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B:\ASB - DOE\DOE Road Safety\Mais3+\2023\final documents\"/>
    </mc:Choice>
  </mc:AlternateContent>
  <xr:revisionPtr revIDLastSave="0" documentId="13_ncr:1_{AFBCE3E0-F5CF-4C01-9D5F-9EDD94743D65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Cover" sheetId="1" r:id="rId1"/>
    <sheet name="Contents" sheetId="2" r:id="rId2"/>
    <sheet name="Table1" sheetId="3" r:id="rId3"/>
    <sheet name="Table2" sheetId="4" r:id="rId4"/>
    <sheet name="Table3" sheetId="5" r:id="rId5"/>
    <sheet name="Table4" sheetId="6" r:id="rId6"/>
    <sheet name="Table5" sheetId="7" r:id="rId7"/>
    <sheet name="Table6" sheetId="8" r:id="rId8"/>
    <sheet name="Table7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8" l="1"/>
  <c r="K26" i="8"/>
  <c r="K24" i="8"/>
  <c r="K22" i="8"/>
  <c r="K21" i="8"/>
  <c r="K20" i="8"/>
  <c r="J88" i="9"/>
  <c r="J87" i="9"/>
  <c r="J86" i="9"/>
  <c r="J85" i="9"/>
  <c r="J84" i="9"/>
  <c r="I88" i="9"/>
  <c r="I87" i="9"/>
  <c r="I86" i="9"/>
  <c r="I85" i="9"/>
  <c r="I84" i="9"/>
  <c r="M26" i="8"/>
  <c r="M25" i="8"/>
  <c r="M24" i="8"/>
  <c r="M23" i="8"/>
  <c r="M22" i="8"/>
  <c r="L26" i="8"/>
  <c r="L25" i="8"/>
  <c r="L23" i="8"/>
  <c r="L22" i="8"/>
  <c r="L21" i="8"/>
  <c r="L20" i="8"/>
  <c r="K25" i="8"/>
  <c r="K23" i="8"/>
  <c r="F30" i="8"/>
  <c r="F28" i="8"/>
  <c r="F26" i="8"/>
  <c r="F24" i="8"/>
  <c r="F22" i="8"/>
  <c r="F20" i="8"/>
  <c r="F18" i="8"/>
  <c r="C32" i="7"/>
  <c r="D32" i="7"/>
  <c r="E32" i="7"/>
  <c r="F32" i="7"/>
  <c r="G32" i="7"/>
  <c r="B32" i="7"/>
  <c r="B29" i="7"/>
  <c r="B28" i="7"/>
  <c r="B27" i="7"/>
  <c r="B26" i="7"/>
  <c r="B25" i="7"/>
  <c r="B24" i="7"/>
  <c r="L24" i="8" l="1"/>
  <c r="M21" i="8"/>
  <c r="M20" i="8"/>
  <c r="D11" i="8" l="1"/>
  <c r="E25" i="7" l="1"/>
  <c r="F25" i="7"/>
  <c r="G25" i="7"/>
  <c r="E26" i="7"/>
  <c r="F26" i="7"/>
  <c r="G26" i="7"/>
  <c r="E27" i="7"/>
  <c r="F27" i="7"/>
  <c r="G27" i="7"/>
  <c r="E28" i="7"/>
  <c r="F28" i="7"/>
  <c r="G28" i="7"/>
  <c r="E29" i="7"/>
  <c r="F29" i="7"/>
  <c r="G29" i="7"/>
  <c r="E30" i="7"/>
  <c r="F30" i="7"/>
  <c r="G30" i="7"/>
  <c r="E31" i="7"/>
  <c r="F31" i="7"/>
  <c r="G31" i="7"/>
  <c r="F24" i="7"/>
  <c r="G24" i="7"/>
  <c r="E24" i="7"/>
  <c r="C25" i="7"/>
  <c r="D25" i="7"/>
  <c r="C26" i="7"/>
  <c r="D26" i="7"/>
  <c r="C27" i="7"/>
  <c r="D27" i="7"/>
  <c r="C28" i="7"/>
  <c r="D28" i="7"/>
  <c r="C29" i="7"/>
  <c r="D29" i="7"/>
  <c r="B30" i="7"/>
  <c r="C30" i="7"/>
  <c r="D30" i="7"/>
  <c r="B31" i="7"/>
  <c r="C31" i="7"/>
  <c r="D31" i="7"/>
  <c r="C24" i="7"/>
  <c r="D24" i="7"/>
</calcChain>
</file>

<file path=xl/sharedStrings.xml><?xml version="1.0" encoding="utf-8"?>
<sst xmlns="http://schemas.openxmlformats.org/spreadsheetml/2006/main" count="415" uniqueCount="197">
  <si>
    <t>MAIS 1-2</t>
  </si>
  <si>
    <t>MAIS3+</t>
  </si>
  <si>
    <t>MAIS Unknown</t>
  </si>
  <si>
    <t>Total</t>
  </si>
  <si>
    <t>Table 1a: Admissions* to hospital in Northern Ireland for road traffic collisions, by severity of</t>
  </si>
  <si>
    <t>Year</t>
  </si>
  <si>
    <t xml:space="preserve">* A single patient my have more than one admission of care arising from a single collision; however, the number of such </t>
  </si>
  <si>
    <t>cases is expected to be very small</t>
  </si>
  <si>
    <t>1999-2001</t>
  </si>
  <si>
    <t>2000-2002</t>
  </si>
  <si>
    <t>2001-2003</t>
  </si>
  <si>
    <t>2002-2004</t>
  </si>
  <si>
    <t>2003-2005</t>
  </si>
  <si>
    <t>2004-2006</t>
  </si>
  <si>
    <t>2005-2007</t>
  </si>
  <si>
    <t>2006-2008</t>
  </si>
  <si>
    <t>2007-2009</t>
  </si>
  <si>
    <t>2008-2010</t>
  </si>
  <si>
    <t>2009-2011</t>
  </si>
  <si>
    <t>2010-2012</t>
  </si>
  <si>
    <t>2011-2013</t>
  </si>
  <si>
    <t>2012-2014</t>
  </si>
  <si>
    <t>2013-2015</t>
  </si>
  <si>
    <t>2014-2016</t>
  </si>
  <si>
    <t>2015-2017</t>
  </si>
  <si>
    <t>2016-2018</t>
  </si>
  <si>
    <t>2017-2019</t>
  </si>
  <si>
    <t>Table 2: Admissions to hospital for road traffic collisions and PSNI reported serious injuries in</t>
  </si>
  <si>
    <t>PSNI Serious Injuries</t>
  </si>
  <si>
    <t>Year of Admission</t>
  </si>
  <si>
    <t>Number of Admissions*</t>
  </si>
  <si>
    <t>MAIS3+/ Admissions</t>
  </si>
  <si>
    <t>PSNI SIs/ Admissions</t>
  </si>
  <si>
    <t>MAIS3+ /PSNI SIs</t>
  </si>
  <si>
    <t>cases is expected to be very small.</t>
  </si>
  <si>
    <t>* A single patient may have more than one admission of care arising from a single collision; however, the number of such</t>
  </si>
  <si>
    <t>Table 3: Hospital admissions, MAIS3+ casualties, and PSNI reported serious injuries for road traffic collisions, by gender:</t>
  </si>
  <si>
    <t>Hospital Admissions</t>
  </si>
  <si>
    <t>Male</t>
  </si>
  <si>
    <t>Female</t>
  </si>
  <si>
    <t>% Male</t>
  </si>
  <si>
    <t>*The department holds PSNI data from 2002</t>
  </si>
  <si>
    <t>Table 4a: Hospital admissions, MAIS3+ casualties, and PSNI reported serious injuries for road</t>
  </si>
  <si>
    <t>Casualty</t>
  </si>
  <si>
    <t>Age</t>
  </si>
  <si>
    <t>0-9</t>
  </si>
  <si>
    <t>10-19</t>
  </si>
  <si>
    <t>20-29</t>
  </si>
  <si>
    <t>30-39</t>
  </si>
  <si>
    <t>40-49</t>
  </si>
  <si>
    <t>50-59</t>
  </si>
  <si>
    <t>60-69</t>
  </si>
  <si>
    <t>70+</t>
  </si>
  <si>
    <t>% 70+</t>
  </si>
  <si>
    <t>PSNI</t>
  </si>
  <si>
    <t>Table 5a: MAIS3+ casualties and PSNI reported serious injuries for road traffic collisions, by age and</t>
  </si>
  <si>
    <t xml:space="preserve">Note: For MAIS3+ casualties and hospital admissions, age refers to the age at the start of the admission; for PSNI serious injuries </t>
  </si>
  <si>
    <t xml:space="preserve">it is the age at time of collision. </t>
  </si>
  <si>
    <t>it is the age at time of collision.</t>
  </si>
  <si>
    <t xml:space="preserve">Table 5b: Proportion of MAIS3+ casualties and PSNI reported serious injuries for road traffic collisions, by age and </t>
  </si>
  <si>
    <t xml:space="preserve">Table 5c: Proportion of hospital admissions for road traffic collisions that have MAIS3+ injuries and proportion of PSNI </t>
  </si>
  <si>
    <t xml:space="preserve">Table 6a: MAIS3+ casualties and PSNI reported serious injuries for road traffic collisions, by </t>
  </si>
  <si>
    <t>Car</t>
  </si>
  <si>
    <t>Motorcyclist</t>
  </si>
  <si>
    <t>Other</t>
  </si>
  <si>
    <t>Pedal Cyclist</t>
  </si>
  <si>
    <t>Pedestrian</t>
  </si>
  <si>
    <t>Unknown</t>
  </si>
  <si>
    <t>PSNI SIs</t>
  </si>
  <si>
    <t>Other/Unknown</t>
  </si>
  <si>
    <t>Number</t>
  </si>
  <si>
    <t>%age</t>
  </si>
  <si>
    <t>Road User</t>
  </si>
  <si>
    <t xml:space="preserve">Table 6b: Hospital admissions for road traffic collisions, by road user type and severity of injury based </t>
  </si>
  <si>
    <t>% age</t>
  </si>
  <si>
    <t>Motor cyclist</t>
  </si>
  <si>
    <t xml:space="preserve">Table 1a: </t>
  </si>
  <si>
    <t xml:space="preserve">Table 1b: </t>
  </si>
  <si>
    <t xml:space="preserve">Table 2: </t>
  </si>
  <si>
    <t xml:space="preserve">Table 3: </t>
  </si>
  <si>
    <t>Table 4a:</t>
  </si>
  <si>
    <t xml:space="preserve">Table 5a: </t>
  </si>
  <si>
    <t xml:space="preserve">Table 5b: </t>
  </si>
  <si>
    <t xml:space="preserve">Table 5c: </t>
  </si>
  <si>
    <t xml:space="preserve">Table 6a: </t>
  </si>
  <si>
    <t xml:space="preserve">Table 6b: </t>
  </si>
  <si>
    <t xml:space="preserve">Table 6c: </t>
  </si>
  <si>
    <t xml:space="preserve">Table 6d: </t>
  </si>
  <si>
    <t xml:space="preserve">Table 7a: </t>
  </si>
  <si>
    <t xml:space="preserve">Table 7c: </t>
  </si>
  <si>
    <t>Table 1b: Admissions* to hospital in Northern Ireland for road traffic collisions, by severity of</t>
  </si>
  <si>
    <t xml:space="preserve">Table 7b: </t>
  </si>
  <si>
    <t>Contents:</t>
  </si>
  <si>
    <t>Year of admission</t>
  </si>
  <si>
    <t>Number of admissions</t>
  </si>
  <si>
    <t>Police Serious Injuries</t>
  </si>
  <si>
    <t>MAIS3+/ Police SIs</t>
  </si>
  <si>
    <t>Police SIs/ Admissions</t>
  </si>
  <si>
    <t>MAIS3+ / Admissions</t>
  </si>
  <si>
    <t>MAIS3+/Police SIs</t>
  </si>
  <si>
    <t>MAIS 3+/Admissions</t>
  </si>
  <si>
    <t>NI</t>
  </si>
  <si>
    <t>Eng</t>
  </si>
  <si>
    <t>Overall</t>
  </si>
  <si>
    <t>Home</t>
  </si>
  <si>
    <t>England</t>
  </si>
  <si>
    <t>#</t>
  </si>
  <si>
    <t>%</t>
  </si>
  <si>
    <t>Pedal cycle</t>
  </si>
  <si>
    <t>Motorcycle</t>
  </si>
  <si>
    <t>1999- 
2001</t>
  </si>
  <si>
    <t>2000- 
2002</t>
  </si>
  <si>
    <t>2001- 
2003</t>
  </si>
  <si>
    <t>2002- 
2004</t>
  </si>
  <si>
    <t>2003- 
2005</t>
  </si>
  <si>
    <t>2004- 
2006</t>
  </si>
  <si>
    <t>2005- 
2007</t>
  </si>
  <si>
    <t>2006- 
2008</t>
  </si>
  <si>
    <t>2007- 
2009</t>
  </si>
  <si>
    <t>2008- 
2010</t>
  </si>
  <si>
    <t>2009- 
2011</t>
  </si>
  <si>
    <t>2010- 
2012</t>
  </si>
  <si>
    <t>2011- 
2013</t>
  </si>
  <si>
    <t>2012- 
2014</t>
  </si>
  <si>
    <t>2013- 
2015</t>
  </si>
  <si>
    <t>2014- 
2016</t>
  </si>
  <si>
    <t>2015-
2017</t>
  </si>
  <si>
    <t>2016- 2018</t>
  </si>
  <si>
    <t>PSNI Sis</t>
  </si>
  <si>
    <t>PSNI Serious Injuries*</t>
  </si>
  <si>
    <t>Table 4b:</t>
  </si>
  <si>
    <t>Admissions to hospital for road traffic accidents, England 1999-2020</t>
  </si>
  <si>
    <t>2018-2020</t>
  </si>
  <si>
    <t>2016-2020</t>
  </si>
  <si>
    <r>
      <t xml:space="preserve">Table 6c: Number of MAIS 3+ casualties by road user type, Northern Ireland: </t>
    </r>
    <r>
      <rPr>
        <sz val="11"/>
        <color theme="1"/>
        <rFont val="Calibri"/>
        <family val="2"/>
        <scheme val="minor"/>
      </rPr>
      <t>1999-2020</t>
    </r>
  </si>
  <si>
    <t>Table 7a: Admissions to hospital for road traffic accidents, England 1999-2020</t>
  </si>
  <si>
    <t>1999-2020</t>
  </si>
  <si>
    <t>99-01</t>
  </si>
  <si>
    <t>00-02</t>
  </si>
  <si>
    <t>01-03</t>
  </si>
  <si>
    <t>02-04</t>
  </si>
  <si>
    <t>03-05</t>
  </si>
  <si>
    <t>04-06</t>
  </si>
  <si>
    <t>05-07</t>
  </si>
  <si>
    <t>06-08</t>
  </si>
  <si>
    <t>07-09</t>
  </si>
  <si>
    <t>08-10</t>
  </si>
  <si>
    <t>09-11</t>
  </si>
  <si>
    <t>10-12</t>
  </si>
  <si>
    <t>11-13</t>
  </si>
  <si>
    <t>12-14</t>
  </si>
  <si>
    <t>13-15</t>
  </si>
  <si>
    <t>14-16</t>
  </si>
  <si>
    <t>15-17</t>
  </si>
  <si>
    <t>16-18</t>
  </si>
  <si>
    <t>17-19</t>
  </si>
  <si>
    <t>18-20</t>
  </si>
  <si>
    <t>Admissions to hospital in Northern Ireland for road traffic collisions, by severity of injury based on the Abbreviated Injury Scale: 1999-2021</t>
  </si>
  <si>
    <t>Admissions to hospital in Northern Ireland for road traffic collisions, by severity of injury based on the Abbreviated Injury Scale: 1999-2021 Three-year Rolling Average</t>
  </si>
  <si>
    <t>Admissions to hospital for road traffic collisions and PSNI reported Serious Injuries in Northern Ireland, 1999-2021</t>
  </si>
  <si>
    <t>Hospital admissions,  MAIS3+ casualties, and PSNI reported Serious Injuries for road traffic collisions, Northern Ireland, 1999-2021</t>
  </si>
  <si>
    <t>Hospital admissions,  MAIS3+ casualties, and PSNI reported Serious Injuries for road traffic collisions, by age: Northern Ireland, 1999-2021</t>
  </si>
  <si>
    <t>MAIS3+ casualties from road traffic collisions, by age: Northern Ireland, 1999-2021 Three-Year Rolling average</t>
  </si>
  <si>
    <t>Number of MAIS 3+ casualties by road user type, Northern Ireland 1999-2021</t>
  </si>
  <si>
    <t>Number of MAIS 3+ casualties by selected road user type, Northern Ireland 1999-2021 Three-Year Rolling Average</t>
  </si>
  <si>
    <t>Comparison of NI road traffic casualties with England, 1999-2021</t>
  </si>
  <si>
    <r>
      <t xml:space="preserve">injury based on the Abbreviated Injury Scale: </t>
    </r>
    <r>
      <rPr>
        <sz val="11"/>
        <color theme="1"/>
        <rFont val="Calibri"/>
        <family val="2"/>
        <scheme val="minor"/>
      </rPr>
      <t>1999-2021</t>
    </r>
  </si>
  <si>
    <r>
      <t xml:space="preserve">injury based on the Abbreviated Injury Scale: </t>
    </r>
    <r>
      <rPr>
        <sz val="11"/>
        <color theme="1"/>
        <rFont val="Calibri"/>
        <family val="2"/>
        <scheme val="minor"/>
      </rPr>
      <t>1999-2021 three year rolling average</t>
    </r>
  </si>
  <si>
    <t>2019-2021</t>
  </si>
  <si>
    <t>1999 - 2021</t>
  </si>
  <si>
    <t>2017 - 2021</t>
  </si>
  <si>
    <r>
      <rPr>
        <b/>
        <sz val="11"/>
        <color theme="1"/>
        <rFont val="Calibri"/>
        <family val="2"/>
        <scheme val="minor"/>
      </rPr>
      <t>Northern Ireland</t>
    </r>
    <r>
      <rPr>
        <sz val="11"/>
        <color theme="1"/>
        <rFont val="Calibri"/>
        <family val="2"/>
        <scheme val="minor"/>
      </rPr>
      <t>: 1999-2021</t>
    </r>
  </si>
  <si>
    <r>
      <rPr>
        <b/>
        <sz val="11"/>
        <color theme="1"/>
        <rFont val="Calibri"/>
        <family val="2"/>
        <scheme val="minor"/>
      </rPr>
      <t>Northern Ireland:</t>
    </r>
    <r>
      <rPr>
        <sz val="11"/>
        <color theme="1"/>
        <rFont val="Calibri"/>
        <family val="2"/>
        <scheme val="minor"/>
      </rPr>
      <t xml:space="preserve"> 1999-2021</t>
    </r>
  </si>
  <si>
    <r>
      <rPr>
        <b/>
        <sz val="11"/>
        <color theme="1"/>
        <rFont val="Calibri"/>
        <family val="2"/>
        <scheme val="minor"/>
      </rPr>
      <t>traffic collisions, by age: Northern Ireland:</t>
    </r>
    <r>
      <rPr>
        <sz val="11"/>
        <color theme="1"/>
        <rFont val="Calibri"/>
        <family val="2"/>
        <scheme val="minor"/>
      </rPr>
      <t xml:space="preserve"> 1999-2021</t>
    </r>
  </si>
  <si>
    <t>2017-2021</t>
  </si>
  <si>
    <r>
      <t xml:space="preserve">Table 4b:  MAIS3+ casualties from road traffic collisions, by age: Northern Ireland, </t>
    </r>
    <r>
      <rPr>
        <sz val="11"/>
        <color theme="1"/>
        <rFont val="Calibri"/>
        <family val="2"/>
        <scheme val="minor"/>
      </rPr>
      <t>1999-2021 Three-Year Rolling average</t>
    </r>
  </si>
  <si>
    <r>
      <rPr>
        <b/>
        <sz val="11"/>
        <color theme="1"/>
        <rFont val="Calibri"/>
        <family val="2"/>
        <scheme val="minor"/>
      </rPr>
      <t>gender: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Northern Ireland:</t>
    </r>
    <r>
      <rPr>
        <sz val="11"/>
        <color theme="1"/>
        <rFont val="Calibri"/>
        <family val="2"/>
        <scheme val="minor"/>
      </rPr>
      <t xml:space="preserve"> 2017-2021</t>
    </r>
  </si>
  <si>
    <r>
      <rPr>
        <b/>
        <sz val="11"/>
        <color theme="1"/>
        <rFont val="Calibri"/>
        <family val="2"/>
        <scheme val="minor"/>
      </rPr>
      <t>gender: Northern Ireland:</t>
    </r>
    <r>
      <rPr>
        <sz val="11"/>
        <color theme="1"/>
        <rFont val="Calibri"/>
        <family val="2"/>
        <scheme val="minor"/>
      </rPr>
      <t xml:space="preserve"> 2017-2021</t>
    </r>
  </si>
  <si>
    <r>
      <t xml:space="preserve">injuries that are serious, by age and gender: Northern Ireland: </t>
    </r>
    <r>
      <rPr>
        <sz val="11"/>
        <color theme="1"/>
        <rFont val="Calibri"/>
        <family val="2"/>
        <scheme val="minor"/>
      </rPr>
      <t>2017-2021</t>
    </r>
  </si>
  <si>
    <r>
      <rPr>
        <b/>
        <sz val="11"/>
        <color theme="1"/>
        <rFont val="Calibri"/>
        <family val="2"/>
        <scheme val="minor"/>
      </rPr>
      <t>road user type: Northern Ireland:</t>
    </r>
    <r>
      <rPr>
        <sz val="11"/>
        <color theme="1"/>
        <rFont val="Calibri"/>
        <family val="2"/>
        <scheme val="minor"/>
      </rPr>
      <t xml:space="preserve"> 2017-2021</t>
    </r>
  </si>
  <si>
    <r>
      <rPr>
        <b/>
        <sz val="11"/>
        <color theme="1"/>
        <rFont val="Calibri"/>
        <family val="2"/>
        <scheme val="minor"/>
      </rPr>
      <t>on the Abbreviated Injury Scale: Northern Ireland:</t>
    </r>
    <r>
      <rPr>
        <sz val="11"/>
        <color theme="1"/>
        <rFont val="Calibri"/>
        <family val="2"/>
        <scheme val="minor"/>
      </rPr>
      <t xml:space="preserve"> 2017-2021</t>
    </r>
  </si>
  <si>
    <t>19-21</t>
  </si>
  <si>
    <r>
      <t xml:space="preserve">Table 6d: Number of MAIS 3+ casualties by selected road user type, Northern Ireland </t>
    </r>
    <r>
      <rPr>
        <sz val="11"/>
        <color theme="1"/>
        <rFont val="Calibri"/>
        <family val="2"/>
        <scheme val="minor"/>
      </rPr>
      <t>1999-2021 3 Year Rolling Average</t>
    </r>
  </si>
  <si>
    <t>Table 7b: Comparison of NI road traffic casualties with England, 1999-2021</t>
  </si>
  <si>
    <t>Notes:</t>
  </si>
  <si>
    <t>1. England Hospital admission data for road casualties is currently only available up to 2016</t>
  </si>
  <si>
    <t>1. England Hospital admission data for road casualties is currently only available up to 2020</t>
  </si>
  <si>
    <t>2. There are currently no estimates of MAIS3+ casualties in England for after 2020.</t>
  </si>
  <si>
    <t>2. There are currently no estimates of MAIS3+ casualties in England for 2017, 2018 or 2019.</t>
  </si>
  <si>
    <t>Most recent five years</t>
  </si>
  <si>
    <t>MAIS3+ casualties and PSNI reported Serious Injuries for road traffic collisions, by age and gender: Northern Ireland, 2017-2021</t>
  </si>
  <si>
    <t>Proportion of MAIS3+ casualties and PSNI reported Serious Injuries for road traffic collisions, by age and gender: Northern Ireland, 2017-2021</t>
  </si>
  <si>
    <t>Proportion of hospital admissions for road traffic collisions that have MAIS3+ injuries and proportion of PSNI injuries that are serious, by age and gender: Northern Ireland, 2017-2021</t>
  </si>
  <si>
    <t>MAIS3+ casualties and PSNI reported Serious Injuries for road traffic collisions, by road user type: Northern Ireland, 2017-2021</t>
  </si>
  <si>
    <t>Hospital admissions for road traffic collisions, by road user type and severity of injury  based on the Abbreviated Injury Scale: Northern Ireland, 2017-2021</t>
  </si>
  <si>
    <t>Table 7c: Police recorded road traffic serious injury casualties by road user type in Northern Ireland and England, 2017-2021</t>
  </si>
  <si>
    <t>Police recorded road traffic serious injury casualties by road user type in Northern Ireland and England, 2017-2021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</si>
</sst>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%"/>
    <numFmt numFmtId="166" formatCode="_-* #,##0_-;\-* #,##0_-;_-* &quot;-&quot;??_-;_-@_-"/>
    <numFmt numFmtId="167" formatCode="0.0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 tint="0.49998474074526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41">
    <xf numFmtId="0" fontId="0" fillId="0" borderId="0" xfId="0"/>
    <xf numFmtId="165" fontId="0" fillId="0" borderId="0" xfId="2" applyNumberFormat="1" applyFont="1"/>
    <xf numFmtId="166" fontId="0" fillId="0" borderId="0" xfId="1" applyNumberFormat="1" applyFont="1"/>
    <xf numFmtId="164" fontId="0" fillId="0" borderId="0" xfId="0" applyNumberFormat="1"/>
    <xf numFmtId="0" fontId="2" fillId="0" borderId="0" xfId="0" applyFont="1"/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3" fontId="2" fillId="0" borderId="3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5" xfId="0" applyBorder="1" applyAlignment="1">
      <alignment horizontal="left"/>
    </xf>
    <xf numFmtId="0" fontId="2" fillId="0" borderId="1" xfId="0" applyFont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0" fontId="3" fillId="0" borderId="0" xfId="0" applyFont="1"/>
    <xf numFmtId="3" fontId="0" fillId="0" borderId="7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0" fontId="0" fillId="0" borderId="5" xfId="0" applyBorder="1"/>
    <xf numFmtId="0" fontId="0" fillId="0" borderId="11" xfId="0" applyBorder="1"/>
    <xf numFmtId="3" fontId="0" fillId="0" borderId="11" xfId="0" applyNumberFormat="1" applyBorder="1" applyAlignment="1">
      <alignment horizontal="center"/>
    </xf>
    <xf numFmtId="0" fontId="2" fillId="0" borderId="2" xfId="0" applyFont="1" applyBorder="1" applyAlignment="1">
      <alignment horizontal="left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9" fontId="2" fillId="0" borderId="4" xfId="0" applyNumberFormat="1" applyFont="1" applyBorder="1" applyAlignment="1">
      <alignment horizontal="center"/>
    </xf>
    <xf numFmtId="0" fontId="0" fillId="0" borderId="6" xfId="0" applyBorder="1" applyAlignment="1">
      <alignment horizontal="left"/>
    </xf>
    <xf numFmtId="9" fontId="0" fillId="0" borderId="7" xfId="0" applyNumberForma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9" fontId="0" fillId="0" borderId="5" xfId="0" applyNumberFormat="1" applyBorder="1" applyAlignment="1">
      <alignment horizontal="center"/>
    </xf>
    <xf numFmtId="9" fontId="2" fillId="0" borderId="1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0" fillId="0" borderId="15" xfId="0" applyBorder="1"/>
    <xf numFmtId="0" fontId="2" fillId="0" borderId="11" xfId="0" applyFont="1" applyBorder="1"/>
    <xf numFmtId="0" fontId="2" fillId="0" borderId="8" xfId="0" applyFon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9" fontId="0" fillId="0" borderId="7" xfId="2" applyFont="1" applyBorder="1" applyAlignment="1">
      <alignment horizontal="center"/>
    </xf>
    <xf numFmtId="9" fontId="0" fillId="0" borderId="10" xfId="2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9" fontId="2" fillId="0" borderId="4" xfId="2" applyFont="1" applyBorder="1" applyAlignment="1">
      <alignment horizontal="center"/>
    </xf>
    <xf numFmtId="3" fontId="2" fillId="0" borderId="8" xfId="0" applyNumberFormat="1" applyFont="1" applyBorder="1" applyAlignment="1">
      <alignment horizontal="center"/>
    </xf>
    <xf numFmtId="3" fontId="2" fillId="0" borderId="9" xfId="0" applyNumberFormat="1" applyFont="1" applyBorder="1" applyAlignment="1">
      <alignment horizontal="center"/>
    </xf>
    <xf numFmtId="9" fontId="2" fillId="0" borderId="10" xfId="2" applyFont="1" applyBorder="1" applyAlignment="1">
      <alignment horizontal="center"/>
    </xf>
    <xf numFmtId="0" fontId="2" fillId="0" borderId="2" xfId="0" applyFont="1" applyBorder="1"/>
    <xf numFmtId="3" fontId="0" fillId="0" borderId="13" xfId="0" applyNumberFormat="1" applyBorder="1" applyAlignment="1">
      <alignment horizontal="center"/>
    </xf>
    <xf numFmtId="0" fontId="0" fillId="0" borderId="9" xfId="0" applyBorder="1"/>
    <xf numFmtId="9" fontId="0" fillId="0" borderId="9" xfId="2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/>
    <xf numFmtId="0" fontId="0" fillId="0" borderId="8" xfId="0" applyBorder="1"/>
    <xf numFmtId="0" fontId="0" fillId="0" borderId="6" xfId="0" quotePrefix="1" applyBorder="1"/>
    <xf numFmtId="0" fontId="0" fillId="0" borderId="6" xfId="0" applyBorder="1"/>
    <xf numFmtId="0" fontId="2" fillId="0" borderId="8" xfId="0" applyFont="1" applyBorder="1"/>
    <xf numFmtId="0" fontId="2" fillId="0" borderId="12" xfId="0" applyFont="1" applyBorder="1"/>
    <xf numFmtId="3" fontId="2" fillId="0" borderId="4" xfId="0" applyNumberFormat="1" applyFont="1" applyBorder="1" applyAlignment="1">
      <alignment horizontal="center"/>
    </xf>
    <xf numFmtId="9" fontId="0" fillId="0" borderId="6" xfId="2" applyFont="1" applyBorder="1" applyAlignment="1">
      <alignment horizontal="center"/>
    </xf>
    <xf numFmtId="9" fontId="0" fillId="0" borderId="0" xfId="2" applyFont="1" applyBorder="1" applyAlignment="1">
      <alignment horizontal="center"/>
    </xf>
    <xf numFmtId="0" fontId="2" fillId="0" borderId="15" xfId="0" applyFont="1" applyBorder="1"/>
    <xf numFmtId="0" fontId="0" fillId="0" borderId="5" xfId="0" quotePrefix="1" applyBorder="1"/>
    <xf numFmtId="0" fontId="2" fillId="0" borderId="1" xfId="0" applyFont="1" applyBorder="1"/>
    <xf numFmtId="0" fontId="2" fillId="0" borderId="0" xfId="0" applyFont="1" applyAlignment="1">
      <alignment horizontal="center"/>
    </xf>
    <xf numFmtId="9" fontId="2" fillId="0" borderId="2" xfId="2" applyFont="1" applyBorder="1" applyAlignment="1">
      <alignment horizontal="center"/>
    </xf>
    <xf numFmtId="9" fontId="2" fillId="0" borderId="3" xfId="2" applyFont="1" applyBorder="1" applyAlignment="1">
      <alignment horizontal="center"/>
    </xf>
    <xf numFmtId="0" fontId="0" fillId="0" borderId="13" xfId="0" applyBorder="1"/>
    <xf numFmtId="0" fontId="2" fillId="0" borderId="1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9" fontId="0" fillId="0" borderId="11" xfId="2" applyFont="1" applyBorder="1" applyAlignment="1">
      <alignment horizontal="center"/>
    </xf>
    <xf numFmtId="0" fontId="0" fillId="0" borderId="5" xfId="0" applyBorder="1" applyAlignment="1">
      <alignment horizontal="center"/>
    </xf>
    <xf numFmtId="3" fontId="0" fillId="0" borderId="15" xfId="0" applyNumberFormat="1" applyBorder="1" applyAlignment="1">
      <alignment horizontal="center"/>
    </xf>
    <xf numFmtId="0" fontId="2" fillId="0" borderId="15" xfId="0" applyFont="1" applyBorder="1" applyAlignment="1">
      <alignment horizontal="center" wrapText="1"/>
    </xf>
    <xf numFmtId="0" fontId="0" fillId="0" borderId="8" xfId="0" applyBorder="1" applyAlignment="1">
      <alignment horizontal="left"/>
    </xf>
    <xf numFmtId="0" fontId="0" fillId="0" borderId="11" xfId="0" applyBorder="1" applyAlignment="1">
      <alignment horizontal="center"/>
    </xf>
    <xf numFmtId="0" fontId="4" fillId="0" borderId="0" xfId="0" applyFont="1"/>
    <xf numFmtId="0" fontId="5" fillId="0" borderId="0" xfId="3"/>
    <xf numFmtId="0" fontId="6" fillId="0" borderId="0" xfId="0" applyFont="1"/>
    <xf numFmtId="3" fontId="0" fillId="0" borderId="0" xfId="0" applyNumberFormat="1"/>
    <xf numFmtId="2" fontId="0" fillId="0" borderId="0" xfId="0" applyNumberFormat="1"/>
    <xf numFmtId="9" fontId="0" fillId="0" borderId="0" xfId="2" applyFont="1"/>
    <xf numFmtId="0" fontId="0" fillId="0" borderId="15" xfId="0" quotePrefix="1" applyBorder="1"/>
    <xf numFmtId="0" fontId="0" fillId="0" borderId="12" xfId="0" applyBorder="1" applyAlignment="1">
      <alignment horizontal="left"/>
    </xf>
    <xf numFmtId="9" fontId="0" fillId="0" borderId="13" xfId="2" applyFont="1" applyBorder="1" applyAlignment="1">
      <alignment horizontal="center"/>
    </xf>
    <xf numFmtId="9" fontId="0" fillId="0" borderId="14" xfId="2" applyFont="1" applyBorder="1" applyAlignment="1">
      <alignment horizontal="center"/>
    </xf>
    <xf numFmtId="0" fontId="0" fillId="0" borderId="2" xfId="0" applyBorder="1" applyAlignment="1">
      <alignment horizontal="left"/>
    </xf>
    <xf numFmtId="3" fontId="0" fillId="0" borderId="3" xfId="0" applyNumberFormat="1" applyBorder="1" applyAlignment="1">
      <alignment horizontal="center"/>
    </xf>
    <xf numFmtId="9" fontId="0" fillId="0" borderId="3" xfId="2" applyFont="1" applyBorder="1" applyAlignment="1">
      <alignment horizontal="center"/>
    </xf>
    <xf numFmtId="0" fontId="8" fillId="0" borderId="0" xfId="0" applyFont="1" applyAlignment="1">
      <alignment vertical="center"/>
    </xf>
    <xf numFmtId="9" fontId="0" fillId="0" borderId="0" xfId="0" applyNumberFormat="1"/>
    <xf numFmtId="3" fontId="2" fillId="0" borderId="10" xfId="0" applyNumberFormat="1" applyFont="1" applyBorder="1" applyAlignment="1">
      <alignment horizontal="center"/>
    </xf>
    <xf numFmtId="0" fontId="5" fillId="0" borderId="0" xfId="3" applyFill="1" applyBorder="1"/>
    <xf numFmtId="0" fontId="9" fillId="0" borderId="0" xfId="0" applyFont="1"/>
    <xf numFmtId="0" fontId="2" fillId="0" borderId="1" xfId="0" applyFont="1" applyBorder="1" applyAlignment="1">
      <alignment horizontal="center" vertical="center"/>
    </xf>
    <xf numFmtId="0" fontId="7" fillId="0" borderId="0" xfId="0" applyFont="1"/>
    <xf numFmtId="0" fontId="5" fillId="0" borderId="0" xfId="3" applyFill="1" applyBorder="1" applyAlignment="1">
      <alignment vertical="center"/>
    </xf>
    <xf numFmtId="10" fontId="0" fillId="0" borderId="0" xfId="0" applyNumberFormat="1"/>
    <xf numFmtId="0" fontId="5" fillId="0" borderId="6" xfId="3" applyFill="1" applyBorder="1"/>
    <xf numFmtId="3" fontId="0" fillId="0" borderId="8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14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0" fontId="10" fillId="0" borderId="0" xfId="0" applyFont="1"/>
    <xf numFmtId="9" fontId="10" fillId="0" borderId="0" xfId="0" applyNumberFormat="1" applyFont="1"/>
    <xf numFmtId="3" fontId="11" fillId="0" borderId="3" xfId="0" applyNumberFormat="1" applyFont="1" applyBorder="1" applyAlignment="1">
      <alignment horizontal="center"/>
    </xf>
    <xf numFmtId="3" fontId="11" fillId="0" borderId="1" xfId="0" applyNumberFormat="1" applyFont="1" applyBorder="1" applyAlignment="1">
      <alignment horizontal="center"/>
    </xf>
    <xf numFmtId="3" fontId="4" fillId="0" borderId="0" xfId="0" applyNumberFormat="1" applyFont="1" applyAlignment="1">
      <alignment horizontal="center"/>
    </xf>
    <xf numFmtId="0" fontId="2" fillId="0" borderId="8" xfId="0" applyFont="1" applyBorder="1" applyAlignment="1">
      <alignment horizontal="left"/>
    </xf>
    <xf numFmtId="9" fontId="2" fillId="0" borderId="9" xfId="2" applyFont="1" applyBorder="1" applyAlignment="1">
      <alignment horizontal="center"/>
    </xf>
    <xf numFmtId="0" fontId="0" fillId="0" borderId="0" xfId="0" applyAlignment="1">
      <alignment horizontal="left"/>
    </xf>
    <xf numFmtId="0" fontId="2" fillId="0" borderId="2" xfId="0" applyFont="1" applyBorder="1" applyAlignment="1">
      <alignment horizontal="center" wrapText="1"/>
    </xf>
    <xf numFmtId="0" fontId="0" fillId="0" borderId="9" xfId="0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1" fontId="0" fillId="0" borderId="11" xfId="0" applyNumberFormat="1" applyBorder="1" applyAlignment="1">
      <alignment horizontal="center"/>
    </xf>
    <xf numFmtId="167" fontId="0" fillId="0" borderId="0" xfId="2" applyNumberFormat="1" applyFont="1"/>
    <xf numFmtId="0" fontId="12" fillId="0" borderId="0" xfId="0" applyFont="1"/>
    <xf numFmtId="9" fontId="12" fillId="0" borderId="0" xfId="0" applyNumberFormat="1" applyFont="1"/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1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3" fontId="2" fillId="0" borderId="2" xfId="0" applyNumberFormat="1" applyFont="1" applyBorder="1" applyAlignment="1">
      <alignment horizontal="center"/>
    </xf>
    <xf numFmtId="3" fontId="2" fillId="0" borderId="4" xfId="0" applyNumberFormat="1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9" xfId="0" applyFont="1" applyBorder="1" applyAlignment="1">
      <alignment horizontal="center" vertical="center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A5A5AF"/>
      <color rgb="FFFFC03C"/>
      <color rgb="FFA8E06E"/>
      <color rgb="FFFF7CC8"/>
      <color rgb="FFA8E02C"/>
      <color rgb="FFFFC000"/>
      <color rgb="FF0000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MAIS3+ road</a:t>
            </a:r>
            <a:r>
              <a:rPr lang="en-GB" baseline="0">
                <a:solidFill>
                  <a:schemeClr val="tx1"/>
                </a:solidFill>
              </a:rPr>
              <a:t> traffic casualties in NI, 1999-2021</a:t>
            </a:r>
            <a:endParaRPr lang="en-GB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Table1!$A$5:$A$27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Table1!$C$5:$C$27</c:f>
              <c:numCache>
                <c:formatCode>#,##0</c:formatCode>
                <c:ptCount val="23"/>
                <c:pt idx="0">
                  <c:v>204</c:v>
                </c:pt>
                <c:pt idx="1">
                  <c:v>210</c:v>
                </c:pt>
                <c:pt idx="2">
                  <c:v>234</c:v>
                </c:pt>
                <c:pt idx="3">
                  <c:v>235</c:v>
                </c:pt>
                <c:pt idx="4">
                  <c:v>185</c:v>
                </c:pt>
                <c:pt idx="5">
                  <c:v>195</c:v>
                </c:pt>
                <c:pt idx="6">
                  <c:v>178</c:v>
                </c:pt>
                <c:pt idx="7">
                  <c:v>217</c:v>
                </c:pt>
                <c:pt idx="8">
                  <c:v>152</c:v>
                </c:pt>
                <c:pt idx="9">
                  <c:v>130</c:v>
                </c:pt>
                <c:pt idx="10">
                  <c:v>96</c:v>
                </c:pt>
                <c:pt idx="11">
                  <c:v>97</c:v>
                </c:pt>
                <c:pt idx="12">
                  <c:v>78</c:v>
                </c:pt>
                <c:pt idx="13">
                  <c:v>98</c:v>
                </c:pt>
                <c:pt idx="14">
                  <c:v>62</c:v>
                </c:pt>
                <c:pt idx="15">
                  <c:v>74</c:v>
                </c:pt>
                <c:pt idx="16">
                  <c:v>80</c:v>
                </c:pt>
                <c:pt idx="17">
                  <c:v>68</c:v>
                </c:pt>
                <c:pt idx="18">
                  <c:v>91</c:v>
                </c:pt>
                <c:pt idx="19">
                  <c:v>86</c:v>
                </c:pt>
                <c:pt idx="20">
                  <c:v>95</c:v>
                </c:pt>
                <c:pt idx="21">
                  <c:v>71</c:v>
                </c:pt>
                <c:pt idx="22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4-47B4-8C8A-3AB8E0627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578792"/>
        <c:axId val="164578400"/>
      </c:lineChart>
      <c:catAx>
        <c:axId val="164578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chemeClr val="tx1"/>
                    </a:solidFill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78400"/>
        <c:crosses val="autoZero"/>
        <c:auto val="1"/>
        <c:lblAlgn val="ctr"/>
        <c:lblOffset val="100"/>
        <c:noMultiLvlLbl val="0"/>
      </c:catAx>
      <c:valAx>
        <c:axId val="1645784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chemeClr val="tx1"/>
                    </a:solidFill>
                  </a:rPr>
                  <a:t>Number of</a:t>
                </a:r>
                <a:r>
                  <a:rPr lang="en-GB" b="1" baseline="0">
                    <a:solidFill>
                      <a:schemeClr val="tx1"/>
                    </a:solidFill>
                  </a:rPr>
                  <a:t> MAIS3+ casualties</a:t>
                </a:r>
                <a:endParaRPr lang="en-GB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78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 b="1" i="0" baseline="0">
                <a:effectLst/>
              </a:rPr>
              <a:t>Admissions to hospital for road traffic collisions by road user type and severity: NI 2017-2021</a:t>
            </a:r>
            <a:endParaRPr lang="en-GB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Table6!$K$19</c:f>
              <c:strCache>
                <c:ptCount val="1"/>
                <c:pt idx="0">
                  <c:v>MAIS3+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Table6!$J$20:$J$26</c:f>
              <c:strCache>
                <c:ptCount val="7"/>
                <c:pt idx="0">
                  <c:v>Total</c:v>
                </c:pt>
                <c:pt idx="1">
                  <c:v>Unknown</c:v>
                </c:pt>
                <c:pt idx="2">
                  <c:v>Other</c:v>
                </c:pt>
                <c:pt idx="3">
                  <c:v>Car</c:v>
                </c:pt>
                <c:pt idx="4">
                  <c:v>Motorcyclist</c:v>
                </c:pt>
                <c:pt idx="5">
                  <c:v>Pedal Cyclist</c:v>
                </c:pt>
                <c:pt idx="6">
                  <c:v>Pedestrian</c:v>
                </c:pt>
              </c:strCache>
            </c:strRef>
          </c:cat>
          <c:val>
            <c:numRef>
              <c:f>Table6!$K$20:$K$26</c:f>
              <c:numCache>
                <c:formatCode>0%</c:formatCode>
                <c:ptCount val="7"/>
                <c:pt idx="0">
                  <c:v>0.10727272727272727</c:v>
                </c:pt>
                <c:pt idx="1">
                  <c:v>0.12962962962962962</c:v>
                </c:pt>
                <c:pt idx="2">
                  <c:v>0.10638297872340426</c:v>
                </c:pt>
                <c:pt idx="3">
                  <c:v>0.10990990990990991</c:v>
                </c:pt>
                <c:pt idx="4">
                  <c:v>0.11086474501108648</c:v>
                </c:pt>
                <c:pt idx="5">
                  <c:v>8.0409356725146194E-2</c:v>
                </c:pt>
                <c:pt idx="6">
                  <c:v>0.12020033388981637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E-4F57-804E-18221F68BEA5}"/>
            </c:ext>
          </c:extLst>
        </c:ser>
        <c:ser>
          <c:idx val="1"/>
          <c:order val="1"/>
          <c:tx>
            <c:strRef>
              <c:f>Table6!$L$19</c:f>
              <c:strCache>
                <c:ptCount val="1"/>
                <c:pt idx="0">
                  <c:v>MAIS 1-2</c:v>
                </c:pt>
              </c:strCache>
            </c:strRef>
          </c:tx>
          <c:spPr>
            <a:solidFill>
              <a:srgbClr val="FFC03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Table6!$J$20:$J$26</c:f>
              <c:strCache>
                <c:ptCount val="7"/>
                <c:pt idx="0">
                  <c:v>Total</c:v>
                </c:pt>
                <c:pt idx="1">
                  <c:v>Unknown</c:v>
                </c:pt>
                <c:pt idx="2">
                  <c:v>Other</c:v>
                </c:pt>
                <c:pt idx="3">
                  <c:v>Car</c:v>
                </c:pt>
                <c:pt idx="4">
                  <c:v>Motorcyclist</c:v>
                </c:pt>
                <c:pt idx="5">
                  <c:v>Pedal Cyclist</c:v>
                </c:pt>
                <c:pt idx="6">
                  <c:v>Pedestrian</c:v>
                </c:pt>
              </c:strCache>
            </c:strRef>
          </c:cat>
          <c:val>
            <c:numRef>
              <c:f>Table6!$L$20:$L$26</c:f>
              <c:numCache>
                <c:formatCode>0%</c:formatCode>
                <c:ptCount val="7"/>
                <c:pt idx="0">
                  <c:v>0.76909090909090905</c:v>
                </c:pt>
                <c:pt idx="1">
                  <c:v>0.66203703703703709</c:v>
                </c:pt>
                <c:pt idx="2">
                  <c:v>0.80851063829787229</c:v>
                </c:pt>
                <c:pt idx="3">
                  <c:v>0.70930930930930935</c:v>
                </c:pt>
                <c:pt idx="4">
                  <c:v>0.83813747228381374</c:v>
                </c:pt>
                <c:pt idx="5">
                  <c:v>0.86842105263157898</c:v>
                </c:pt>
                <c:pt idx="6">
                  <c:v>0.79298831385642743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4E-4F57-804E-18221F68BEA5}"/>
            </c:ext>
          </c:extLst>
        </c:ser>
        <c:ser>
          <c:idx val="2"/>
          <c:order val="2"/>
          <c:tx>
            <c:strRef>
              <c:f>Table6!$M$19</c:f>
              <c:strCache>
                <c:ptCount val="1"/>
                <c:pt idx="0">
                  <c:v>MAIS Unknown</c:v>
                </c:pt>
              </c:strCache>
            </c:strRef>
          </c:tx>
          <c:spPr>
            <a:solidFill>
              <a:srgbClr val="A5A5A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Table6!$J$20:$J$26</c:f>
              <c:strCache>
                <c:ptCount val="7"/>
                <c:pt idx="0">
                  <c:v>Total</c:v>
                </c:pt>
                <c:pt idx="1">
                  <c:v>Unknown</c:v>
                </c:pt>
                <c:pt idx="2">
                  <c:v>Other</c:v>
                </c:pt>
                <c:pt idx="3">
                  <c:v>Car</c:v>
                </c:pt>
                <c:pt idx="4">
                  <c:v>Motorcyclist</c:v>
                </c:pt>
                <c:pt idx="5">
                  <c:v>Pedal Cyclist</c:v>
                </c:pt>
                <c:pt idx="6">
                  <c:v>Pedestrian</c:v>
                </c:pt>
              </c:strCache>
            </c:strRef>
          </c:cat>
          <c:val>
            <c:numRef>
              <c:f>Table6!$M$20:$M$26</c:f>
              <c:numCache>
                <c:formatCode>0%</c:formatCode>
                <c:ptCount val="7"/>
                <c:pt idx="0">
                  <c:v>0.12363636363636364</c:v>
                </c:pt>
                <c:pt idx="1">
                  <c:v>0.20833333333333334</c:v>
                </c:pt>
                <c:pt idx="2">
                  <c:v>8.5106382978723402E-2</c:v>
                </c:pt>
                <c:pt idx="3">
                  <c:v>0.18078078078078078</c:v>
                </c:pt>
                <c:pt idx="4">
                  <c:v>5.0997782705099776E-2</c:v>
                </c:pt>
                <c:pt idx="5">
                  <c:v>5.1169590643274851E-2</c:v>
                </c:pt>
                <c:pt idx="6">
                  <c:v>8.681135225375626E-2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4E-4F57-804E-18221F68B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1182704"/>
        <c:axId val="631184664"/>
      </c:barChart>
      <c:catAx>
        <c:axId val="631182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4664"/>
        <c:crosses val="autoZero"/>
        <c:auto val="1"/>
        <c:lblAlgn val="ctr"/>
        <c:lblOffset val="100"/>
        <c:noMultiLvlLbl val="0"/>
      </c:catAx>
      <c:valAx>
        <c:axId val="631184664"/>
        <c:scaling>
          <c:orientation val="minMax"/>
          <c:max val="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2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 b="1" i="0" baseline="0">
                <a:solidFill>
                  <a:sysClr val="windowText" lastClr="000000"/>
                </a:solidFill>
                <a:effectLst/>
              </a:rPr>
              <a:t>Number of MAIS 3+ casualties by road user type: NI 2017-2021 </a:t>
            </a:r>
            <a:endParaRPr lang="en-GB" sz="10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46981627296588"/>
          <c:y val="0.17687518226888305"/>
          <c:w val="0.86397462817147852"/>
          <c:h val="0.67463692038495182"/>
        </c:manualLayout>
      </c:layout>
      <c:lineChart>
        <c:grouping val="standard"/>
        <c:varyColors val="0"/>
        <c:ser>
          <c:idx val="0"/>
          <c:order val="0"/>
          <c:tx>
            <c:strRef>
              <c:f>Table6!$B$36</c:f>
              <c:strCache>
                <c:ptCount val="1"/>
                <c:pt idx="0">
                  <c:v>Pedestrian</c:v>
                </c:pt>
              </c:strCache>
            </c:strRef>
          </c:tx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cat>
            <c:numRef>
              <c:f>Table6!$A$55:$A$59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Table6!$B$55:$B$59</c:f>
              <c:numCache>
                <c:formatCode>General</c:formatCode>
                <c:ptCount val="5"/>
                <c:pt idx="0">
                  <c:v>18</c:v>
                </c:pt>
                <c:pt idx="1">
                  <c:v>14</c:v>
                </c:pt>
                <c:pt idx="2">
                  <c:v>18</c:v>
                </c:pt>
                <c:pt idx="3">
                  <c:v>9</c:v>
                </c:pt>
                <c:pt idx="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5D-4737-8AD4-2EC64B578B71}"/>
            </c:ext>
          </c:extLst>
        </c:ser>
        <c:ser>
          <c:idx val="1"/>
          <c:order val="1"/>
          <c:tx>
            <c:strRef>
              <c:f>Table6!$C$36</c:f>
              <c:strCache>
                <c:ptCount val="1"/>
                <c:pt idx="0">
                  <c:v>Pedal Cyclist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Table6!$A$55:$A$59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Table6!$C$55:$C$59</c:f>
              <c:numCache>
                <c:formatCode>General</c:formatCode>
                <c:ptCount val="5"/>
                <c:pt idx="0">
                  <c:v>10</c:v>
                </c:pt>
                <c:pt idx="1">
                  <c:v>13</c:v>
                </c:pt>
                <c:pt idx="2">
                  <c:v>10</c:v>
                </c:pt>
                <c:pt idx="3">
                  <c:v>17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5D-4737-8AD4-2EC64B578B71}"/>
            </c:ext>
          </c:extLst>
        </c:ser>
        <c:ser>
          <c:idx val="2"/>
          <c:order val="2"/>
          <c:tx>
            <c:strRef>
              <c:f>Table6!$D$36</c:f>
              <c:strCache>
                <c:ptCount val="1"/>
                <c:pt idx="0">
                  <c:v>Motor cyclist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Table6!$A$55:$A$59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Table6!$D$55:$D$59</c:f>
              <c:numCache>
                <c:formatCode>General</c:formatCode>
                <c:ptCount val="5"/>
                <c:pt idx="0">
                  <c:v>11</c:v>
                </c:pt>
                <c:pt idx="1">
                  <c:v>13</c:v>
                </c:pt>
                <c:pt idx="2">
                  <c:v>15</c:v>
                </c:pt>
                <c:pt idx="3">
                  <c:v>5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5D-4737-8AD4-2EC64B578B71}"/>
            </c:ext>
          </c:extLst>
        </c:ser>
        <c:ser>
          <c:idx val="3"/>
          <c:order val="3"/>
          <c:tx>
            <c:strRef>
              <c:f>Table6!$E$36</c:f>
              <c:strCache>
                <c:ptCount val="1"/>
                <c:pt idx="0">
                  <c:v>Car</c:v>
                </c:pt>
              </c:strCache>
            </c:strRef>
          </c:tx>
          <c:spPr>
            <a:ln w="28575" cap="rnd">
              <a:solidFill>
                <a:srgbClr val="A8E02C"/>
              </a:solidFill>
              <a:round/>
            </a:ln>
            <a:effectLst/>
          </c:spPr>
          <c:marker>
            <c:symbol val="none"/>
          </c:marker>
          <c:cat>
            <c:numRef>
              <c:f>Table6!$A$55:$A$59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Table6!$E$55:$E$59</c:f>
              <c:numCache>
                <c:formatCode>General</c:formatCode>
                <c:ptCount val="5"/>
                <c:pt idx="0">
                  <c:v>46</c:v>
                </c:pt>
                <c:pt idx="1">
                  <c:v>35</c:v>
                </c:pt>
                <c:pt idx="2">
                  <c:v>39</c:v>
                </c:pt>
                <c:pt idx="3">
                  <c:v>29</c:v>
                </c:pt>
                <c:pt idx="4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5D-4737-8AD4-2EC64B578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183488"/>
        <c:axId val="631186232"/>
      </c:lineChart>
      <c:catAx>
        <c:axId val="631183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6232"/>
        <c:crosses val="autoZero"/>
        <c:auto val="1"/>
        <c:lblAlgn val="ctr"/>
        <c:lblOffset val="100"/>
        <c:noMultiLvlLbl val="0"/>
      </c:catAx>
      <c:valAx>
        <c:axId val="6311862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Number of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 casualties</a:t>
                </a:r>
                <a:endParaRPr lang="en-GB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770428696412948"/>
          <c:y val="0.12557815689705448"/>
          <c:w val="0.80236920384951882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 b="1" i="0" baseline="0">
                <a:effectLst/>
              </a:rPr>
              <a:t>Number of MAIS 3+ casualties by road user type, NI 1999-2021 (3-Year Rolling Average)</a:t>
            </a:r>
            <a:endParaRPr lang="en-GB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Table6!$B$64</c:f>
              <c:strCache>
                <c:ptCount val="1"/>
                <c:pt idx="0">
                  <c:v>Pedestrian</c:v>
                </c:pt>
              </c:strCache>
            </c:strRef>
          </c:tx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cat>
            <c:strRef>
              <c:f>Table6!$A$65:$A$85</c:f>
              <c:strCache>
                <c:ptCount val="21"/>
                <c:pt idx="0">
                  <c:v>99-01</c:v>
                </c:pt>
                <c:pt idx="1">
                  <c:v>00-02</c:v>
                </c:pt>
                <c:pt idx="2">
                  <c:v>01-03</c:v>
                </c:pt>
                <c:pt idx="3">
                  <c:v>02-04</c:v>
                </c:pt>
                <c:pt idx="4">
                  <c:v>03-05</c:v>
                </c:pt>
                <c:pt idx="5">
                  <c:v>04-06</c:v>
                </c:pt>
                <c:pt idx="6">
                  <c:v>05-07</c:v>
                </c:pt>
                <c:pt idx="7">
                  <c:v>06-08</c:v>
                </c:pt>
                <c:pt idx="8">
                  <c:v>07-09</c:v>
                </c:pt>
                <c:pt idx="9">
                  <c:v>08-10</c:v>
                </c:pt>
                <c:pt idx="10">
                  <c:v>09-11</c:v>
                </c:pt>
                <c:pt idx="11">
                  <c:v>10-12</c:v>
                </c:pt>
                <c:pt idx="12">
                  <c:v>11-13</c:v>
                </c:pt>
                <c:pt idx="13">
                  <c:v>12-14</c:v>
                </c:pt>
                <c:pt idx="14">
                  <c:v>13-15</c:v>
                </c:pt>
                <c:pt idx="15">
                  <c:v>14-16</c:v>
                </c:pt>
                <c:pt idx="16">
                  <c:v>15-17</c:v>
                </c:pt>
                <c:pt idx="17">
                  <c:v>16-18</c:v>
                </c:pt>
                <c:pt idx="18">
                  <c:v>17-19</c:v>
                </c:pt>
                <c:pt idx="19">
                  <c:v>18-20</c:v>
                </c:pt>
                <c:pt idx="20">
                  <c:v>19-21</c:v>
                </c:pt>
              </c:strCache>
            </c:strRef>
          </c:cat>
          <c:val>
            <c:numRef>
              <c:f>Table6!$B$65:$B$85</c:f>
              <c:numCache>
                <c:formatCode>0</c:formatCode>
                <c:ptCount val="21"/>
                <c:pt idx="0">
                  <c:v>51.333333333333336</c:v>
                </c:pt>
                <c:pt idx="1">
                  <c:v>46</c:v>
                </c:pt>
                <c:pt idx="2">
                  <c:v>39.666666666666664</c:v>
                </c:pt>
                <c:pt idx="3">
                  <c:v>31.666666666666668</c:v>
                </c:pt>
                <c:pt idx="4">
                  <c:v>25.333333333333332</c:v>
                </c:pt>
                <c:pt idx="5">
                  <c:v>32.333333333333336</c:v>
                </c:pt>
                <c:pt idx="6">
                  <c:v>31.333333333333332</c:v>
                </c:pt>
                <c:pt idx="7">
                  <c:v>31.666666666666668</c:v>
                </c:pt>
                <c:pt idx="8">
                  <c:v>20.333333333333332</c:v>
                </c:pt>
                <c:pt idx="9">
                  <c:v>20</c:v>
                </c:pt>
                <c:pt idx="10">
                  <c:v>20</c:v>
                </c:pt>
                <c:pt idx="11">
                  <c:v>21.333333333333332</c:v>
                </c:pt>
                <c:pt idx="12">
                  <c:v>17.666666666666668</c:v>
                </c:pt>
                <c:pt idx="13">
                  <c:v>12.333333333333334</c:v>
                </c:pt>
                <c:pt idx="14">
                  <c:v>10.333333333333334</c:v>
                </c:pt>
                <c:pt idx="15">
                  <c:v>12</c:v>
                </c:pt>
                <c:pt idx="16">
                  <c:v>15.666666666666666</c:v>
                </c:pt>
                <c:pt idx="17">
                  <c:v>15.666666666666666</c:v>
                </c:pt>
                <c:pt idx="18">
                  <c:v>16.666666666666668</c:v>
                </c:pt>
                <c:pt idx="19">
                  <c:v>13.666666666666666</c:v>
                </c:pt>
                <c:pt idx="20">
                  <c:v>13.333333333333334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1-4349-B38F-DFD2F8F67B1A}"/>
            </c:ext>
          </c:extLst>
        </c:ser>
        <c:ser>
          <c:idx val="1"/>
          <c:order val="1"/>
          <c:tx>
            <c:strRef>
              <c:f>Table6!$C$64</c:f>
              <c:strCache>
                <c:ptCount val="1"/>
                <c:pt idx="0">
                  <c:v>Pedal Cyclist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Table6!$A$65:$A$85</c:f>
              <c:strCache>
                <c:ptCount val="21"/>
                <c:pt idx="0">
                  <c:v>99-01</c:v>
                </c:pt>
                <c:pt idx="1">
                  <c:v>00-02</c:v>
                </c:pt>
                <c:pt idx="2">
                  <c:v>01-03</c:v>
                </c:pt>
                <c:pt idx="3">
                  <c:v>02-04</c:v>
                </c:pt>
                <c:pt idx="4">
                  <c:v>03-05</c:v>
                </c:pt>
                <c:pt idx="5">
                  <c:v>04-06</c:v>
                </c:pt>
                <c:pt idx="6">
                  <c:v>05-07</c:v>
                </c:pt>
                <c:pt idx="7">
                  <c:v>06-08</c:v>
                </c:pt>
                <c:pt idx="8">
                  <c:v>07-09</c:v>
                </c:pt>
                <c:pt idx="9">
                  <c:v>08-10</c:v>
                </c:pt>
                <c:pt idx="10">
                  <c:v>09-11</c:v>
                </c:pt>
                <c:pt idx="11">
                  <c:v>10-12</c:v>
                </c:pt>
                <c:pt idx="12">
                  <c:v>11-13</c:v>
                </c:pt>
                <c:pt idx="13">
                  <c:v>12-14</c:v>
                </c:pt>
                <c:pt idx="14">
                  <c:v>13-15</c:v>
                </c:pt>
                <c:pt idx="15">
                  <c:v>14-16</c:v>
                </c:pt>
                <c:pt idx="16">
                  <c:v>15-17</c:v>
                </c:pt>
                <c:pt idx="17">
                  <c:v>16-18</c:v>
                </c:pt>
                <c:pt idx="18">
                  <c:v>17-19</c:v>
                </c:pt>
                <c:pt idx="19">
                  <c:v>18-20</c:v>
                </c:pt>
                <c:pt idx="20">
                  <c:v>19-21</c:v>
                </c:pt>
              </c:strCache>
            </c:strRef>
          </c:cat>
          <c:val>
            <c:numRef>
              <c:f>Table6!$C$65:$C$85</c:f>
              <c:numCache>
                <c:formatCode>0</c:formatCode>
                <c:ptCount val="21"/>
                <c:pt idx="0">
                  <c:v>10</c:v>
                </c:pt>
                <c:pt idx="1">
                  <c:v>10.333333333333334</c:v>
                </c:pt>
                <c:pt idx="2">
                  <c:v>8</c:v>
                </c:pt>
                <c:pt idx="3">
                  <c:v>10.333333333333334</c:v>
                </c:pt>
                <c:pt idx="4">
                  <c:v>8.6666666666666661</c:v>
                </c:pt>
                <c:pt idx="5">
                  <c:v>12.666666666666666</c:v>
                </c:pt>
                <c:pt idx="6">
                  <c:v>10.666666666666666</c:v>
                </c:pt>
                <c:pt idx="7">
                  <c:v>10.666666666666666</c:v>
                </c:pt>
                <c:pt idx="8">
                  <c:v>8.3333333333333339</c:v>
                </c:pt>
                <c:pt idx="9">
                  <c:v>9.6666666666666661</c:v>
                </c:pt>
                <c:pt idx="10">
                  <c:v>9.3333333333333339</c:v>
                </c:pt>
                <c:pt idx="11">
                  <c:v>10.666666666666666</c:v>
                </c:pt>
                <c:pt idx="12">
                  <c:v>9.6666666666666661</c:v>
                </c:pt>
                <c:pt idx="13">
                  <c:v>12</c:v>
                </c:pt>
                <c:pt idx="14">
                  <c:v>8.6666666666666661</c:v>
                </c:pt>
                <c:pt idx="15">
                  <c:v>9.3333333333333339</c:v>
                </c:pt>
                <c:pt idx="16">
                  <c:v>8</c:v>
                </c:pt>
                <c:pt idx="17">
                  <c:v>11</c:v>
                </c:pt>
                <c:pt idx="18">
                  <c:v>11</c:v>
                </c:pt>
                <c:pt idx="19">
                  <c:v>13.333333333333334</c:v>
                </c:pt>
                <c:pt idx="20">
                  <c:v>10.666666666666666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1-4349-B38F-DFD2F8F67B1A}"/>
            </c:ext>
          </c:extLst>
        </c:ser>
        <c:ser>
          <c:idx val="2"/>
          <c:order val="2"/>
          <c:tx>
            <c:strRef>
              <c:f>Table6!$D$64</c:f>
              <c:strCache>
                <c:ptCount val="1"/>
                <c:pt idx="0">
                  <c:v>Motor cyclist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Table6!$A$65:$A$85</c:f>
              <c:strCache>
                <c:ptCount val="21"/>
                <c:pt idx="0">
                  <c:v>99-01</c:v>
                </c:pt>
                <c:pt idx="1">
                  <c:v>00-02</c:v>
                </c:pt>
                <c:pt idx="2">
                  <c:v>01-03</c:v>
                </c:pt>
                <c:pt idx="3">
                  <c:v>02-04</c:v>
                </c:pt>
                <c:pt idx="4">
                  <c:v>03-05</c:v>
                </c:pt>
                <c:pt idx="5">
                  <c:v>04-06</c:v>
                </c:pt>
                <c:pt idx="6">
                  <c:v>05-07</c:v>
                </c:pt>
                <c:pt idx="7">
                  <c:v>06-08</c:v>
                </c:pt>
                <c:pt idx="8">
                  <c:v>07-09</c:v>
                </c:pt>
                <c:pt idx="9">
                  <c:v>08-10</c:v>
                </c:pt>
                <c:pt idx="10">
                  <c:v>09-11</c:v>
                </c:pt>
                <c:pt idx="11">
                  <c:v>10-12</c:v>
                </c:pt>
                <c:pt idx="12">
                  <c:v>11-13</c:v>
                </c:pt>
                <c:pt idx="13">
                  <c:v>12-14</c:v>
                </c:pt>
                <c:pt idx="14">
                  <c:v>13-15</c:v>
                </c:pt>
                <c:pt idx="15">
                  <c:v>14-16</c:v>
                </c:pt>
                <c:pt idx="16">
                  <c:v>15-17</c:v>
                </c:pt>
                <c:pt idx="17">
                  <c:v>16-18</c:v>
                </c:pt>
                <c:pt idx="18">
                  <c:v>17-19</c:v>
                </c:pt>
                <c:pt idx="19">
                  <c:v>18-20</c:v>
                </c:pt>
                <c:pt idx="20">
                  <c:v>19-21</c:v>
                </c:pt>
              </c:strCache>
            </c:strRef>
          </c:cat>
          <c:val>
            <c:numRef>
              <c:f>Table6!$D$65:$D$85</c:f>
              <c:numCache>
                <c:formatCode>0</c:formatCode>
                <c:ptCount val="21"/>
                <c:pt idx="0">
                  <c:v>29.333333333333332</c:v>
                </c:pt>
                <c:pt idx="1">
                  <c:v>36</c:v>
                </c:pt>
                <c:pt idx="2">
                  <c:v>36</c:v>
                </c:pt>
                <c:pt idx="3">
                  <c:v>33</c:v>
                </c:pt>
                <c:pt idx="4">
                  <c:v>34.333333333333336</c:v>
                </c:pt>
                <c:pt idx="5">
                  <c:v>36</c:v>
                </c:pt>
                <c:pt idx="6">
                  <c:v>35.666666666666664</c:v>
                </c:pt>
                <c:pt idx="7">
                  <c:v>30.333333333333332</c:v>
                </c:pt>
                <c:pt idx="8">
                  <c:v>23.666666666666668</c:v>
                </c:pt>
                <c:pt idx="9">
                  <c:v>21.333333333333332</c:v>
                </c:pt>
                <c:pt idx="10">
                  <c:v>17.666666666666668</c:v>
                </c:pt>
                <c:pt idx="11">
                  <c:v>15.666666666666666</c:v>
                </c:pt>
                <c:pt idx="12">
                  <c:v>12.666666666666666</c:v>
                </c:pt>
                <c:pt idx="13">
                  <c:v>11.333333333333334</c:v>
                </c:pt>
                <c:pt idx="14">
                  <c:v>11.333333333333334</c:v>
                </c:pt>
                <c:pt idx="15">
                  <c:v>10.333333333333334</c:v>
                </c:pt>
                <c:pt idx="16">
                  <c:v>11</c:v>
                </c:pt>
                <c:pt idx="17">
                  <c:v>10.666666666666666</c:v>
                </c:pt>
                <c:pt idx="18">
                  <c:v>13</c:v>
                </c:pt>
                <c:pt idx="19">
                  <c:v>11</c:v>
                </c:pt>
                <c:pt idx="20">
                  <c:v>8.6666666666666661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91-4349-B38F-DFD2F8F67B1A}"/>
            </c:ext>
          </c:extLst>
        </c:ser>
        <c:ser>
          <c:idx val="3"/>
          <c:order val="3"/>
          <c:tx>
            <c:strRef>
              <c:f>Table6!$E$64</c:f>
              <c:strCache>
                <c:ptCount val="1"/>
                <c:pt idx="0">
                  <c:v>Car</c:v>
                </c:pt>
              </c:strCache>
            </c:strRef>
          </c:tx>
          <c:spPr>
            <a:ln w="28575" cap="rnd">
              <a:solidFill>
                <a:srgbClr val="A8E02C"/>
              </a:solidFill>
              <a:round/>
            </a:ln>
            <a:effectLst/>
          </c:spPr>
          <c:marker>
            <c:symbol val="none"/>
          </c:marker>
          <c:cat>
            <c:strRef>
              <c:f>Table6!$A$65:$A$85</c:f>
              <c:strCache>
                <c:ptCount val="21"/>
                <c:pt idx="0">
                  <c:v>99-01</c:v>
                </c:pt>
                <c:pt idx="1">
                  <c:v>00-02</c:v>
                </c:pt>
                <c:pt idx="2">
                  <c:v>01-03</c:v>
                </c:pt>
                <c:pt idx="3">
                  <c:v>02-04</c:v>
                </c:pt>
                <c:pt idx="4">
                  <c:v>03-05</c:v>
                </c:pt>
                <c:pt idx="5">
                  <c:v>04-06</c:v>
                </c:pt>
                <c:pt idx="6">
                  <c:v>05-07</c:v>
                </c:pt>
                <c:pt idx="7">
                  <c:v>06-08</c:v>
                </c:pt>
                <c:pt idx="8">
                  <c:v>07-09</c:v>
                </c:pt>
                <c:pt idx="9">
                  <c:v>08-10</c:v>
                </c:pt>
                <c:pt idx="10">
                  <c:v>09-11</c:v>
                </c:pt>
                <c:pt idx="11">
                  <c:v>10-12</c:v>
                </c:pt>
                <c:pt idx="12">
                  <c:v>11-13</c:v>
                </c:pt>
                <c:pt idx="13">
                  <c:v>12-14</c:v>
                </c:pt>
                <c:pt idx="14">
                  <c:v>13-15</c:v>
                </c:pt>
                <c:pt idx="15">
                  <c:v>14-16</c:v>
                </c:pt>
                <c:pt idx="16">
                  <c:v>15-17</c:v>
                </c:pt>
                <c:pt idx="17">
                  <c:v>16-18</c:v>
                </c:pt>
                <c:pt idx="18">
                  <c:v>17-19</c:v>
                </c:pt>
                <c:pt idx="19">
                  <c:v>18-20</c:v>
                </c:pt>
                <c:pt idx="20">
                  <c:v>19-21</c:v>
                </c:pt>
              </c:strCache>
            </c:strRef>
          </c:cat>
          <c:val>
            <c:numRef>
              <c:f>Table6!$E$65:$E$85</c:f>
              <c:numCache>
                <c:formatCode>0</c:formatCode>
                <c:ptCount val="21"/>
                <c:pt idx="0">
                  <c:v>100.66666666666667</c:v>
                </c:pt>
                <c:pt idx="1">
                  <c:v>111</c:v>
                </c:pt>
                <c:pt idx="2">
                  <c:v>112.66666666666667</c:v>
                </c:pt>
                <c:pt idx="3">
                  <c:v>105.33333333333333</c:v>
                </c:pt>
                <c:pt idx="4">
                  <c:v>90.666666666666671</c:v>
                </c:pt>
                <c:pt idx="5">
                  <c:v>83.333333333333329</c:v>
                </c:pt>
                <c:pt idx="6">
                  <c:v>75.333333333333329</c:v>
                </c:pt>
                <c:pt idx="7">
                  <c:v>69</c:v>
                </c:pt>
                <c:pt idx="8">
                  <c:v>56.666666666666664</c:v>
                </c:pt>
                <c:pt idx="9">
                  <c:v>45</c:v>
                </c:pt>
                <c:pt idx="10">
                  <c:v>34</c:v>
                </c:pt>
                <c:pt idx="11">
                  <c:v>35</c:v>
                </c:pt>
                <c:pt idx="12">
                  <c:v>32</c:v>
                </c:pt>
                <c:pt idx="13">
                  <c:v>35.333333333333336</c:v>
                </c:pt>
                <c:pt idx="14">
                  <c:v>36</c:v>
                </c:pt>
                <c:pt idx="15">
                  <c:v>35.666666666666664</c:v>
                </c:pt>
                <c:pt idx="16">
                  <c:v>38.666666666666664</c:v>
                </c:pt>
                <c:pt idx="17">
                  <c:v>36</c:v>
                </c:pt>
                <c:pt idx="18">
                  <c:v>40</c:v>
                </c:pt>
                <c:pt idx="19">
                  <c:v>34.333333333333336</c:v>
                </c:pt>
                <c:pt idx="20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91-4349-B38F-DFD2F8F67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183880"/>
        <c:axId val="631180744"/>
      </c:lineChart>
      <c:catAx>
        <c:axId val="6311838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0744"/>
        <c:crosses val="autoZero"/>
        <c:auto val="1"/>
        <c:lblAlgn val="ctr"/>
        <c:lblOffset val="100"/>
        <c:noMultiLvlLbl val="0"/>
      </c:catAx>
      <c:valAx>
        <c:axId val="6311807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Number of casualties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3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 b="1" i="0" baseline="0">
                <a:solidFill>
                  <a:sysClr val="windowText" lastClr="000000"/>
                </a:solidFill>
                <a:effectLst/>
              </a:rPr>
              <a:t>Police recorded road traffic serious injury casualties by road user type in NI and England, 2017-2021</a:t>
            </a:r>
            <a:endParaRPr lang="en-GB" sz="10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Table7!$H$84</c:f>
              <c:strCache>
                <c:ptCount val="1"/>
                <c:pt idx="0">
                  <c:v>Pedestrian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Table7!$I$83:$J$83</c:f>
              <c:strCache>
                <c:ptCount val="2"/>
                <c:pt idx="0">
                  <c:v>Eng</c:v>
                </c:pt>
                <c:pt idx="1">
                  <c:v>NI</c:v>
                </c:pt>
              </c:strCache>
            </c:strRef>
          </c:cat>
          <c:val>
            <c:numRef>
              <c:f>Table7!$I$84:$J$84</c:f>
              <c:numCache>
                <c:formatCode>0%</c:formatCode>
                <c:ptCount val="2"/>
                <c:pt idx="0">
                  <c:v>0.21651445606397576</c:v>
                </c:pt>
                <c:pt idx="1">
                  <c:v>0.19934906427990237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F-42B9-B580-39032F386936}"/>
            </c:ext>
          </c:extLst>
        </c:ser>
        <c:ser>
          <c:idx val="1"/>
          <c:order val="1"/>
          <c:tx>
            <c:strRef>
              <c:f>Table7!$H$85</c:f>
              <c:strCache>
                <c:ptCount val="1"/>
                <c:pt idx="0">
                  <c:v>Pedal cycle</c:v>
                </c:pt>
              </c:strCache>
            </c:strRef>
          </c:tx>
          <c:spPr>
            <a:solidFill>
              <a:srgbClr val="FFC03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Table7!$I$83:$J$83</c:f>
              <c:strCache>
                <c:ptCount val="2"/>
                <c:pt idx="0">
                  <c:v>Eng</c:v>
                </c:pt>
                <c:pt idx="1">
                  <c:v>NI</c:v>
                </c:pt>
              </c:strCache>
            </c:strRef>
          </c:cat>
          <c:val>
            <c:numRef>
              <c:f>Table7!$I$85:$J$85</c:f>
              <c:numCache>
                <c:formatCode>0%</c:formatCode>
                <c:ptCount val="2"/>
                <c:pt idx="0">
                  <c:v>0.1637249798892727</c:v>
                </c:pt>
                <c:pt idx="1">
                  <c:v>7.106048277732574E-2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EF-42B9-B580-39032F386936}"/>
            </c:ext>
          </c:extLst>
        </c:ser>
        <c:ser>
          <c:idx val="2"/>
          <c:order val="2"/>
          <c:tx>
            <c:strRef>
              <c:f>Table7!$H$86</c:f>
              <c:strCache>
                <c:ptCount val="1"/>
                <c:pt idx="0">
                  <c:v>Motorcycle</c:v>
                </c:pt>
              </c:strCache>
            </c:strRef>
          </c:tx>
          <c:spPr>
            <a:solidFill>
              <a:srgbClr val="A5A5A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Table7!$I$83:$J$83</c:f>
              <c:strCache>
                <c:ptCount val="2"/>
                <c:pt idx="0">
                  <c:v>Eng</c:v>
                </c:pt>
                <c:pt idx="1">
                  <c:v>NI</c:v>
                </c:pt>
              </c:strCache>
            </c:strRef>
          </c:cat>
          <c:val>
            <c:numRef>
              <c:f>Table7!$I$86:$J$86</c:f>
              <c:numCache>
                <c:formatCode>0%</c:formatCode>
                <c:ptCount val="2"/>
                <c:pt idx="0">
                  <c:v>0.21599394312213127</c:v>
                </c:pt>
                <c:pt idx="1">
                  <c:v>0.12693246541903988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EF-42B9-B580-39032F386936}"/>
            </c:ext>
          </c:extLst>
        </c:ser>
        <c:ser>
          <c:idx val="3"/>
          <c:order val="3"/>
          <c:tx>
            <c:strRef>
              <c:f>Table7!$H$87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rgbClr val="A8E06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Table7!$I$83:$J$83</c:f>
              <c:strCache>
                <c:ptCount val="2"/>
                <c:pt idx="0">
                  <c:v>Eng</c:v>
                </c:pt>
                <c:pt idx="1">
                  <c:v>NI</c:v>
                </c:pt>
              </c:strCache>
            </c:strRef>
          </c:cat>
          <c:val>
            <c:numRef>
              <c:f>Table7!$I$87:$J$87</c:f>
              <c:numCache>
                <c:formatCode>0%</c:formatCode>
                <c:ptCount val="2"/>
                <c:pt idx="0">
                  <c:v>0.3564377987034496</c:v>
                </c:pt>
                <c:pt idx="1">
                  <c:v>0.57228098725250887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EF-42B9-B580-39032F386936}"/>
            </c:ext>
          </c:extLst>
        </c:ser>
        <c:ser>
          <c:idx val="4"/>
          <c:order val="4"/>
          <c:tx>
            <c:strRef>
              <c:f>Table7!$H$88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7CC8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6EF-42B9-B580-39032F38693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6EF-42B9-B580-39032F386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Table7!$I$83:$J$83</c:f>
              <c:strCache>
                <c:ptCount val="2"/>
                <c:pt idx="0">
                  <c:v>Eng</c:v>
                </c:pt>
                <c:pt idx="1">
                  <c:v>NI</c:v>
                </c:pt>
              </c:strCache>
            </c:strRef>
          </c:cat>
          <c:val>
            <c:numRef>
              <c:f>Table7!$I$88:$J$88</c:f>
              <c:numCache>
                <c:formatCode>0%</c:formatCode>
                <c:ptCount val="2"/>
                <c:pt idx="0">
                  <c:v>4.7328822221170679E-2</c:v>
                </c:pt>
                <c:pt idx="1">
                  <c:v>3.0377000271223215E-2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EF-42B9-B580-39032F386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1179176"/>
        <c:axId val="631181136"/>
      </c:barChart>
      <c:catAx>
        <c:axId val="6311791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1136"/>
        <c:crosses val="autoZero"/>
        <c:auto val="1"/>
        <c:lblAlgn val="ctr"/>
        <c:lblOffset val="100"/>
        <c:noMultiLvlLbl val="0"/>
      </c:catAx>
      <c:valAx>
        <c:axId val="631181136"/>
        <c:scaling>
          <c:orientation val="minMax"/>
          <c:max val="1"/>
        </c:scaling>
        <c:delete val="1"/>
        <c:axPos val="b"/>
        <c:numFmt formatCode="0%" sourceLinked="1"/>
        <c:majorTickMark val="none"/>
        <c:minorTickMark val="none"/>
        <c:tickLblPos val="nextTo"/>
        <c:crossAx val="631179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MAIS3+ road</a:t>
            </a:r>
            <a:r>
              <a:rPr lang="en-GB" baseline="0">
                <a:solidFill>
                  <a:schemeClr val="tx1"/>
                </a:solidFill>
              </a:rPr>
              <a:t> traffic casualties in NI, 1999-2021 - 3 Year rolling average</a:t>
            </a:r>
            <a:endParaRPr lang="en-GB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Table1!$A$37:$A$57</c:f>
              <c:strCache>
                <c:ptCount val="21"/>
                <c:pt idx="0">
                  <c:v>1999-2001</c:v>
                </c:pt>
                <c:pt idx="1">
                  <c:v>2000-2002</c:v>
                </c:pt>
                <c:pt idx="2">
                  <c:v>2001-2003</c:v>
                </c:pt>
                <c:pt idx="3">
                  <c:v>2002-2004</c:v>
                </c:pt>
                <c:pt idx="4">
                  <c:v>2003-2005</c:v>
                </c:pt>
                <c:pt idx="5">
                  <c:v>2004-2006</c:v>
                </c:pt>
                <c:pt idx="6">
                  <c:v>2005-2007</c:v>
                </c:pt>
                <c:pt idx="7">
                  <c:v>2006-2008</c:v>
                </c:pt>
                <c:pt idx="8">
                  <c:v>2007-2009</c:v>
                </c:pt>
                <c:pt idx="9">
                  <c:v>2008-2010</c:v>
                </c:pt>
                <c:pt idx="10">
                  <c:v>2009-2011</c:v>
                </c:pt>
                <c:pt idx="11">
                  <c:v>2010-2012</c:v>
                </c:pt>
                <c:pt idx="12">
                  <c:v>2011-2013</c:v>
                </c:pt>
                <c:pt idx="13">
                  <c:v>2012-2014</c:v>
                </c:pt>
                <c:pt idx="14">
                  <c:v>2013-2015</c:v>
                </c:pt>
                <c:pt idx="15">
                  <c:v>2014-2016</c:v>
                </c:pt>
                <c:pt idx="16">
                  <c:v>2015-2017</c:v>
                </c:pt>
                <c:pt idx="17">
                  <c:v>2016-2018</c:v>
                </c:pt>
                <c:pt idx="18">
                  <c:v>2017-2019</c:v>
                </c:pt>
                <c:pt idx="19">
                  <c:v>2018-2020</c:v>
                </c:pt>
                <c:pt idx="20">
                  <c:v>2019-2021</c:v>
                </c:pt>
              </c:strCache>
            </c:strRef>
          </c:cat>
          <c:val>
            <c:numRef>
              <c:f>Table1!$C$37:$C$57</c:f>
              <c:numCache>
                <c:formatCode>#,##0</c:formatCode>
                <c:ptCount val="21"/>
                <c:pt idx="0">
                  <c:v>216</c:v>
                </c:pt>
                <c:pt idx="1">
                  <c:v>226.33333333333334</c:v>
                </c:pt>
                <c:pt idx="2">
                  <c:v>218</c:v>
                </c:pt>
                <c:pt idx="3">
                  <c:v>205</c:v>
                </c:pt>
                <c:pt idx="4">
                  <c:v>186</c:v>
                </c:pt>
                <c:pt idx="5">
                  <c:v>196.66666666666666</c:v>
                </c:pt>
                <c:pt idx="6">
                  <c:v>182.33333333333334</c:v>
                </c:pt>
                <c:pt idx="7">
                  <c:v>166.33333333333334</c:v>
                </c:pt>
                <c:pt idx="8">
                  <c:v>126</c:v>
                </c:pt>
                <c:pt idx="9">
                  <c:v>107.66666666666667</c:v>
                </c:pt>
                <c:pt idx="10">
                  <c:v>90.333333333333329</c:v>
                </c:pt>
                <c:pt idx="11">
                  <c:v>91</c:v>
                </c:pt>
                <c:pt idx="12">
                  <c:v>79.333333333333329</c:v>
                </c:pt>
                <c:pt idx="13">
                  <c:v>78</c:v>
                </c:pt>
                <c:pt idx="14">
                  <c:v>72</c:v>
                </c:pt>
                <c:pt idx="15">
                  <c:v>74</c:v>
                </c:pt>
                <c:pt idx="16">
                  <c:v>79.666666666666671</c:v>
                </c:pt>
                <c:pt idx="17">
                  <c:v>81.666666666666671</c:v>
                </c:pt>
                <c:pt idx="18">
                  <c:v>90.666666666666671</c:v>
                </c:pt>
                <c:pt idx="19">
                  <c:v>84</c:v>
                </c:pt>
                <c:pt idx="20">
                  <c:v>78.666666666666671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A-4ABF-83BF-23718CE37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580360"/>
        <c:axId val="164579184"/>
      </c:lineChart>
      <c:catAx>
        <c:axId val="164580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chemeClr val="tx1"/>
                    </a:solidFill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79184"/>
        <c:crosses val="autoZero"/>
        <c:auto val="1"/>
        <c:lblAlgn val="ctr"/>
        <c:lblOffset val="100"/>
        <c:noMultiLvlLbl val="0"/>
      </c:catAx>
      <c:valAx>
        <c:axId val="164579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chemeClr val="tx1"/>
                    </a:solidFill>
                  </a:rPr>
                  <a:t>Number of</a:t>
                </a:r>
                <a:r>
                  <a:rPr lang="en-GB" b="1" baseline="0">
                    <a:solidFill>
                      <a:schemeClr val="tx1"/>
                    </a:solidFill>
                  </a:rPr>
                  <a:t> MAIS3+ casualties</a:t>
                </a:r>
                <a:endParaRPr lang="en-GB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0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000" b="1"/>
              <a:t>MAIS 3+ casualties from road traffic collisions and PSNI reported Serious Injuries, 1999-2021 (Northern Ireland)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06673547403503"/>
          <c:y val="9.8375041289299525E-2"/>
          <c:w val="0.85896276262954208"/>
          <c:h val="0.77416454525888179"/>
        </c:manualLayout>
      </c:layout>
      <c:lineChart>
        <c:grouping val="standard"/>
        <c:varyColors val="0"/>
        <c:ser>
          <c:idx val="0"/>
          <c:order val="0"/>
          <c:tx>
            <c:strRef>
              <c:f>Table2!$C$4</c:f>
              <c:strCache>
                <c:ptCount val="1"/>
                <c:pt idx="0">
                  <c:v>MAIS3+</c:v>
                </c:pt>
              </c:strCache>
            </c:strRef>
          </c:tx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cat>
            <c:numRef>
              <c:f>Table2!$A$5:$A$27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Table2!$C$5:$C$27</c:f>
              <c:numCache>
                <c:formatCode>#,##0</c:formatCode>
                <c:ptCount val="23"/>
                <c:pt idx="0">
                  <c:v>204</c:v>
                </c:pt>
                <c:pt idx="1">
                  <c:v>210</c:v>
                </c:pt>
                <c:pt idx="2">
                  <c:v>234</c:v>
                </c:pt>
                <c:pt idx="3">
                  <c:v>235</c:v>
                </c:pt>
                <c:pt idx="4">
                  <c:v>185</c:v>
                </c:pt>
                <c:pt idx="5">
                  <c:v>195</c:v>
                </c:pt>
                <c:pt idx="6">
                  <c:v>178</c:v>
                </c:pt>
                <c:pt idx="7">
                  <c:v>217</c:v>
                </c:pt>
                <c:pt idx="8">
                  <c:v>152</c:v>
                </c:pt>
                <c:pt idx="9">
                  <c:v>130</c:v>
                </c:pt>
                <c:pt idx="10">
                  <c:v>96</c:v>
                </c:pt>
                <c:pt idx="11">
                  <c:v>97</c:v>
                </c:pt>
                <c:pt idx="12">
                  <c:v>78</c:v>
                </c:pt>
                <c:pt idx="13">
                  <c:v>98</c:v>
                </c:pt>
                <c:pt idx="14">
                  <c:v>62</c:v>
                </c:pt>
                <c:pt idx="15">
                  <c:v>74</c:v>
                </c:pt>
                <c:pt idx="16">
                  <c:v>80</c:v>
                </c:pt>
                <c:pt idx="17">
                  <c:v>68</c:v>
                </c:pt>
                <c:pt idx="18">
                  <c:v>91</c:v>
                </c:pt>
                <c:pt idx="19">
                  <c:v>86</c:v>
                </c:pt>
                <c:pt idx="20">
                  <c:v>95</c:v>
                </c:pt>
                <c:pt idx="21">
                  <c:v>71</c:v>
                </c:pt>
                <c:pt idx="22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33-4E02-B1BB-C65DB65BE65A}"/>
            </c:ext>
          </c:extLst>
        </c:ser>
        <c:ser>
          <c:idx val="1"/>
          <c:order val="1"/>
          <c:tx>
            <c:strRef>
              <c:f>Table2!$E$4</c:f>
              <c:strCache>
                <c:ptCount val="1"/>
                <c:pt idx="0">
                  <c:v>PSNI Serious Injuries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Table2!$A$5:$A$27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Table2!$E$5:$E$27</c:f>
              <c:numCache>
                <c:formatCode>#,##0</c:formatCode>
                <c:ptCount val="23"/>
                <c:pt idx="0">
                  <c:v>1509</c:v>
                </c:pt>
                <c:pt idx="1">
                  <c:v>1786</c:v>
                </c:pt>
                <c:pt idx="2">
                  <c:v>1682</c:v>
                </c:pt>
                <c:pt idx="3">
                  <c:v>1526</c:v>
                </c:pt>
                <c:pt idx="4">
                  <c:v>1288</c:v>
                </c:pt>
                <c:pt idx="5">
                  <c:v>1183</c:v>
                </c:pt>
                <c:pt idx="6">
                  <c:v>1073</c:v>
                </c:pt>
                <c:pt idx="7">
                  <c:v>1211</c:v>
                </c:pt>
                <c:pt idx="8">
                  <c:v>1097</c:v>
                </c:pt>
                <c:pt idx="9">
                  <c:v>990</c:v>
                </c:pt>
                <c:pt idx="10">
                  <c:v>1035</c:v>
                </c:pt>
                <c:pt idx="11">
                  <c:v>892</c:v>
                </c:pt>
                <c:pt idx="12">
                  <c:v>825</c:v>
                </c:pt>
                <c:pt idx="13">
                  <c:v>795</c:v>
                </c:pt>
                <c:pt idx="14">
                  <c:v>720</c:v>
                </c:pt>
                <c:pt idx="15">
                  <c:v>710</c:v>
                </c:pt>
                <c:pt idx="16">
                  <c:v>711</c:v>
                </c:pt>
                <c:pt idx="17">
                  <c:v>828</c:v>
                </c:pt>
                <c:pt idx="18">
                  <c:v>778</c:v>
                </c:pt>
                <c:pt idx="19">
                  <c:v>730</c:v>
                </c:pt>
                <c:pt idx="20">
                  <c:v>774</c:v>
                </c:pt>
                <c:pt idx="21">
                  <c:v>596</c:v>
                </c:pt>
                <c:pt idx="22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33-4E02-B1BB-C65DB65BE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583496"/>
        <c:axId val="164582320"/>
      </c:lineChart>
      <c:catAx>
        <c:axId val="164583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2320"/>
        <c:crosses val="autoZero"/>
        <c:auto val="1"/>
        <c:lblAlgn val="ctr"/>
        <c:lblOffset val="100"/>
        <c:noMultiLvlLbl val="0"/>
      </c:catAx>
      <c:valAx>
        <c:axId val="1645823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Number of casualties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3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9744011267878"/>
          <c:y val="0.18181788002339302"/>
          <c:w val="0.45992864181522541"/>
          <c:h val="5.928894431629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000" b="1"/>
              <a:t>MAIS 3+ casualties from road traffic collisions and PSNI reported Serious Injuries, 1999 -2021 (Alternate Version)(Northern Ireland)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008006132482737E-2"/>
          <c:y val="9.4861646957538834E-2"/>
          <c:w val="0.79899240471047317"/>
          <c:h val="0.79875830558120675"/>
        </c:manualLayout>
      </c:layout>
      <c:lineChart>
        <c:grouping val="standard"/>
        <c:varyColors val="0"/>
        <c:ser>
          <c:idx val="0"/>
          <c:order val="0"/>
          <c:tx>
            <c:strRef>
              <c:f>Table2!$C$4</c:f>
              <c:strCache>
                <c:ptCount val="1"/>
                <c:pt idx="0">
                  <c:v>MAIS3+</c:v>
                </c:pt>
              </c:strCache>
            </c:strRef>
          </c:tx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cat>
            <c:numRef>
              <c:f>Table2!$A$5:$A$27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Table2!$C$5:$C$27</c:f>
              <c:numCache>
                <c:formatCode>#,##0</c:formatCode>
                <c:ptCount val="23"/>
                <c:pt idx="0">
                  <c:v>204</c:v>
                </c:pt>
                <c:pt idx="1">
                  <c:v>210</c:v>
                </c:pt>
                <c:pt idx="2">
                  <c:v>234</c:v>
                </c:pt>
                <c:pt idx="3">
                  <c:v>235</c:v>
                </c:pt>
                <c:pt idx="4">
                  <c:v>185</c:v>
                </c:pt>
                <c:pt idx="5">
                  <c:v>195</c:v>
                </c:pt>
                <c:pt idx="6">
                  <c:v>178</c:v>
                </c:pt>
                <c:pt idx="7">
                  <c:v>217</c:v>
                </c:pt>
                <c:pt idx="8">
                  <c:v>152</c:v>
                </c:pt>
                <c:pt idx="9">
                  <c:v>130</c:v>
                </c:pt>
                <c:pt idx="10">
                  <c:v>96</c:v>
                </c:pt>
                <c:pt idx="11">
                  <c:v>97</c:v>
                </c:pt>
                <c:pt idx="12">
                  <c:v>78</c:v>
                </c:pt>
                <c:pt idx="13">
                  <c:v>98</c:v>
                </c:pt>
                <c:pt idx="14">
                  <c:v>62</c:v>
                </c:pt>
                <c:pt idx="15">
                  <c:v>74</c:v>
                </c:pt>
                <c:pt idx="16">
                  <c:v>80</c:v>
                </c:pt>
                <c:pt idx="17">
                  <c:v>68</c:v>
                </c:pt>
                <c:pt idx="18">
                  <c:v>91</c:v>
                </c:pt>
                <c:pt idx="19">
                  <c:v>86</c:v>
                </c:pt>
                <c:pt idx="20">
                  <c:v>95</c:v>
                </c:pt>
                <c:pt idx="21">
                  <c:v>71</c:v>
                </c:pt>
                <c:pt idx="22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8-48B6-98AD-CC5C574ED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84280"/>
        <c:axId val="164579968"/>
      </c:lineChart>
      <c:lineChart>
        <c:grouping val="standard"/>
        <c:varyColors val="0"/>
        <c:ser>
          <c:idx val="1"/>
          <c:order val="1"/>
          <c:tx>
            <c:strRef>
              <c:f>Table2!$E$4</c:f>
              <c:strCache>
                <c:ptCount val="1"/>
                <c:pt idx="0">
                  <c:v>PSNI Serious Injuries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Table2!$A$5:$A$27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Table2!$E$5:$E$27</c:f>
              <c:numCache>
                <c:formatCode>#,##0</c:formatCode>
                <c:ptCount val="23"/>
                <c:pt idx="0">
                  <c:v>1509</c:v>
                </c:pt>
                <c:pt idx="1">
                  <c:v>1786</c:v>
                </c:pt>
                <c:pt idx="2">
                  <c:v>1682</c:v>
                </c:pt>
                <c:pt idx="3">
                  <c:v>1526</c:v>
                </c:pt>
                <c:pt idx="4">
                  <c:v>1288</c:v>
                </c:pt>
                <c:pt idx="5">
                  <c:v>1183</c:v>
                </c:pt>
                <c:pt idx="6">
                  <c:v>1073</c:v>
                </c:pt>
                <c:pt idx="7">
                  <c:v>1211</c:v>
                </c:pt>
                <c:pt idx="8">
                  <c:v>1097</c:v>
                </c:pt>
                <c:pt idx="9">
                  <c:v>990</c:v>
                </c:pt>
                <c:pt idx="10">
                  <c:v>1035</c:v>
                </c:pt>
                <c:pt idx="11">
                  <c:v>892</c:v>
                </c:pt>
                <c:pt idx="12">
                  <c:v>825</c:v>
                </c:pt>
                <c:pt idx="13">
                  <c:v>795</c:v>
                </c:pt>
                <c:pt idx="14">
                  <c:v>720</c:v>
                </c:pt>
                <c:pt idx="15">
                  <c:v>710</c:v>
                </c:pt>
                <c:pt idx="16">
                  <c:v>711</c:v>
                </c:pt>
                <c:pt idx="17">
                  <c:v>828</c:v>
                </c:pt>
                <c:pt idx="18">
                  <c:v>778</c:v>
                </c:pt>
                <c:pt idx="19">
                  <c:v>730</c:v>
                </c:pt>
                <c:pt idx="20">
                  <c:v>774</c:v>
                </c:pt>
                <c:pt idx="21">
                  <c:v>596</c:v>
                </c:pt>
                <c:pt idx="22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8-48B6-98AD-CC5C574ED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84672"/>
        <c:axId val="164581144"/>
      </c:lineChart>
      <c:catAx>
        <c:axId val="164584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79968"/>
        <c:crosses val="autoZero"/>
        <c:auto val="1"/>
        <c:lblAlgn val="ctr"/>
        <c:lblOffset val="100"/>
        <c:noMultiLvlLbl val="0"/>
      </c:catAx>
      <c:valAx>
        <c:axId val="164579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Number of</a:t>
                </a:r>
                <a:r>
                  <a:rPr lang="en-GB" baseline="0">
                    <a:solidFill>
                      <a:schemeClr val="tx1"/>
                    </a:solidFill>
                  </a:rPr>
                  <a:t> MAIS3+ </a:t>
                </a:r>
                <a:r>
                  <a:rPr lang="en-GB">
                    <a:solidFill>
                      <a:schemeClr val="tx1"/>
                    </a:solidFill>
                  </a:rPr>
                  <a:t>casualties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4280"/>
        <c:crosses val="autoZero"/>
        <c:crossBetween val="between"/>
      </c:valAx>
      <c:valAx>
        <c:axId val="16458114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PSNI Serious</a:t>
                </a:r>
                <a:r>
                  <a:rPr lang="en-GB" baseline="0"/>
                  <a:t> Injuries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4672"/>
        <c:crosses val="max"/>
        <c:crossBetween val="between"/>
      </c:valAx>
      <c:catAx>
        <c:axId val="164584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811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9744011267878"/>
          <c:y val="0.18181788002339302"/>
          <c:w val="0.45992864181522541"/>
          <c:h val="5.928894431629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MAIS3+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91776027996496E-2"/>
          <c:y val="0.17171296296296296"/>
          <c:w val="0.89665266841644797"/>
          <c:h val="0.64644247594050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Table5!$B$23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Table5!$A$24:$A$31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Table5!$B$24:$B$31</c:f>
              <c:numCache>
                <c:formatCode>0%</c:formatCode>
                <c:ptCount val="8"/>
                <c:pt idx="0">
                  <c:v>1.9370460048426151E-2</c:v>
                </c:pt>
                <c:pt idx="1">
                  <c:v>0.10411622276029056</c:v>
                </c:pt>
                <c:pt idx="2">
                  <c:v>0.13317191283292978</c:v>
                </c:pt>
                <c:pt idx="3">
                  <c:v>5.8111380145278453E-2</c:v>
                </c:pt>
                <c:pt idx="4">
                  <c:v>7.7481840193704604E-2</c:v>
                </c:pt>
                <c:pt idx="5">
                  <c:v>9.4430992736077482E-2</c:v>
                </c:pt>
                <c:pt idx="6">
                  <c:v>6.2953995157384993E-2</c:v>
                </c:pt>
                <c:pt idx="7">
                  <c:v>0.13317191283292978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B-4DC2-AB50-4AD056A367E5}"/>
            </c:ext>
          </c:extLst>
        </c:ser>
        <c:ser>
          <c:idx val="1"/>
          <c:order val="1"/>
          <c:tx>
            <c:strRef>
              <c:f>Table5!$C$23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Table5!$A$24:$A$31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Table5!$C$24:$C$31</c:f>
              <c:numCache>
                <c:formatCode>0%</c:formatCode>
                <c:ptCount val="8"/>
                <c:pt idx="0">
                  <c:v>7.2639225181598066E-3</c:v>
                </c:pt>
                <c:pt idx="1">
                  <c:v>2.6634382566585957E-2</c:v>
                </c:pt>
                <c:pt idx="2">
                  <c:v>2.6634382566585957E-2</c:v>
                </c:pt>
                <c:pt idx="3">
                  <c:v>2.6634382566585957E-2</c:v>
                </c:pt>
                <c:pt idx="4">
                  <c:v>1.6949152542372881E-2</c:v>
                </c:pt>
                <c:pt idx="5">
                  <c:v>4.1162227602905568E-2</c:v>
                </c:pt>
                <c:pt idx="6">
                  <c:v>3.3898305084745763E-2</c:v>
                </c:pt>
                <c:pt idx="7">
                  <c:v>0.13801452784503632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B-4DC2-AB50-4AD056A36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267968"/>
        <c:axId val="630269144"/>
      </c:barChart>
      <c:catAx>
        <c:axId val="630267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69144"/>
        <c:crosses val="autoZero"/>
        <c:auto val="1"/>
        <c:lblAlgn val="ctr"/>
        <c:lblOffset val="100"/>
        <c:noMultiLvlLbl val="0"/>
      </c:catAx>
      <c:valAx>
        <c:axId val="63026914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Proportion of</a:t>
                </a:r>
                <a:r>
                  <a:rPr lang="en-GB" b="1" baseline="0"/>
                  <a:t> casualties</a:t>
                </a:r>
                <a:endParaRPr lang="en-GB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3026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555774278215219E-2"/>
          <c:y val="3.761519393409158E-2"/>
          <c:w val="0.12511067366579179"/>
          <c:h val="0.189236657917760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PSNI 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91776027996496E-2"/>
          <c:y val="0.17171296296296296"/>
          <c:w val="0.89665266841644797"/>
          <c:h val="0.64644247594050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Table5!$E$23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Table5!$A$24:$A$31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Table5!$E$24:$E$31</c:f>
              <c:numCache>
                <c:formatCode>0%</c:formatCode>
                <c:ptCount val="8"/>
                <c:pt idx="0">
                  <c:v>2.7122321670735014E-2</c:v>
                </c:pt>
                <c:pt idx="1">
                  <c:v>9.3300786547328457E-2</c:v>
                </c:pt>
                <c:pt idx="2">
                  <c:v>0.13235692975318689</c:v>
                </c:pt>
                <c:pt idx="3">
                  <c:v>0.10306482234879305</c:v>
                </c:pt>
                <c:pt idx="4">
                  <c:v>8.0824518578790347E-2</c:v>
                </c:pt>
                <c:pt idx="5">
                  <c:v>9.1402224030376997E-2</c:v>
                </c:pt>
                <c:pt idx="6">
                  <c:v>4.9905071874152426E-2</c:v>
                </c:pt>
                <c:pt idx="7">
                  <c:v>5.8855438025494984E-2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F-4B2E-A331-A9D1F2F3D4AF}"/>
            </c:ext>
          </c:extLst>
        </c:ser>
        <c:ser>
          <c:idx val="1"/>
          <c:order val="1"/>
          <c:tx>
            <c:strRef>
              <c:f>Table5!$F$23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Table5!$A$24:$A$31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Table5!$F$24:$F$31</c:f>
              <c:numCache>
                <c:formatCode>0%</c:formatCode>
                <c:ptCount val="8"/>
                <c:pt idx="0">
                  <c:v>1.1391375101708706E-2</c:v>
                </c:pt>
                <c:pt idx="1">
                  <c:v>5.7228098725250878E-2</c:v>
                </c:pt>
                <c:pt idx="2">
                  <c:v>7.1874152427447796E-2</c:v>
                </c:pt>
                <c:pt idx="3">
                  <c:v>4.0954705722809875E-2</c:v>
                </c:pt>
                <c:pt idx="4">
                  <c:v>4.2853268239761322E-2</c:v>
                </c:pt>
                <c:pt idx="5">
                  <c:v>5.3430973691347979E-2</c:v>
                </c:pt>
                <c:pt idx="6">
                  <c:v>3.4987794955248168E-2</c:v>
                </c:pt>
                <c:pt idx="7">
                  <c:v>5.0447518307567128E-2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F-4B2E-A331-A9D1F2F3D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268752"/>
        <c:axId val="630266400"/>
      </c:barChart>
      <c:catAx>
        <c:axId val="6302687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66400"/>
        <c:crosses val="autoZero"/>
        <c:auto val="1"/>
        <c:lblAlgn val="ctr"/>
        <c:lblOffset val="100"/>
        <c:noMultiLvlLbl val="0"/>
      </c:catAx>
      <c:valAx>
        <c:axId val="63026640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Proportion of</a:t>
                </a:r>
                <a:r>
                  <a:rPr lang="en-GB" b="1" baseline="0"/>
                  <a:t> casualties</a:t>
                </a:r>
                <a:endParaRPr lang="en-GB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3026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555774278215219E-2"/>
          <c:y val="3.761519393409158E-2"/>
          <c:w val="0.12511067366579179"/>
          <c:h val="0.189236657917760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MAIS3+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91776027996496E-2"/>
          <c:y val="0.17171296296296296"/>
          <c:w val="0.89665266841644797"/>
          <c:h val="0.64644247594050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Table5!$B$41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Table5!$A$42:$A$49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Table5!$B$42:$B$49</c:f>
              <c:numCache>
                <c:formatCode>0%</c:formatCode>
                <c:ptCount val="8"/>
                <c:pt idx="0">
                  <c:v>4.3010752688172046E-2</c:v>
                </c:pt>
                <c:pt idx="1">
                  <c:v>0.11436170212765957</c:v>
                </c:pt>
                <c:pt idx="2">
                  <c:v>0.11879049676025918</c:v>
                </c:pt>
                <c:pt idx="3">
                  <c:v>6.741573033707865E-2</c:v>
                </c:pt>
                <c:pt idx="4">
                  <c:v>9.8461538461538461E-2</c:v>
                </c:pt>
                <c:pt idx="5">
                  <c:v>0.1092436974789916</c:v>
                </c:pt>
                <c:pt idx="6">
                  <c:v>0.12206572769953052</c:v>
                </c:pt>
                <c:pt idx="7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0-4343-BCE7-C10A7B71EC25}"/>
            </c:ext>
          </c:extLst>
        </c:ser>
        <c:ser>
          <c:idx val="1"/>
          <c:order val="1"/>
          <c:tx>
            <c:strRef>
              <c:f>Table5!$C$41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Table5!$A$42:$A$49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Table5!$C$42:$C$49</c:f>
              <c:numCache>
                <c:formatCode>0%</c:formatCode>
                <c:ptCount val="8"/>
                <c:pt idx="0">
                  <c:v>3.0303030303030304E-2</c:v>
                </c:pt>
                <c:pt idx="1">
                  <c:v>6.6265060240963861E-2</c:v>
                </c:pt>
                <c:pt idx="2">
                  <c:v>5.5837563451776651E-2</c:v>
                </c:pt>
                <c:pt idx="3">
                  <c:v>7.857142857142857E-2</c:v>
                </c:pt>
                <c:pt idx="4">
                  <c:v>4.5454545454545456E-2</c:v>
                </c:pt>
                <c:pt idx="5">
                  <c:v>0.10493827160493827</c:v>
                </c:pt>
                <c:pt idx="6">
                  <c:v>0.11023622047244094</c:v>
                </c:pt>
                <c:pt idx="7">
                  <c:v>0.22440944881889763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0-4343-BCE7-C10A7B71E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264832"/>
        <c:axId val="630270712"/>
      </c:barChart>
      <c:catAx>
        <c:axId val="630264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70712"/>
        <c:crosses val="autoZero"/>
        <c:auto val="1"/>
        <c:lblAlgn val="ctr"/>
        <c:lblOffset val="100"/>
        <c:noMultiLvlLbl val="0"/>
      </c:catAx>
      <c:valAx>
        <c:axId val="630270712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Proportion of</a:t>
                </a:r>
                <a:r>
                  <a:rPr lang="en-GB" b="1" baseline="0"/>
                  <a:t> casualties</a:t>
                </a:r>
                <a:endParaRPr lang="en-GB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3026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555774278215219E-2"/>
          <c:y val="3.761519393409158E-2"/>
          <c:w val="0.12511067366579179"/>
          <c:h val="0.189236657917760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PSNI</a:t>
            </a:r>
            <a:r>
              <a:rPr lang="en-GB" baseline="0">
                <a:solidFill>
                  <a:schemeClr val="tx1"/>
                </a:solidFill>
              </a:rPr>
              <a:t> SIs</a:t>
            </a:r>
            <a:endParaRPr lang="en-GB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91776027996496E-2"/>
          <c:y val="0.17171296296296296"/>
          <c:w val="0.89665266841644797"/>
          <c:h val="0.64644247594050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Table5!$E$41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Table5!$A$42:$A$49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Table5!$E$42:$E$49</c:f>
              <c:numCache>
                <c:formatCode>0%</c:formatCode>
                <c:ptCount val="8"/>
                <c:pt idx="0">
                  <c:v>9.1240875912408759E-2</c:v>
                </c:pt>
                <c:pt idx="1">
                  <c:v>0.12405337179949513</c:v>
                </c:pt>
                <c:pt idx="2">
                  <c:v>9.707579073005769E-2</c:v>
                </c:pt>
                <c:pt idx="3">
                  <c:v>9.5477386934673364E-2</c:v>
                </c:pt>
                <c:pt idx="4">
                  <c:v>9.4964945825366479E-2</c:v>
                </c:pt>
                <c:pt idx="5">
                  <c:v>0.12272396212672979</c:v>
                </c:pt>
                <c:pt idx="6">
                  <c:v>0.12348993288590604</c:v>
                </c:pt>
                <c:pt idx="7">
                  <c:v>0.16527037319116528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8-4F0F-A6F5-52C13D78EAD4}"/>
            </c:ext>
          </c:extLst>
        </c:ser>
        <c:ser>
          <c:idx val="1"/>
          <c:order val="1"/>
          <c:tx>
            <c:strRef>
              <c:f>Table5!$F$41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Table5!$A$42:$A$49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Table5!$F$42:$F$49</c:f>
              <c:numCache>
                <c:formatCode>0%</c:formatCode>
                <c:ptCount val="8"/>
                <c:pt idx="0">
                  <c:v>4.1297935103244837E-2</c:v>
                </c:pt>
                <c:pt idx="1">
                  <c:v>8.7118084227910814E-2</c:v>
                </c:pt>
                <c:pt idx="2">
                  <c:v>6.1003683241252299E-2</c:v>
                </c:pt>
                <c:pt idx="3">
                  <c:v>4.4714243411311819E-2</c:v>
                </c:pt>
                <c:pt idx="4">
                  <c:v>5.9757942511346446E-2</c:v>
                </c:pt>
                <c:pt idx="5">
                  <c:v>8.0605564648117842E-2</c:v>
                </c:pt>
                <c:pt idx="6">
                  <c:v>9.6919609316303529E-2</c:v>
                </c:pt>
                <c:pt idx="7">
                  <c:v>0.15196078431372548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78-4F0F-A6F5-52C13D78E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271104"/>
        <c:axId val="630269536"/>
      </c:barChart>
      <c:catAx>
        <c:axId val="63027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69536"/>
        <c:crosses val="autoZero"/>
        <c:auto val="1"/>
        <c:lblAlgn val="ctr"/>
        <c:lblOffset val="100"/>
        <c:noMultiLvlLbl val="0"/>
      </c:catAx>
      <c:valAx>
        <c:axId val="630269536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Proportion of</a:t>
                </a:r>
                <a:r>
                  <a:rPr lang="en-GB" b="1" baseline="0"/>
                  <a:t> casualties</a:t>
                </a:r>
                <a:endParaRPr lang="en-GB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3027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555774278215219E-2"/>
          <c:y val="3.761519393409158E-2"/>
          <c:w val="0.12511067366579179"/>
          <c:h val="0.189236657917760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000" b="1" i="0" baseline="0">
                <a:solidFill>
                  <a:schemeClr val="tx1"/>
                </a:solidFill>
                <a:effectLst/>
              </a:rPr>
              <a:t>MAIS 3+ casualties compared with PSNI reported seriously injured casualties, by road user type: NI 2017-2021</a:t>
            </a:r>
            <a:endParaRPr lang="en-GB" sz="1000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Table6!$A$6</c:f>
              <c:strCache>
                <c:ptCount val="1"/>
                <c:pt idx="0">
                  <c:v>Pedestrian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Table6!$B$3:$C$3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(Table6!$C$6,Table6!$E$6)</c:f>
              <c:numCache>
                <c:formatCode>0%</c:formatCode>
                <c:ptCount val="2"/>
                <c:pt idx="0">
                  <c:v>0.17433414043583534</c:v>
                </c:pt>
                <c:pt idx="1">
                  <c:v>0.19934906427990237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09-4776-9708-146D0C894673}"/>
            </c:ext>
          </c:extLst>
        </c:ser>
        <c:ser>
          <c:idx val="1"/>
          <c:order val="1"/>
          <c:tx>
            <c:strRef>
              <c:f>Table6!$A$7</c:f>
              <c:strCache>
                <c:ptCount val="1"/>
                <c:pt idx="0">
                  <c:v>Pedal Cyclist</c:v>
                </c:pt>
              </c:strCache>
            </c:strRef>
          </c:tx>
          <c:spPr>
            <a:solidFill>
              <a:srgbClr val="FFC03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Table6!$B$3:$C$3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(Table6!$C$7,Table6!$E$7)</c:f>
              <c:numCache>
                <c:formatCode>0%</c:formatCode>
                <c:ptCount val="2"/>
                <c:pt idx="0">
                  <c:v>0.13317191283292978</c:v>
                </c:pt>
                <c:pt idx="1">
                  <c:v>7.106048277732574E-2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09-4776-9708-146D0C894673}"/>
            </c:ext>
          </c:extLst>
        </c:ser>
        <c:ser>
          <c:idx val="2"/>
          <c:order val="2"/>
          <c:tx>
            <c:strRef>
              <c:f>Table6!$A$8</c:f>
              <c:strCache>
                <c:ptCount val="1"/>
                <c:pt idx="0">
                  <c:v>Motorcyclist</c:v>
                </c:pt>
              </c:strCache>
            </c:strRef>
          </c:tx>
          <c:spPr>
            <a:solidFill>
              <a:srgbClr val="A5A5A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Table6!$B$3:$C$3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(Table6!$C$8,Table6!$E$8)</c:f>
              <c:numCache>
                <c:formatCode>0%</c:formatCode>
                <c:ptCount val="2"/>
                <c:pt idx="0">
                  <c:v>0.12106537530266344</c:v>
                </c:pt>
                <c:pt idx="1">
                  <c:v>0.12693246541903988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09-4776-9708-146D0C894673}"/>
            </c:ext>
          </c:extLst>
        </c:ser>
        <c:ser>
          <c:idx val="3"/>
          <c:order val="3"/>
          <c:tx>
            <c:strRef>
              <c:f>Table6!$A$9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rgbClr val="A8E06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Table6!$B$3:$C$3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(Table6!$C$9,Table6!$E$9)</c:f>
              <c:numCache>
                <c:formatCode>0%</c:formatCode>
                <c:ptCount val="2"/>
                <c:pt idx="0">
                  <c:v>0.4430992736077482</c:v>
                </c:pt>
                <c:pt idx="1">
                  <c:v>0.57228098725250887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09-4776-9708-146D0C894673}"/>
            </c:ext>
          </c:extLst>
        </c:ser>
        <c:ser>
          <c:idx val="4"/>
          <c:order val="4"/>
          <c:tx>
            <c:strRef>
              <c:f>Table6!$A$10</c:f>
              <c:strCache>
                <c:ptCount val="1"/>
                <c:pt idx="0">
                  <c:v>Other/Unknown</c:v>
                </c:pt>
              </c:strCache>
            </c:strRef>
          </c:tx>
          <c:spPr>
            <a:solidFill>
              <a:srgbClr val="FF7CC8"/>
            </a:solidFill>
            <a:ln>
              <a:noFill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BF9-4745-ACED-BF842F014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Table6!$B$3:$C$3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(Table6!$C$10,Table6!$E$10)</c:f>
              <c:numCache>
                <c:formatCode>0%</c:formatCode>
                <c:ptCount val="2"/>
                <c:pt idx="0">
                  <c:v>0.12832929782082325</c:v>
                </c:pt>
                <c:pt idx="1">
                  <c:v>3.0377000271223215E-2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09-4776-9708-146D0C894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0269928"/>
        <c:axId val="630265224"/>
      </c:barChart>
      <c:catAx>
        <c:axId val="630269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65224"/>
        <c:crosses val="autoZero"/>
        <c:auto val="1"/>
        <c:lblAlgn val="ctr"/>
        <c:lblOffset val="100"/>
        <c:noMultiLvlLbl val="0"/>
      </c:catAx>
      <c:valAx>
        <c:axId val="630265224"/>
        <c:scaling>
          <c:orientation val="minMax"/>
          <c:max val="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6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609599</xdr:colOff>
      <xdr:row>41</xdr:row>
      <xdr:rowOff>130553</xdr:rowOff>
    </xdr:to>
    <xdr:pic>
      <xdr:nvPicPr>
        <xdr:cNvPr id="2" name="Picture 1" descr="Clinically seriously injured (MAIS3+) road casualties in Northern Ireland. 1999-202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5619748" cy="79410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4762</xdr:rowOff>
    </xdr:from>
    <xdr:to>
      <xdr:col>17</xdr:col>
      <xdr:colOff>247650</xdr:colOff>
      <xdr:row>22</xdr:row>
      <xdr:rowOff>9525</xdr:rowOff>
    </xdr:to>
    <xdr:graphicFrame macro="">
      <xdr:nvGraphicFramePr>
        <xdr:cNvPr id="2" name="Chart 1" descr="MAIS3+ road traffic casualties in NI, 1999-2019&#10;" title="Chart 1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36</xdr:row>
      <xdr:rowOff>0</xdr:rowOff>
    </xdr:from>
    <xdr:to>
      <xdr:col>19</xdr:col>
      <xdr:colOff>161926</xdr:colOff>
      <xdr:row>56</xdr:row>
      <xdr:rowOff>4763</xdr:rowOff>
    </xdr:to>
    <xdr:graphicFrame macro="">
      <xdr:nvGraphicFramePr>
        <xdr:cNvPr id="3" name="Chart 2" descr="MAIS3+ road traffic casualties in NI, 1999-2019 - 3 Year rolling average&#10;" title="chart 1b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4761</xdr:colOff>
      <xdr:row>5</xdr:row>
      <xdr:rowOff>4762</xdr:rowOff>
    </xdr:from>
    <xdr:to>
      <xdr:col>17</xdr:col>
      <xdr:colOff>600074</xdr:colOff>
      <xdr:row>24</xdr:row>
      <xdr:rowOff>0</xdr:rowOff>
    </xdr:to>
    <xdr:graphicFrame macro="">
      <xdr:nvGraphicFramePr>
        <xdr:cNvPr id="4" name="Chart 3" descr="MAIS 3+ casualties from road traffic collisions and PSNI reported Serious Injuries, 1999-2019 (Northern Ireland)&#10;" title="chart 2a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28</xdr:row>
      <xdr:rowOff>0</xdr:rowOff>
    </xdr:from>
    <xdr:to>
      <xdr:col>18</xdr:col>
      <xdr:colOff>361950</xdr:colOff>
      <xdr:row>46</xdr:row>
      <xdr:rowOff>185738</xdr:rowOff>
    </xdr:to>
    <xdr:graphicFrame macro="">
      <xdr:nvGraphicFramePr>
        <xdr:cNvPr id="5" name="Chart 4" descr="MAIS 3+ casualties from road traffic collisions and PSNI reported Serious Injuries, 1999 -2018 (Alternate Version)(Northern Ireland)&#10;" title="Chart 2b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19</xdr:row>
      <xdr:rowOff>4762</xdr:rowOff>
    </xdr:from>
    <xdr:to>
      <xdr:col>17</xdr:col>
      <xdr:colOff>304800</xdr:colOff>
      <xdr:row>33</xdr:row>
      <xdr:rowOff>80962</xdr:rowOff>
    </xdr:to>
    <xdr:graphicFrame macro="">
      <xdr:nvGraphicFramePr>
        <xdr:cNvPr id="2" name="Chart 1" descr="Proportion of MAIS3+ casualties for road traffic collisions, by age and gender: Northern Ireland: 2015-2019" title="chart 5b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314325</xdr:colOff>
      <xdr:row>19</xdr:row>
      <xdr:rowOff>0</xdr:rowOff>
    </xdr:from>
    <xdr:to>
      <xdr:col>25</xdr:col>
      <xdr:colOff>9525</xdr:colOff>
      <xdr:row>33</xdr:row>
      <xdr:rowOff>76200</xdr:rowOff>
    </xdr:to>
    <xdr:graphicFrame macro="">
      <xdr:nvGraphicFramePr>
        <xdr:cNvPr id="4" name="Chart 3" descr="Proportion PSNI reported serious injuries for road traffic collisions, by age and gender: Northern Ireland: 2015-2019" title="chart 5b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9525</xdr:colOff>
      <xdr:row>38</xdr:row>
      <xdr:rowOff>9525</xdr:rowOff>
    </xdr:from>
    <xdr:to>
      <xdr:col>17</xdr:col>
      <xdr:colOff>314325</xdr:colOff>
      <xdr:row>52</xdr:row>
      <xdr:rowOff>85725</xdr:rowOff>
    </xdr:to>
    <xdr:graphicFrame macro="">
      <xdr:nvGraphicFramePr>
        <xdr:cNvPr id="5" name="Chart 4" descr="Proportion of hospital admissions for road traffic collisions that have MAIS3+ injuries that are serious, by age and gender: Northern Ireland: 2015-2019" title="chart 5c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323850</xdr:colOff>
      <xdr:row>38</xdr:row>
      <xdr:rowOff>9525</xdr:rowOff>
    </xdr:from>
    <xdr:to>
      <xdr:col>25</xdr:col>
      <xdr:colOff>19050</xdr:colOff>
      <xdr:row>52</xdr:row>
      <xdr:rowOff>85725</xdr:rowOff>
    </xdr:to>
    <xdr:graphicFrame macro="">
      <xdr:nvGraphicFramePr>
        <xdr:cNvPr id="6" name="Chart 5" descr="Proportion of hospital admissions for road traffic collisions that have PSNI injuries that are serious, by age and gender: Northern Ireland: 2015-2019" title="chart 5c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0</xdr:row>
      <xdr:rowOff>176212</xdr:rowOff>
    </xdr:from>
    <xdr:to>
      <xdr:col>16</xdr:col>
      <xdr:colOff>323850</xdr:colOff>
      <xdr:row>15</xdr:row>
      <xdr:rowOff>61912</xdr:rowOff>
    </xdr:to>
    <xdr:graphicFrame macro="">
      <xdr:nvGraphicFramePr>
        <xdr:cNvPr id="2" name="Chart 1" descr="MAIS 3+ casualties compared with PSNI reported seriously injured casualties, by road user type: NI 2015-2019&#10;" title="Chart 6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609599</xdr:colOff>
      <xdr:row>15</xdr:row>
      <xdr:rowOff>185737</xdr:rowOff>
    </xdr:from>
    <xdr:to>
      <xdr:col>16</xdr:col>
      <xdr:colOff>352424</xdr:colOff>
      <xdr:row>29</xdr:row>
      <xdr:rowOff>90487</xdr:rowOff>
    </xdr:to>
    <xdr:graphicFrame macro="">
      <xdr:nvGraphicFramePr>
        <xdr:cNvPr id="3" name="Chart 2" descr="Admissions to hospital for road traffic collisions by road user type and severity: NI 2015-2019&#10;" title="Chart 6b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</xdr:colOff>
      <xdr:row>36</xdr:row>
      <xdr:rowOff>14287</xdr:rowOff>
    </xdr:from>
    <xdr:to>
      <xdr:col>17</xdr:col>
      <xdr:colOff>323850</xdr:colOff>
      <xdr:row>50</xdr:row>
      <xdr:rowOff>90487</xdr:rowOff>
    </xdr:to>
    <xdr:graphicFrame macro="">
      <xdr:nvGraphicFramePr>
        <xdr:cNvPr id="4" name="Chart 3" descr="Number of MAIS 3+ casualties by road user type: NI 2015-2019 &#10;" title="Chart 6c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14287</xdr:colOff>
      <xdr:row>64</xdr:row>
      <xdr:rowOff>23811</xdr:rowOff>
    </xdr:from>
    <xdr:to>
      <xdr:col>20</xdr:col>
      <xdr:colOff>161925</xdr:colOff>
      <xdr:row>85</xdr:row>
      <xdr:rowOff>9524</xdr:rowOff>
    </xdr:to>
    <xdr:graphicFrame macro="">
      <xdr:nvGraphicFramePr>
        <xdr:cNvPr id="5" name="Chart 4" descr="Number of MAIS 3+ casualties by road user type, NI 1999-2019 (3-Year Rolling Average)&#10;" title="Chart 6d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771524</xdr:colOff>
      <xdr:row>81</xdr:row>
      <xdr:rowOff>61912</xdr:rowOff>
    </xdr:from>
    <xdr:to>
      <xdr:col>11</xdr:col>
      <xdr:colOff>142874</xdr:colOff>
      <xdr:row>95</xdr:row>
      <xdr:rowOff>138112</xdr:rowOff>
    </xdr:to>
    <xdr:graphicFrame macro="">
      <xdr:nvGraphicFramePr>
        <xdr:cNvPr id="3" name="Chart 2" descr="Police recorded road traffic serious injury casualties by road user type in NI and England, 2015-2019&#10;" title="Chart 7c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4"/>
  <sheetViews>
    <sheetView workbookViewId="0"/>
  </sheetViews>
  <sheetFormatPr defaultRowHeight="15" x14ac:dyDescent="0.25"/>
  <cols>
    <col min="1" max="1" width="11.140625" bestFit="1" customWidth="1"/>
  </cols>
  <sheetData>
    <row r="1" spans="1:1" x14ac:dyDescent="0.25">
      <c r="A1" s="1"/>
    </row>
    <row r="2" spans="1:1" x14ac:dyDescent="0.25">
      <c r="A2" s="2"/>
    </row>
    <row r="3" spans="1:1" x14ac:dyDescent="0.25">
      <c r="A3" s="3"/>
    </row>
    <row r="4" spans="1:1" x14ac:dyDescent="0.25">
      <c r="A4" s="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tabSelected="1" workbookViewId="0"/>
  </sheetViews>
  <sheetFormatPr defaultRowHeight="15" x14ac:dyDescent="0.25"/>
  <sheetData>
    <row r="1" spans="1:2" ht="18.75" x14ac:dyDescent="0.3">
      <c r="A1" s="75" t="s">
        <v>92</v>
      </c>
    </row>
    <row r="3" spans="1:2" x14ac:dyDescent="0.25">
      <c r="A3" s="74" t="s">
        <v>76</v>
      </c>
      <c r="B3" s="73" t="s">
        <v>157</v>
      </c>
    </row>
    <row r="4" spans="1:2" x14ac:dyDescent="0.25">
      <c r="A4" s="74" t="s">
        <v>77</v>
      </c>
      <c r="B4" s="73" t="s">
        <v>158</v>
      </c>
    </row>
    <row r="5" spans="1:2" x14ac:dyDescent="0.25">
      <c r="A5" s="74" t="s">
        <v>78</v>
      </c>
      <c r="B5" s="73" t="s">
        <v>159</v>
      </c>
    </row>
    <row r="6" spans="1:2" x14ac:dyDescent="0.25">
      <c r="A6" s="74" t="s">
        <v>79</v>
      </c>
      <c r="B6" s="73" t="s">
        <v>160</v>
      </c>
    </row>
    <row r="7" spans="1:2" x14ac:dyDescent="0.25">
      <c r="A7" s="74" t="s">
        <v>80</v>
      </c>
      <c r="B7" s="73" t="s">
        <v>161</v>
      </c>
    </row>
    <row r="8" spans="1:2" x14ac:dyDescent="0.25">
      <c r="A8" s="74" t="s">
        <v>130</v>
      </c>
      <c r="B8" s="73" t="s">
        <v>162</v>
      </c>
    </row>
    <row r="9" spans="1:2" x14ac:dyDescent="0.25">
      <c r="A9" s="74" t="s">
        <v>81</v>
      </c>
      <c r="B9" s="73" t="s">
        <v>190</v>
      </c>
    </row>
    <row r="10" spans="1:2" x14ac:dyDescent="0.25">
      <c r="A10" s="74" t="s">
        <v>82</v>
      </c>
      <c r="B10" s="73" t="s">
        <v>191</v>
      </c>
    </row>
    <row r="11" spans="1:2" x14ac:dyDescent="0.25">
      <c r="A11" s="74" t="s">
        <v>83</v>
      </c>
      <c r="B11" s="73" t="s">
        <v>192</v>
      </c>
    </row>
    <row r="12" spans="1:2" x14ac:dyDescent="0.25">
      <c r="A12" s="74" t="s">
        <v>84</v>
      </c>
      <c r="B12" s="73" t="s">
        <v>193</v>
      </c>
    </row>
    <row r="13" spans="1:2" x14ac:dyDescent="0.25">
      <c r="A13" s="74" t="s">
        <v>85</v>
      </c>
      <c r="B13" s="73" t="s">
        <v>194</v>
      </c>
    </row>
    <row r="14" spans="1:2" x14ac:dyDescent="0.25">
      <c r="A14" s="74" t="s">
        <v>86</v>
      </c>
      <c r="B14" s="73" t="s">
        <v>163</v>
      </c>
    </row>
    <row r="15" spans="1:2" x14ac:dyDescent="0.25">
      <c r="A15" s="74" t="s">
        <v>87</v>
      </c>
      <c r="B15" s="73" t="s">
        <v>164</v>
      </c>
    </row>
    <row r="16" spans="1:2" x14ac:dyDescent="0.25">
      <c r="A16" s="74" t="s">
        <v>88</v>
      </c>
      <c r="B16" t="s">
        <v>131</v>
      </c>
    </row>
    <row r="17" spans="1:2" x14ac:dyDescent="0.25">
      <c r="A17" s="74" t="s">
        <v>91</v>
      </c>
      <c r="B17" t="s">
        <v>165</v>
      </c>
    </row>
    <row r="18" spans="1:2" x14ac:dyDescent="0.25">
      <c r="A18" s="74" t="s">
        <v>89</v>
      </c>
      <c r="B18" t="s">
        <v>196</v>
      </c>
    </row>
  </sheetData>
  <hyperlinks>
    <hyperlink ref="A3" location="Table1!A1" display="Table 1a: " xr:uid="{00000000-0004-0000-0100-000000000000}"/>
    <hyperlink ref="A4" location="Table1!A31" display="Table 1b: " xr:uid="{00000000-0004-0000-0100-000001000000}"/>
    <hyperlink ref="A5" location="Table2!A1" display="Table 2: " xr:uid="{00000000-0004-0000-0100-000002000000}"/>
    <hyperlink ref="A6" location="Table3!A1" display="Table 3: " xr:uid="{00000000-0004-0000-0100-000003000000}"/>
    <hyperlink ref="A7" location="Table4!A1" display="Table 4a:" xr:uid="{00000000-0004-0000-0100-000004000000}"/>
    <hyperlink ref="A9" location="Table5!A1" display="Table 5a: " xr:uid="{00000000-0004-0000-0100-000005000000}"/>
    <hyperlink ref="A10" location="Table5!A19" display="Table 5b: " xr:uid="{00000000-0004-0000-0100-000006000000}"/>
    <hyperlink ref="A11" location="Table5!A37" display="Table 5c: " xr:uid="{00000000-0004-0000-0100-000007000000}"/>
    <hyperlink ref="A12" location="Table6!A1" display="Table 6a: " xr:uid="{00000000-0004-0000-0100-000008000000}"/>
    <hyperlink ref="A13" location="Table6!A14" display="Table 6b: " xr:uid="{00000000-0004-0000-0100-000009000000}"/>
    <hyperlink ref="A14" location="Table6!A34" display="Table 6c: " xr:uid="{00000000-0004-0000-0100-00000A000000}"/>
    <hyperlink ref="A15" location="Table6!A60" display="Table 6d: " xr:uid="{00000000-0004-0000-0100-00000B000000}"/>
    <hyperlink ref="A16" location="Table7!A1" display="Table 7a: " xr:uid="{00000000-0004-0000-0100-00000C000000}"/>
    <hyperlink ref="A17" location="Table7!A30" display="Table 7b: " xr:uid="{00000000-0004-0000-0100-00000D000000}"/>
    <hyperlink ref="A18" location="Table7!A64" display="Table 7c: " xr:uid="{00000000-0004-0000-0100-00000E000000}"/>
    <hyperlink ref="A8" location="Table4!A40" display="Table 4b:" xr:uid="{00000000-0004-0000-0100-00000F000000}"/>
  </hyperlinks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4"/>
  <sheetViews>
    <sheetView workbookViewId="0"/>
  </sheetViews>
  <sheetFormatPr defaultRowHeight="15" x14ac:dyDescent="0.25"/>
  <cols>
    <col min="1" max="1" width="11.42578125" customWidth="1"/>
    <col min="2" max="2" width="10" customWidth="1"/>
    <col min="3" max="3" width="10.140625" customWidth="1"/>
    <col min="4" max="4" width="15.7109375" customWidth="1"/>
  </cols>
  <sheetData>
    <row r="1" spans="1:5" x14ac:dyDescent="0.25">
      <c r="A1" s="4" t="s">
        <v>4</v>
      </c>
    </row>
    <row r="2" spans="1:5" x14ac:dyDescent="0.25">
      <c r="A2" s="4" t="s">
        <v>166</v>
      </c>
    </row>
    <row r="4" spans="1:5" x14ac:dyDescent="0.25">
      <c r="A4" s="10" t="s">
        <v>5</v>
      </c>
      <c r="B4" s="6" t="s">
        <v>0</v>
      </c>
      <c r="C4" s="12" t="s">
        <v>1</v>
      </c>
      <c r="D4" s="6" t="s">
        <v>2</v>
      </c>
      <c r="E4" s="12" t="s">
        <v>3</v>
      </c>
    </row>
    <row r="5" spans="1:5" x14ac:dyDescent="0.25">
      <c r="A5" s="11">
        <v>1999</v>
      </c>
      <c r="B5" s="8">
        <v>1891</v>
      </c>
      <c r="C5" s="13">
        <v>204</v>
      </c>
      <c r="D5" s="8">
        <v>334</v>
      </c>
      <c r="E5" s="13">
        <v>2429</v>
      </c>
    </row>
    <row r="6" spans="1:5" x14ac:dyDescent="0.25">
      <c r="A6" s="11">
        <v>2000</v>
      </c>
      <c r="B6" s="8">
        <v>1794</v>
      </c>
      <c r="C6" s="13">
        <v>210</v>
      </c>
      <c r="D6" s="8">
        <v>405</v>
      </c>
      <c r="E6" s="13">
        <v>2409</v>
      </c>
    </row>
    <row r="7" spans="1:5" x14ac:dyDescent="0.25">
      <c r="A7" s="11">
        <v>2001</v>
      </c>
      <c r="B7" s="8">
        <v>1819</v>
      </c>
      <c r="C7" s="13">
        <v>234</v>
      </c>
      <c r="D7" s="8">
        <v>352</v>
      </c>
      <c r="E7" s="13">
        <v>2405</v>
      </c>
    </row>
    <row r="8" spans="1:5" x14ac:dyDescent="0.25">
      <c r="A8" s="11">
        <v>2002</v>
      </c>
      <c r="B8" s="8">
        <v>1723</v>
      </c>
      <c r="C8" s="13">
        <v>235</v>
      </c>
      <c r="D8" s="8">
        <v>332</v>
      </c>
      <c r="E8" s="13">
        <v>2290</v>
      </c>
    </row>
    <row r="9" spans="1:5" x14ac:dyDescent="0.25">
      <c r="A9" s="11">
        <v>2003</v>
      </c>
      <c r="B9" s="8">
        <v>1406</v>
      </c>
      <c r="C9" s="13">
        <v>185</v>
      </c>
      <c r="D9" s="8">
        <v>274</v>
      </c>
      <c r="E9" s="13">
        <v>1865</v>
      </c>
    </row>
    <row r="10" spans="1:5" x14ac:dyDescent="0.25">
      <c r="A10" s="11">
        <v>2004</v>
      </c>
      <c r="B10" s="8">
        <v>1365</v>
      </c>
      <c r="C10" s="13">
        <v>195</v>
      </c>
      <c r="D10" s="8">
        <v>273</v>
      </c>
      <c r="E10" s="13">
        <v>1833</v>
      </c>
    </row>
    <row r="11" spans="1:5" x14ac:dyDescent="0.25">
      <c r="A11" s="11">
        <v>2005</v>
      </c>
      <c r="B11" s="8">
        <v>1278</v>
      </c>
      <c r="C11" s="13">
        <v>178</v>
      </c>
      <c r="D11" s="8">
        <v>239</v>
      </c>
      <c r="E11" s="13">
        <v>1695</v>
      </c>
    </row>
    <row r="12" spans="1:5" x14ac:dyDescent="0.25">
      <c r="A12" s="11">
        <v>2006</v>
      </c>
      <c r="B12" s="8">
        <v>1265</v>
      </c>
      <c r="C12" s="13">
        <v>217</v>
      </c>
      <c r="D12" s="8">
        <v>269</v>
      </c>
      <c r="E12" s="13">
        <v>1751</v>
      </c>
    </row>
    <row r="13" spans="1:5" x14ac:dyDescent="0.25">
      <c r="A13" s="11">
        <v>2007</v>
      </c>
      <c r="B13" s="8">
        <v>1311</v>
      </c>
      <c r="C13" s="13">
        <v>152</v>
      </c>
      <c r="D13" s="8">
        <v>224</v>
      </c>
      <c r="E13" s="13">
        <v>1687</v>
      </c>
    </row>
    <row r="14" spans="1:5" x14ac:dyDescent="0.25">
      <c r="A14" s="11">
        <v>2008</v>
      </c>
      <c r="B14" s="8">
        <v>1114</v>
      </c>
      <c r="C14" s="13">
        <v>130</v>
      </c>
      <c r="D14" s="8">
        <v>196</v>
      </c>
      <c r="E14" s="13">
        <v>1440</v>
      </c>
    </row>
    <row r="15" spans="1:5" x14ac:dyDescent="0.25">
      <c r="A15" s="11">
        <v>2009</v>
      </c>
      <c r="B15" s="8">
        <v>1044</v>
      </c>
      <c r="C15" s="13">
        <v>96</v>
      </c>
      <c r="D15" s="8">
        <v>215</v>
      </c>
      <c r="E15" s="13">
        <v>1355</v>
      </c>
    </row>
    <row r="16" spans="1:5" x14ac:dyDescent="0.25">
      <c r="A16" s="11">
        <v>2010</v>
      </c>
      <c r="B16" s="8">
        <v>850</v>
      </c>
      <c r="C16" s="13">
        <v>97</v>
      </c>
      <c r="D16" s="8">
        <v>183</v>
      </c>
      <c r="E16" s="13">
        <v>1130</v>
      </c>
    </row>
    <row r="17" spans="1:8" x14ac:dyDescent="0.25">
      <c r="A17" s="11">
        <v>2011</v>
      </c>
      <c r="B17" s="8">
        <v>757</v>
      </c>
      <c r="C17" s="13">
        <v>78</v>
      </c>
      <c r="D17" s="8">
        <v>143</v>
      </c>
      <c r="E17" s="13">
        <v>978</v>
      </c>
    </row>
    <row r="18" spans="1:8" x14ac:dyDescent="0.25">
      <c r="A18" s="11">
        <v>2012</v>
      </c>
      <c r="B18" s="8">
        <v>798</v>
      </c>
      <c r="C18" s="13">
        <v>98</v>
      </c>
      <c r="D18" s="8">
        <v>134</v>
      </c>
      <c r="E18" s="13">
        <v>1030</v>
      </c>
    </row>
    <row r="19" spans="1:8" x14ac:dyDescent="0.25">
      <c r="A19" s="11">
        <v>2013</v>
      </c>
      <c r="B19" s="8">
        <v>800</v>
      </c>
      <c r="C19" s="13">
        <v>62</v>
      </c>
      <c r="D19" s="8">
        <v>164</v>
      </c>
      <c r="E19" s="13">
        <v>1026</v>
      </c>
    </row>
    <row r="20" spans="1:8" x14ac:dyDescent="0.25">
      <c r="A20" s="11">
        <v>2014</v>
      </c>
      <c r="B20" s="8">
        <v>786</v>
      </c>
      <c r="C20" s="13">
        <v>74</v>
      </c>
      <c r="D20" s="8">
        <v>129</v>
      </c>
      <c r="E20" s="13">
        <v>989</v>
      </c>
    </row>
    <row r="21" spans="1:8" x14ac:dyDescent="0.25">
      <c r="A21" s="11">
        <v>2015</v>
      </c>
      <c r="B21" s="8">
        <v>760</v>
      </c>
      <c r="C21" s="13">
        <v>80</v>
      </c>
      <c r="D21" s="8">
        <v>146</v>
      </c>
      <c r="E21" s="13">
        <v>986</v>
      </c>
    </row>
    <row r="22" spans="1:8" x14ac:dyDescent="0.25">
      <c r="A22" s="11">
        <v>2016</v>
      </c>
      <c r="B22" s="8">
        <v>723</v>
      </c>
      <c r="C22" s="13">
        <v>68</v>
      </c>
      <c r="D22" s="8">
        <v>133</v>
      </c>
      <c r="E22" s="13">
        <v>924</v>
      </c>
    </row>
    <row r="23" spans="1:8" x14ac:dyDescent="0.25">
      <c r="A23" s="11">
        <v>2017</v>
      </c>
      <c r="B23" s="8">
        <v>697</v>
      </c>
      <c r="C23" s="13">
        <v>91</v>
      </c>
      <c r="D23" s="8">
        <v>120</v>
      </c>
      <c r="E23" s="13">
        <v>908</v>
      </c>
    </row>
    <row r="24" spans="1:8" x14ac:dyDescent="0.25">
      <c r="A24" s="11">
        <v>2018</v>
      </c>
      <c r="B24" s="8">
        <v>687</v>
      </c>
      <c r="C24" s="13">
        <v>86</v>
      </c>
      <c r="D24" s="8">
        <v>99</v>
      </c>
      <c r="E24" s="13">
        <v>872</v>
      </c>
    </row>
    <row r="25" spans="1:8" x14ac:dyDescent="0.25">
      <c r="A25" s="11">
        <v>2019</v>
      </c>
      <c r="B25" s="8">
        <v>640</v>
      </c>
      <c r="C25" s="13">
        <v>95</v>
      </c>
      <c r="D25" s="8">
        <v>135</v>
      </c>
      <c r="E25" s="13">
        <v>870</v>
      </c>
      <c r="H25" s="76"/>
    </row>
    <row r="26" spans="1:8" x14ac:dyDescent="0.25">
      <c r="A26" s="11">
        <v>2020</v>
      </c>
      <c r="B26" s="8">
        <v>444</v>
      </c>
      <c r="C26" s="13">
        <v>71</v>
      </c>
      <c r="D26" s="8">
        <v>69</v>
      </c>
      <c r="E26" s="13">
        <v>584</v>
      </c>
      <c r="H26" s="76"/>
    </row>
    <row r="27" spans="1:8" x14ac:dyDescent="0.25">
      <c r="A27" s="11">
        <v>2021</v>
      </c>
      <c r="B27" s="8">
        <v>493</v>
      </c>
      <c r="C27" s="13">
        <v>70</v>
      </c>
      <c r="D27" s="8">
        <v>53</v>
      </c>
      <c r="E27" s="13">
        <v>616</v>
      </c>
      <c r="H27" s="76"/>
    </row>
    <row r="28" spans="1:8" x14ac:dyDescent="0.25">
      <c r="A28" s="10" t="s">
        <v>3</v>
      </c>
      <c r="B28" s="9">
        <v>24445</v>
      </c>
      <c r="C28" s="14">
        <v>3006</v>
      </c>
      <c r="D28" s="9">
        <v>4621</v>
      </c>
      <c r="E28" s="14">
        <v>32072</v>
      </c>
      <c r="H28" s="76"/>
    </row>
    <row r="29" spans="1:8" x14ac:dyDescent="0.25">
      <c r="A29" s="15" t="s">
        <v>6</v>
      </c>
    </row>
    <row r="30" spans="1:8" x14ac:dyDescent="0.25">
      <c r="A30" s="15" t="s">
        <v>7</v>
      </c>
    </row>
    <row r="31" spans="1:8" x14ac:dyDescent="0.25">
      <c r="A31" s="74" t="s">
        <v>104</v>
      </c>
    </row>
    <row r="33" spans="1:5" x14ac:dyDescent="0.25">
      <c r="A33" s="4" t="s">
        <v>90</v>
      </c>
    </row>
    <row r="34" spans="1:5" x14ac:dyDescent="0.25">
      <c r="A34" s="4" t="s">
        <v>167</v>
      </c>
    </row>
    <row r="36" spans="1:5" x14ac:dyDescent="0.25">
      <c r="A36" s="5" t="s">
        <v>5</v>
      </c>
      <c r="B36" s="12" t="s">
        <v>0</v>
      </c>
      <c r="C36" s="6" t="s">
        <v>1</v>
      </c>
      <c r="D36" s="12" t="s">
        <v>2</v>
      </c>
      <c r="E36" s="7" t="s">
        <v>3</v>
      </c>
    </row>
    <row r="37" spans="1:5" x14ac:dyDescent="0.25">
      <c r="A37" s="52" t="s">
        <v>8</v>
      </c>
      <c r="B37" s="13">
        <v>1834.6666666666667</v>
      </c>
      <c r="C37" s="8">
        <v>216</v>
      </c>
      <c r="D37" s="13">
        <v>363.66666666666669</v>
      </c>
      <c r="E37" s="16">
        <v>2414.3333333333335</v>
      </c>
    </row>
    <row r="38" spans="1:5" x14ac:dyDescent="0.25">
      <c r="A38" s="52" t="s">
        <v>9</v>
      </c>
      <c r="B38" s="13">
        <v>1778.6666666666667</v>
      </c>
      <c r="C38" s="8">
        <v>226.33333333333334</v>
      </c>
      <c r="D38" s="13">
        <v>363</v>
      </c>
      <c r="E38" s="16">
        <v>2368</v>
      </c>
    </row>
    <row r="39" spans="1:5" x14ac:dyDescent="0.25">
      <c r="A39" s="52" t="s">
        <v>10</v>
      </c>
      <c r="B39" s="13">
        <v>1649.3333333333333</v>
      </c>
      <c r="C39" s="8">
        <v>218</v>
      </c>
      <c r="D39" s="13">
        <v>319.33333333333331</v>
      </c>
      <c r="E39" s="16">
        <v>2186.6666666666665</v>
      </c>
    </row>
    <row r="40" spans="1:5" x14ac:dyDescent="0.25">
      <c r="A40" s="52" t="s">
        <v>11</v>
      </c>
      <c r="B40" s="13">
        <v>1498</v>
      </c>
      <c r="C40" s="8">
        <v>205</v>
      </c>
      <c r="D40" s="13">
        <v>293</v>
      </c>
      <c r="E40" s="16">
        <v>1996</v>
      </c>
    </row>
    <row r="41" spans="1:5" x14ac:dyDescent="0.25">
      <c r="A41" s="52" t="s">
        <v>12</v>
      </c>
      <c r="B41" s="13">
        <v>1349.6666666666667</v>
      </c>
      <c r="C41" s="8">
        <v>186</v>
      </c>
      <c r="D41" s="13">
        <v>262</v>
      </c>
      <c r="E41" s="16">
        <v>1797.6666666666667</v>
      </c>
    </row>
    <row r="42" spans="1:5" x14ac:dyDescent="0.25">
      <c r="A42" s="52" t="s">
        <v>13</v>
      </c>
      <c r="B42" s="13">
        <v>1302.6666666666667</v>
      </c>
      <c r="C42" s="8">
        <v>196.66666666666666</v>
      </c>
      <c r="D42" s="13">
        <v>260.33333333333331</v>
      </c>
      <c r="E42" s="16">
        <v>1759.6666666666667</v>
      </c>
    </row>
    <row r="43" spans="1:5" x14ac:dyDescent="0.25">
      <c r="A43" s="52" t="s">
        <v>14</v>
      </c>
      <c r="B43" s="13">
        <v>1284.6666666666667</v>
      </c>
      <c r="C43" s="8">
        <v>182.33333333333334</v>
      </c>
      <c r="D43" s="13">
        <v>244</v>
      </c>
      <c r="E43" s="16">
        <v>1711</v>
      </c>
    </row>
    <row r="44" spans="1:5" x14ac:dyDescent="0.25">
      <c r="A44" s="52" t="s">
        <v>15</v>
      </c>
      <c r="B44" s="13">
        <v>1230</v>
      </c>
      <c r="C44" s="8">
        <v>166.33333333333334</v>
      </c>
      <c r="D44" s="13">
        <v>229.66666666666666</v>
      </c>
      <c r="E44" s="16">
        <v>1626</v>
      </c>
    </row>
    <row r="45" spans="1:5" x14ac:dyDescent="0.25">
      <c r="A45" s="52" t="s">
        <v>16</v>
      </c>
      <c r="B45" s="13">
        <v>1156.3333333333333</v>
      </c>
      <c r="C45" s="8">
        <v>126</v>
      </c>
      <c r="D45" s="13">
        <v>211.66666666666666</v>
      </c>
      <c r="E45" s="16">
        <v>1494</v>
      </c>
    </row>
    <row r="46" spans="1:5" x14ac:dyDescent="0.25">
      <c r="A46" s="52" t="s">
        <v>17</v>
      </c>
      <c r="B46" s="13">
        <v>1002.6666666666666</v>
      </c>
      <c r="C46" s="8">
        <v>107.66666666666667</v>
      </c>
      <c r="D46" s="13">
        <v>198</v>
      </c>
      <c r="E46" s="16">
        <v>1308.3333333333333</v>
      </c>
    </row>
    <row r="47" spans="1:5" x14ac:dyDescent="0.25">
      <c r="A47" s="52" t="s">
        <v>18</v>
      </c>
      <c r="B47" s="13">
        <v>883.66666666666663</v>
      </c>
      <c r="C47" s="8">
        <v>90.333333333333329</v>
      </c>
      <c r="D47" s="13">
        <v>180.33333333333334</v>
      </c>
      <c r="E47" s="16">
        <v>1154.3333333333333</v>
      </c>
    </row>
    <row r="48" spans="1:5" x14ac:dyDescent="0.25">
      <c r="A48" s="52" t="s">
        <v>19</v>
      </c>
      <c r="B48" s="13">
        <v>801.66666666666663</v>
      </c>
      <c r="C48" s="8">
        <v>91</v>
      </c>
      <c r="D48" s="13">
        <v>153.33333333333334</v>
      </c>
      <c r="E48" s="16">
        <v>1046</v>
      </c>
    </row>
    <row r="49" spans="1:6" x14ac:dyDescent="0.25">
      <c r="A49" s="52" t="s">
        <v>20</v>
      </c>
      <c r="B49" s="13">
        <v>785</v>
      </c>
      <c r="C49" s="8">
        <v>79.333333333333329</v>
      </c>
      <c r="D49" s="13">
        <v>147</v>
      </c>
      <c r="E49" s="16">
        <v>1011.3333333333334</v>
      </c>
    </row>
    <row r="50" spans="1:6" x14ac:dyDescent="0.25">
      <c r="A50" s="52" t="s">
        <v>21</v>
      </c>
      <c r="B50" s="13">
        <v>794.66666666666663</v>
      </c>
      <c r="C50" s="8">
        <v>78</v>
      </c>
      <c r="D50" s="13">
        <v>142.33333333333334</v>
      </c>
      <c r="E50" s="16">
        <v>1015</v>
      </c>
    </row>
    <row r="51" spans="1:6" x14ac:dyDescent="0.25">
      <c r="A51" s="52" t="s">
        <v>22</v>
      </c>
      <c r="B51" s="13">
        <v>782</v>
      </c>
      <c r="C51" s="8">
        <v>72</v>
      </c>
      <c r="D51" s="13">
        <v>146.33333333333334</v>
      </c>
      <c r="E51" s="16">
        <v>1000.3333333333334</v>
      </c>
    </row>
    <row r="52" spans="1:6" x14ac:dyDescent="0.25">
      <c r="A52" s="52" t="s">
        <v>23</v>
      </c>
      <c r="B52" s="13">
        <v>756.33333333333337</v>
      </c>
      <c r="C52" s="8">
        <v>74</v>
      </c>
      <c r="D52" s="13">
        <v>136</v>
      </c>
      <c r="E52" s="16">
        <v>966.33333333333337</v>
      </c>
    </row>
    <row r="53" spans="1:6" x14ac:dyDescent="0.25">
      <c r="A53" s="52" t="s">
        <v>24</v>
      </c>
      <c r="B53" s="13">
        <v>726.66666666666663</v>
      </c>
      <c r="C53" s="8">
        <v>79.666666666666671</v>
      </c>
      <c r="D53" s="13">
        <v>133</v>
      </c>
      <c r="E53" s="16">
        <v>939.33333333333337</v>
      </c>
    </row>
    <row r="54" spans="1:6" x14ac:dyDescent="0.25">
      <c r="A54" s="52" t="s">
        <v>25</v>
      </c>
      <c r="B54" s="13">
        <v>702.33333333333337</v>
      </c>
      <c r="C54" s="8">
        <v>81.666666666666671</v>
      </c>
      <c r="D54" s="13">
        <v>117.33333333333333</v>
      </c>
      <c r="E54" s="16">
        <v>901.33333333333337</v>
      </c>
    </row>
    <row r="55" spans="1:6" x14ac:dyDescent="0.25">
      <c r="A55" s="52" t="s">
        <v>26</v>
      </c>
      <c r="B55" s="13">
        <v>674.66666666666663</v>
      </c>
      <c r="C55" s="8">
        <v>90.666666666666671</v>
      </c>
      <c r="D55" s="13">
        <v>118</v>
      </c>
      <c r="E55" s="16">
        <v>883.33333333333337</v>
      </c>
    </row>
    <row r="56" spans="1:6" x14ac:dyDescent="0.25">
      <c r="A56" s="52" t="s">
        <v>132</v>
      </c>
      <c r="B56" s="13">
        <v>590.33333333333337</v>
      </c>
      <c r="C56" s="8">
        <v>84</v>
      </c>
      <c r="D56" s="13">
        <v>101</v>
      </c>
      <c r="E56" s="16">
        <v>775.33333333333337</v>
      </c>
      <c r="F56" s="78"/>
    </row>
    <row r="57" spans="1:6" x14ac:dyDescent="0.25">
      <c r="A57" s="50" t="s">
        <v>168</v>
      </c>
      <c r="B57" s="20">
        <v>525.66666666666663</v>
      </c>
      <c r="C57" s="17">
        <v>78.666666666666671</v>
      </c>
      <c r="D57" s="20">
        <v>85.666666666666671</v>
      </c>
      <c r="E57" s="99">
        <v>690</v>
      </c>
      <c r="F57" s="78"/>
    </row>
    <row r="58" spans="1:6" x14ac:dyDescent="0.25">
      <c r="A58" s="15" t="s">
        <v>6</v>
      </c>
    </row>
    <row r="59" spans="1:6" x14ac:dyDescent="0.25">
      <c r="A59" s="15" t="s">
        <v>7</v>
      </c>
    </row>
    <row r="60" spans="1:6" x14ac:dyDescent="0.25">
      <c r="A60" s="89" t="s">
        <v>104</v>
      </c>
    </row>
    <row r="62" spans="1:6" x14ac:dyDescent="0.25">
      <c r="B62" s="76"/>
      <c r="C62" s="76"/>
      <c r="D62" s="76"/>
      <c r="E62" s="76"/>
    </row>
    <row r="64" spans="1:6" x14ac:dyDescent="0.25">
      <c r="B64" s="76"/>
      <c r="C64" s="76"/>
      <c r="D64" s="76"/>
      <c r="E64" s="76"/>
    </row>
  </sheetData>
  <hyperlinks>
    <hyperlink ref="A31" location="Contents!A1" display="Home" xr:uid="{00000000-0004-0000-0200-000000000000}"/>
    <hyperlink ref="A60" location="Contents!A1" display="Home" xr:uid="{00000000-0004-0000-0200-000001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3"/>
  <sheetViews>
    <sheetView workbookViewId="0"/>
  </sheetViews>
  <sheetFormatPr defaultRowHeight="15" x14ac:dyDescent="0.25"/>
  <cols>
    <col min="1" max="1" width="11.28515625" customWidth="1"/>
    <col min="2" max="2" width="12.140625" customWidth="1"/>
    <col min="4" max="4" width="11" customWidth="1"/>
    <col min="5" max="5" width="11.85546875" customWidth="1"/>
    <col min="6" max="6" width="10.42578125" customWidth="1"/>
    <col min="7" max="7" width="11.7109375" customWidth="1"/>
  </cols>
  <sheetData>
    <row r="1" spans="1:9" x14ac:dyDescent="0.25">
      <c r="A1" s="4" t="s">
        <v>27</v>
      </c>
    </row>
    <row r="2" spans="1:9" x14ac:dyDescent="0.25">
      <c r="A2" t="s">
        <v>171</v>
      </c>
    </row>
    <row r="4" spans="1:9" ht="29.1" customHeight="1" x14ac:dyDescent="0.25">
      <c r="A4" s="21" t="s">
        <v>29</v>
      </c>
      <c r="B4" s="27" t="s">
        <v>30</v>
      </c>
      <c r="C4" s="22" t="s">
        <v>1</v>
      </c>
      <c r="D4" s="27" t="s">
        <v>31</v>
      </c>
      <c r="E4" s="22" t="s">
        <v>28</v>
      </c>
      <c r="F4" s="27" t="s">
        <v>33</v>
      </c>
      <c r="G4" s="23" t="s">
        <v>32</v>
      </c>
    </row>
    <row r="5" spans="1:9" x14ac:dyDescent="0.25">
      <c r="A5" s="25">
        <v>1999</v>
      </c>
      <c r="B5" s="13">
        <v>2429</v>
      </c>
      <c r="C5" s="8">
        <v>204</v>
      </c>
      <c r="D5" s="28">
        <v>0.08</v>
      </c>
      <c r="E5" s="8">
        <v>1509</v>
      </c>
      <c r="F5" s="28">
        <v>0.14000000000000001</v>
      </c>
      <c r="G5" s="26">
        <v>0.62</v>
      </c>
      <c r="I5" s="90"/>
    </row>
    <row r="6" spans="1:9" x14ac:dyDescent="0.25">
      <c r="A6" s="25">
        <v>2000</v>
      </c>
      <c r="B6" s="13">
        <v>2409</v>
      </c>
      <c r="C6" s="8">
        <v>210</v>
      </c>
      <c r="D6" s="28">
        <v>0.09</v>
      </c>
      <c r="E6" s="8">
        <v>1786</v>
      </c>
      <c r="F6" s="28">
        <v>0.12</v>
      </c>
      <c r="G6" s="26">
        <v>0.74</v>
      </c>
    </row>
    <row r="7" spans="1:9" x14ac:dyDescent="0.25">
      <c r="A7" s="25">
        <v>2001</v>
      </c>
      <c r="B7" s="13">
        <v>2405</v>
      </c>
      <c r="C7" s="8">
        <v>234</v>
      </c>
      <c r="D7" s="28">
        <v>0.1</v>
      </c>
      <c r="E7" s="8">
        <v>1682</v>
      </c>
      <c r="F7" s="28">
        <v>0.14000000000000001</v>
      </c>
      <c r="G7" s="26">
        <v>0.7</v>
      </c>
    </row>
    <row r="8" spans="1:9" x14ac:dyDescent="0.25">
      <c r="A8" s="25">
        <v>2002</v>
      </c>
      <c r="B8" s="13">
        <v>2290</v>
      </c>
      <c r="C8" s="8">
        <v>235</v>
      </c>
      <c r="D8" s="28">
        <v>0.1</v>
      </c>
      <c r="E8" s="8">
        <v>1526</v>
      </c>
      <c r="F8" s="28">
        <v>0.15</v>
      </c>
      <c r="G8" s="26">
        <v>0.67</v>
      </c>
    </row>
    <row r="9" spans="1:9" x14ac:dyDescent="0.25">
      <c r="A9" s="25">
        <v>2003</v>
      </c>
      <c r="B9" s="13">
        <v>1865</v>
      </c>
      <c r="C9" s="8">
        <v>185</v>
      </c>
      <c r="D9" s="28">
        <v>0.1</v>
      </c>
      <c r="E9" s="8">
        <v>1288</v>
      </c>
      <c r="F9" s="28">
        <v>0.14000000000000001</v>
      </c>
      <c r="G9" s="26">
        <v>0.69</v>
      </c>
    </row>
    <row r="10" spans="1:9" x14ac:dyDescent="0.25">
      <c r="A10" s="25">
        <v>2004</v>
      </c>
      <c r="B10" s="13">
        <v>1833</v>
      </c>
      <c r="C10" s="8">
        <v>195</v>
      </c>
      <c r="D10" s="28">
        <v>0.11</v>
      </c>
      <c r="E10" s="8">
        <v>1183</v>
      </c>
      <c r="F10" s="28">
        <v>0.16</v>
      </c>
      <c r="G10" s="26">
        <v>0.65</v>
      </c>
    </row>
    <row r="11" spans="1:9" x14ac:dyDescent="0.25">
      <c r="A11" s="25">
        <v>2005</v>
      </c>
      <c r="B11" s="13">
        <v>1695</v>
      </c>
      <c r="C11" s="8">
        <v>178</v>
      </c>
      <c r="D11" s="28">
        <v>0.11</v>
      </c>
      <c r="E11" s="8">
        <v>1073</v>
      </c>
      <c r="F11" s="28">
        <v>0.17</v>
      </c>
      <c r="G11" s="26">
        <v>0.63</v>
      </c>
    </row>
    <row r="12" spans="1:9" x14ac:dyDescent="0.25">
      <c r="A12" s="25">
        <v>2006</v>
      </c>
      <c r="B12" s="13">
        <v>1751</v>
      </c>
      <c r="C12" s="8">
        <v>217</v>
      </c>
      <c r="D12" s="28">
        <v>0.12</v>
      </c>
      <c r="E12" s="8">
        <v>1211</v>
      </c>
      <c r="F12" s="28">
        <v>0.18</v>
      </c>
      <c r="G12" s="26">
        <v>0.69</v>
      </c>
    </row>
    <row r="13" spans="1:9" x14ac:dyDescent="0.25">
      <c r="A13" s="25">
        <v>2007</v>
      </c>
      <c r="B13" s="13">
        <v>1687</v>
      </c>
      <c r="C13" s="8">
        <v>152</v>
      </c>
      <c r="D13" s="28">
        <v>0.09</v>
      </c>
      <c r="E13" s="8">
        <v>1097</v>
      </c>
      <c r="F13" s="28">
        <v>0.14000000000000001</v>
      </c>
      <c r="G13" s="26">
        <v>0.65</v>
      </c>
    </row>
    <row r="14" spans="1:9" x14ac:dyDescent="0.25">
      <c r="A14" s="25">
        <v>2008</v>
      </c>
      <c r="B14" s="13">
        <v>1440</v>
      </c>
      <c r="C14" s="8">
        <v>130</v>
      </c>
      <c r="D14" s="28">
        <v>0.09</v>
      </c>
      <c r="E14" s="8">
        <v>990</v>
      </c>
      <c r="F14" s="28">
        <v>0.13</v>
      </c>
      <c r="G14" s="26">
        <v>0.69</v>
      </c>
    </row>
    <row r="15" spans="1:9" x14ac:dyDescent="0.25">
      <c r="A15" s="25">
        <v>2009</v>
      </c>
      <c r="B15" s="13">
        <v>1355</v>
      </c>
      <c r="C15" s="8">
        <v>96</v>
      </c>
      <c r="D15" s="28">
        <v>7.0000000000000007E-2</v>
      </c>
      <c r="E15" s="8">
        <v>1035</v>
      </c>
      <c r="F15" s="28">
        <v>0.09</v>
      </c>
      <c r="G15" s="26">
        <v>0.76</v>
      </c>
    </row>
    <row r="16" spans="1:9" x14ac:dyDescent="0.25">
      <c r="A16" s="25">
        <v>2010</v>
      </c>
      <c r="B16" s="13">
        <v>1130</v>
      </c>
      <c r="C16" s="8">
        <v>97</v>
      </c>
      <c r="D16" s="28">
        <v>0.09</v>
      </c>
      <c r="E16" s="8">
        <v>892</v>
      </c>
      <c r="F16" s="28">
        <v>0.11</v>
      </c>
      <c r="G16" s="26">
        <v>0.79</v>
      </c>
    </row>
    <row r="17" spans="1:9" x14ac:dyDescent="0.25">
      <c r="A17" s="25">
        <v>2011</v>
      </c>
      <c r="B17" s="13">
        <v>978</v>
      </c>
      <c r="C17" s="8">
        <v>78</v>
      </c>
      <c r="D17" s="28">
        <v>0.08</v>
      </c>
      <c r="E17" s="8">
        <v>825</v>
      </c>
      <c r="F17" s="28">
        <v>0.09</v>
      </c>
      <c r="G17" s="26">
        <v>0.84</v>
      </c>
    </row>
    <row r="18" spans="1:9" x14ac:dyDescent="0.25">
      <c r="A18" s="25">
        <v>2012</v>
      </c>
      <c r="B18" s="13">
        <v>1030</v>
      </c>
      <c r="C18" s="8">
        <v>98</v>
      </c>
      <c r="D18" s="28">
        <v>0.1</v>
      </c>
      <c r="E18" s="8">
        <v>795</v>
      </c>
      <c r="F18" s="28">
        <v>0.12</v>
      </c>
      <c r="G18" s="26">
        <v>0.77</v>
      </c>
    </row>
    <row r="19" spans="1:9" x14ac:dyDescent="0.25">
      <c r="A19" s="25">
        <v>2013</v>
      </c>
      <c r="B19" s="13">
        <v>1026</v>
      </c>
      <c r="C19" s="8">
        <v>62</v>
      </c>
      <c r="D19" s="28">
        <v>0.06</v>
      </c>
      <c r="E19" s="8">
        <v>720</v>
      </c>
      <c r="F19" s="28">
        <v>0.09</v>
      </c>
      <c r="G19" s="26">
        <v>0.7</v>
      </c>
    </row>
    <row r="20" spans="1:9" x14ac:dyDescent="0.25">
      <c r="A20" s="25">
        <v>2014</v>
      </c>
      <c r="B20" s="13">
        <v>989</v>
      </c>
      <c r="C20" s="8">
        <v>74</v>
      </c>
      <c r="D20" s="28">
        <v>7.0000000000000007E-2</v>
      </c>
      <c r="E20" s="8">
        <v>710</v>
      </c>
      <c r="F20" s="28">
        <v>0.1</v>
      </c>
      <c r="G20" s="26">
        <v>0.72</v>
      </c>
    </row>
    <row r="21" spans="1:9" x14ac:dyDescent="0.25">
      <c r="A21" s="25">
        <v>2015</v>
      </c>
      <c r="B21" s="13">
        <v>986</v>
      </c>
      <c r="C21" s="8">
        <v>80</v>
      </c>
      <c r="D21" s="28">
        <v>0.08</v>
      </c>
      <c r="E21" s="8">
        <v>711</v>
      </c>
      <c r="F21" s="28">
        <v>0.11</v>
      </c>
      <c r="G21" s="26">
        <v>0.72</v>
      </c>
    </row>
    <row r="22" spans="1:9" x14ac:dyDescent="0.25">
      <c r="A22" s="25">
        <v>2016</v>
      </c>
      <c r="B22" s="13">
        <v>924</v>
      </c>
      <c r="C22" s="8">
        <v>68</v>
      </c>
      <c r="D22" s="28">
        <v>7.0000000000000007E-2</v>
      </c>
      <c r="E22" s="8">
        <v>828</v>
      </c>
      <c r="F22" s="28">
        <v>0.08</v>
      </c>
      <c r="G22" s="26">
        <v>0.9</v>
      </c>
    </row>
    <row r="23" spans="1:9" x14ac:dyDescent="0.25">
      <c r="A23" s="25">
        <v>2017</v>
      </c>
      <c r="B23" s="13">
        <v>908</v>
      </c>
      <c r="C23" s="8">
        <v>91</v>
      </c>
      <c r="D23" s="28">
        <v>0.1</v>
      </c>
      <c r="E23" s="8">
        <v>778</v>
      </c>
      <c r="F23" s="28">
        <v>0.12</v>
      </c>
      <c r="G23" s="26">
        <v>0.86</v>
      </c>
    </row>
    <row r="24" spans="1:9" x14ac:dyDescent="0.25">
      <c r="A24" s="25">
        <v>2018</v>
      </c>
      <c r="B24" s="13">
        <v>872</v>
      </c>
      <c r="C24" s="8">
        <v>86</v>
      </c>
      <c r="D24" s="28">
        <v>0.1</v>
      </c>
      <c r="E24" s="8">
        <v>730</v>
      </c>
      <c r="F24" s="28">
        <v>0.12</v>
      </c>
      <c r="G24" s="26">
        <v>0.84</v>
      </c>
    </row>
    <row r="25" spans="1:9" x14ac:dyDescent="0.25">
      <c r="A25" s="25">
        <v>2019</v>
      </c>
      <c r="B25" s="13">
        <v>870</v>
      </c>
      <c r="C25" s="8">
        <v>95</v>
      </c>
      <c r="D25" s="28">
        <v>0.11</v>
      </c>
      <c r="E25" s="8">
        <v>774</v>
      </c>
      <c r="F25" s="28">
        <v>0.12</v>
      </c>
      <c r="G25" s="26">
        <v>0.89</v>
      </c>
    </row>
    <row r="26" spans="1:9" x14ac:dyDescent="0.25">
      <c r="A26" s="25">
        <v>2020</v>
      </c>
      <c r="B26" s="13">
        <v>584</v>
      </c>
      <c r="C26" s="8">
        <v>71</v>
      </c>
      <c r="D26" s="28">
        <v>0.12</v>
      </c>
      <c r="E26" s="8">
        <v>596</v>
      </c>
      <c r="F26" s="28">
        <v>0.12</v>
      </c>
      <c r="G26" s="26">
        <v>1.02</v>
      </c>
    </row>
    <row r="27" spans="1:9" x14ac:dyDescent="0.25">
      <c r="A27" s="25">
        <v>2021</v>
      </c>
      <c r="B27" s="13">
        <v>616</v>
      </c>
      <c r="C27" s="8">
        <v>70</v>
      </c>
      <c r="D27" s="28">
        <v>0.11</v>
      </c>
      <c r="E27" s="8">
        <v>809</v>
      </c>
      <c r="F27" s="28">
        <v>0.09</v>
      </c>
      <c r="G27" s="26">
        <v>1.31</v>
      </c>
    </row>
    <row r="28" spans="1:9" x14ac:dyDescent="0.25">
      <c r="A28" s="5" t="s">
        <v>169</v>
      </c>
      <c r="B28" s="103">
        <v>32072</v>
      </c>
      <c r="C28" s="102">
        <v>3006</v>
      </c>
      <c r="D28" s="29">
        <v>0.09</v>
      </c>
      <c r="E28" s="9">
        <v>23548</v>
      </c>
      <c r="F28" s="29">
        <v>0.09</v>
      </c>
      <c r="G28" s="24">
        <v>0.73</v>
      </c>
      <c r="I28" s="90"/>
    </row>
    <row r="29" spans="1:9" x14ac:dyDescent="0.25">
      <c r="A29" s="5" t="s">
        <v>170</v>
      </c>
      <c r="B29" s="14">
        <v>3850</v>
      </c>
      <c r="C29" s="9">
        <v>413</v>
      </c>
      <c r="D29" s="29">
        <v>0.11</v>
      </c>
      <c r="E29" s="9">
        <v>3687</v>
      </c>
      <c r="F29" s="29">
        <v>0.11</v>
      </c>
      <c r="G29" s="24">
        <v>0.96</v>
      </c>
    </row>
    <row r="30" spans="1:9" x14ac:dyDescent="0.25">
      <c r="A30" s="15" t="s">
        <v>35</v>
      </c>
    </row>
    <row r="31" spans="1:9" x14ac:dyDescent="0.25">
      <c r="A31" s="15" t="s">
        <v>34</v>
      </c>
    </row>
    <row r="33" spans="1:1" x14ac:dyDescent="0.25">
      <c r="A33" s="74" t="s">
        <v>104</v>
      </c>
    </row>
  </sheetData>
  <hyperlinks>
    <hyperlink ref="A33" location="Contents!A1" display="Home" xr:uid="{00000000-0004-0000-0300-000000000000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55"/>
  <sheetViews>
    <sheetView workbookViewId="0"/>
  </sheetViews>
  <sheetFormatPr defaultRowHeight="15" x14ac:dyDescent="0.25"/>
  <cols>
    <col min="1" max="1" width="11" customWidth="1"/>
  </cols>
  <sheetData>
    <row r="1" spans="1:13" x14ac:dyDescent="0.25">
      <c r="A1" s="4" t="s">
        <v>36</v>
      </c>
    </row>
    <row r="2" spans="1:13" x14ac:dyDescent="0.25">
      <c r="A2" t="s">
        <v>172</v>
      </c>
    </row>
    <row r="4" spans="1:13" x14ac:dyDescent="0.25">
      <c r="A4" s="49"/>
      <c r="B4" s="116" t="s">
        <v>37</v>
      </c>
      <c r="C4" s="117"/>
      <c r="D4" s="117"/>
      <c r="E4" s="118"/>
      <c r="F4" s="117" t="s">
        <v>1</v>
      </c>
      <c r="G4" s="117"/>
      <c r="H4" s="117"/>
      <c r="I4" s="117"/>
      <c r="J4" s="116" t="s">
        <v>129</v>
      </c>
      <c r="K4" s="117"/>
      <c r="L4" s="117"/>
      <c r="M4" s="118"/>
    </row>
    <row r="5" spans="1:13" x14ac:dyDescent="0.25">
      <c r="A5" s="53" t="s">
        <v>5</v>
      </c>
      <c r="B5" s="35" t="s">
        <v>38</v>
      </c>
      <c r="C5" s="31" t="s">
        <v>39</v>
      </c>
      <c r="D5" s="31" t="s">
        <v>3</v>
      </c>
      <c r="E5" s="32" t="s">
        <v>40</v>
      </c>
      <c r="F5" s="31" t="s">
        <v>38</v>
      </c>
      <c r="G5" s="31" t="s">
        <v>39</v>
      </c>
      <c r="H5" s="31" t="s">
        <v>3</v>
      </c>
      <c r="I5" s="31" t="s">
        <v>40</v>
      </c>
      <c r="J5" s="35" t="s">
        <v>38</v>
      </c>
      <c r="K5" s="31" t="s">
        <v>39</v>
      </c>
      <c r="L5" s="31" t="s">
        <v>3</v>
      </c>
      <c r="M5" s="32" t="s">
        <v>40</v>
      </c>
    </row>
    <row r="6" spans="1:13" x14ac:dyDescent="0.25">
      <c r="A6" s="25">
        <v>1999</v>
      </c>
      <c r="B6" s="36">
        <v>1636</v>
      </c>
      <c r="C6" s="8">
        <v>793</v>
      </c>
      <c r="D6" s="8">
        <v>2429</v>
      </c>
      <c r="E6" s="37">
        <v>0.67</v>
      </c>
      <c r="F6" s="8">
        <v>156</v>
      </c>
      <c r="G6" s="8">
        <v>48</v>
      </c>
      <c r="H6" s="8">
        <v>204</v>
      </c>
      <c r="I6" s="57">
        <v>0.76</v>
      </c>
      <c r="J6" s="36"/>
      <c r="K6" s="8"/>
      <c r="L6" s="8"/>
      <c r="M6" s="37"/>
    </row>
    <row r="7" spans="1:13" x14ac:dyDescent="0.25">
      <c r="A7" s="25">
        <v>2000</v>
      </c>
      <c r="B7" s="36">
        <v>1563</v>
      </c>
      <c r="C7" s="8">
        <v>846</v>
      </c>
      <c r="D7" s="8">
        <v>2409</v>
      </c>
      <c r="E7" s="37">
        <v>0.65</v>
      </c>
      <c r="F7" s="8">
        <v>137</v>
      </c>
      <c r="G7" s="8">
        <v>73</v>
      </c>
      <c r="H7" s="8">
        <v>210</v>
      </c>
      <c r="I7" s="57">
        <v>0.65</v>
      </c>
      <c r="J7" s="36"/>
      <c r="K7" s="8"/>
      <c r="L7" s="8"/>
      <c r="M7" s="37"/>
    </row>
    <row r="8" spans="1:13" x14ac:dyDescent="0.25">
      <c r="A8" s="25">
        <v>2001</v>
      </c>
      <c r="B8" s="36">
        <v>1678</v>
      </c>
      <c r="C8" s="8">
        <v>727</v>
      </c>
      <c r="D8" s="8">
        <v>2405</v>
      </c>
      <c r="E8" s="37">
        <v>0.7</v>
      </c>
      <c r="F8" s="8">
        <v>185</v>
      </c>
      <c r="G8" s="8">
        <v>49</v>
      </c>
      <c r="H8" s="8">
        <v>234</v>
      </c>
      <c r="I8" s="57">
        <v>0.79</v>
      </c>
      <c r="J8" s="36"/>
      <c r="K8" s="8"/>
      <c r="L8" s="8"/>
      <c r="M8" s="37"/>
    </row>
    <row r="9" spans="1:13" x14ac:dyDescent="0.25">
      <c r="A9" s="25">
        <v>2002</v>
      </c>
      <c r="B9" s="36">
        <v>1535</v>
      </c>
      <c r="C9" s="8">
        <v>755</v>
      </c>
      <c r="D9" s="8">
        <v>2290</v>
      </c>
      <c r="E9" s="37">
        <v>0.67</v>
      </c>
      <c r="F9" s="8">
        <v>167</v>
      </c>
      <c r="G9" s="8">
        <v>68</v>
      </c>
      <c r="H9" s="8">
        <v>235</v>
      </c>
      <c r="I9" s="57">
        <v>0.71</v>
      </c>
      <c r="J9" s="36">
        <v>1011</v>
      </c>
      <c r="K9" s="8">
        <v>515</v>
      </c>
      <c r="L9" s="8">
        <v>1526</v>
      </c>
      <c r="M9" s="37">
        <v>0.66</v>
      </c>
    </row>
    <row r="10" spans="1:13" x14ac:dyDescent="0.25">
      <c r="A10" s="25">
        <v>2003</v>
      </c>
      <c r="B10" s="36">
        <v>1260</v>
      </c>
      <c r="C10" s="8">
        <v>604</v>
      </c>
      <c r="D10" s="8">
        <v>1865</v>
      </c>
      <c r="E10" s="37">
        <v>0.68</v>
      </c>
      <c r="F10" s="8">
        <v>144</v>
      </c>
      <c r="G10" s="8">
        <v>41</v>
      </c>
      <c r="H10" s="8">
        <v>185</v>
      </c>
      <c r="I10" s="57">
        <v>0.78</v>
      </c>
      <c r="J10" s="36">
        <v>836</v>
      </c>
      <c r="K10" s="8">
        <v>452</v>
      </c>
      <c r="L10" s="8">
        <v>1288</v>
      </c>
      <c r="M10" s="37">
        <v>0.65</v>
      </c>
    </row>
    <row r="11" spans="1:13" x14ac:dyDescent="0.25">
      <c r="A11" s="25">
        <v>2004</v>
      </c>
      <c r="B11" s="36">
        <v>1260</v>
      </c>
      <c r="C11" s="8">
        <v>573</v>
      </c>
      <c r="D11" s="8">
        <v>1833</v>
      </c>
      <c r="E11" s="37">
        <v>0.69</v>
      </c>
      <c r="F11" s="8">
        <v>141</v>
      </c>
      <c r="G11" s="8">
        <v>54</v>
      </c>
      <c r="H11" s="8">
        <v>195</v>
      </c>
      <c r="I11" s="57">
        <v>0.72</v>
      </c>
      <c r="J11" s="36">
        <v>777</v>
      </c>
      <c r="K11" s="8">
        <v>406</v>
      </c>
      <c r="L11" s="8">
        <v>1183</v>
      </c>
      <c r="M11" s="37">
        <v>0.66</v>
      </c>
    </row>
    <row r="12" spans="1:13" x14ac:dyDescent="0.25">
      <c r="A12" s="25">
        <v>2005</v>
      </c>
      <c r="B12" s="36">
        <v>1192</v>
      </c>
      <c r="C12" s="8">
        <v>503</v>
      </c>
      <c r="D12" s="8">
        <v>1695</v>
      </c>
      <c r="E12" s="37">
        <v>0.7</v>
      </c>
      <c r="F12" s="8">
        <v>134</v>
      </c>
      <c r="G12" s="8">
        <v>44</v>
      </c>
      <c r="H12" s="8">
        <v>178</v>
      </c>
      <c r="I12" s="57">
        <v>0.75</v>
      </c>
      <c r="J12" s="36">
        <v>701</v>
      </c>
      <c r="K12" s="8">
        <v>372</v>
      </c>
      <c r="L12" s="8">
        <v>1073</v>
      </c>
      <c r="M12" s="37">
        <v>0.65</v>
      </c>
    </row>
    <row r="13" spans="1:13" x14ac:dyDescent="0.25">
      <c r="A13" s="25">
        <v>2006</v>
      </c>
      <c r="B13" s="36">
        <v>1130</v>
      </c>
      <c r="C13" s="8">
        <v>621</v>
      </c>
      <c r="D13" s="8">
        <v>1751</v>
      </c>
      <c r="E13" s="37">
        <v>0.65</v>
      </c>
      <c r="F13" s="8">
        <v>141</v>
      </c>
      <c r="G13" s="8">
        <v>76</v>
      </c>
      <c r="H13" s="8">
        <v>217</v>
      </c>
      <c r="I13" s="57">
        <v>0.65</v>
      </c>
      <c r="J13" s="36">
        <v>800</v>
      </c>
      <c r="K13" s="8">
        <v>411</v>
      </c>
      <c r="L13" s="8">
        <v>1211</v>
      </c>
      <c r="M13" s="37">
        <v>0.66</v>
      </c>
    </row>
    <row r="14" spans="1:13" x14ac:dyDescent="0.25">
      <c r="A14" s="25">
        <v>2007</v>
      </c>
      <c r="B14" s="36">
        <v>1173</v>
      </c>
      <c r="C14" s="8">
        <v>514</v>
      </c>
      <c r="D14" s="8">
        <v>1687</v>
      </c>
      <c r="E14" s="37">
        <v>0.7</v>
      </c>
      <c r="F14" s="8">
        <v>110</v>
      </c>
      <c r="G14" s="8">
        <v>42</v>
      </c>
      <c r="H14" s="8">
        <v>152</v>
      </c>
      <c r="I14" s="57">
        <v>0.72</v>
      </c>
      <c r="J14" s="36">
        <v>741</v>
      </c>
      <c r="K14" s="8">
        <v>356</v>
      </c>
      <c r="L14" s="8">
        <v>1097</v>
      </c>
      <c r="M14" s="37">
        <v>0.68</v>
      </c>
    </row>
    <row r="15" spans="1:13" x14ac:dyDescent="0.25">
      <c r="A15" s="25">
        <v>2008</v>
      </c>
      <c r="B15" s="36">
        <v>997</v>
      </c>
      <c r="C15" s="8">
        <v>443</v>
      </c>
      <c r="D15" s="8">
        <v>1440</v>
      </c>
      <c r="E15" s="37">
        <v>0.69</v>
      </c>
      <c r="F15" s="8">
        <v>92</v>
      </c>
      <c r="G15" s="8">
        <v>38</v>
      </c>
      <c r="H15" s="8">
        <v>130</v>
      </c>
      <c r="I15" s="57">
        <v>0.71</v>
      </c>
      <c r="J15" s="36">
        <v>634</v>
      </c>
      <c r="K15" s="8">
        <v>356</v>
      </c>
      <c r="L15" s="8">
        <v>990</v>
      </c>
      <c r="M15" s="37">
        <v>0.64</v>
      </c>
    </row>
    <row r="16" spans="1:13" x14ac:dyDescent="0.25">
      <c r="A16" s="25">
        <v>2009</v>
      </c>
      <c r="B16" s="36">
        <v>920</v>
      </c>
      <c r="C16" s="8">
        <v>435</v>
      </c>
      <c r="D16" s="8">
        <v>1355</v>
      </c>
      <c r="E16" s="37">
        <v>0.68</v>
      </c>
      <c r="F16" s="8">
        <v>70</v>
      </c>
      <c r="G16" s="8">
        <v>26</v>
      </c>
      <c r="H16" s="8">
        <v>96</v>
      </c>
      <c r="I16" s="57">
        <v>0.73</v>
      </c>
      <c r="J16" s="36">
        <v>679</v>
      </c>
      <c r="K16" s="8">
        <v>356</v>
      </c>
      <c r="L16" s="8">
        <v>1035</v>
      </c>
      <c r="M16" s="37">
        <v>0.66</v>
      </c>
    </row>
    <row r="17" spans="1:26" x14ac:dyDescent="0.25">
      <c r="A17" s="25">
        <v>2010</v>
      </c>
      <c r="B17" s="36">
        <v>731</v>
      </c>
      <c r="C17" s="8">
        <v>399</v>
      </c>
      <c r="D17" s="8">
        <v>1130</v>
      </c>
      <c r="E17" s="37">
        <v>0.65</v>
      </c>
      <c r="F17" s="8">
        <v>65</v>
      </c>
      <c r="G17" s="8">
        <v>32</v>
      </c>
      <c r="H17" s="8">
        <v>97</v>
      </c>
      <c r="I17" s="57">
        <v>0.67</v>
      </c>
      <c r="J17" s="36">
        <v>551</v>
      </c>
      <c r="K17" s="8">
        <v>341</v>
      </c>
      <c r="L17" s="8">
        <v>892</v>
      </c>
      <c r="M17" s="37">
        <v>0.62</v>
      </c>
    </row>
    <row r="18" spans="1:26" x14ac:dyDescent="0.25">
      <c r="A18" s="25">
        <v>2011</v>
      </c>
      <c r="B18" s="36">
        <v>629</v>
      </c>
      <c r="C18" s="8">
        <v>349</v>
      </c>
      <c r="D18" s="8">
        <v>978</v>
      </c>
      <c r="E18" s="37">
        <v>0.64</v>
      </c>
      <c r="F18" s="8">
        <v>51</v>
      </c>
      <c r="G18" s="8">
        <v>27</v>
      </c>
      <c r="H18" s="8">
        <v>78</v>
      </c>
      <c r="I18" s="57">
        <v>0.65</v>
      </c>
      <c r="J18" s="36">
        <v>525</v>
      </c>
      <c r="K18" s="8">
        <v>300</v>
      </c>
      <c r="L18" s="8">
        <v>825</v>
      </c>
      <c r="M18" s="37">
        <v>0.64</v>
      </c>
    </row>
    <row r="19" spans="1:26" x14ac:dyDescent="0.25">
      <c r="A19" s="25">
        <v>2012</v>
      </c>
      <c r="B19" s="36">
        <v>679</v>
      </c>
      <c r="C19" s="8">
        <v>351</v>
      </c>
      <c r="D19" s="8">
        <v>1030</v>
      </c>
      <c r="E19" s="37">
        <v>0.66</v>
      </c>
      <c r="F19" s="8">
        <v>65</v>
      </c>
      <c r="G19" s="8">
        <v>33</v>
      </c>
      <c r="H19" s="8">
        <v>98</v>
      </c>
      <c r="I19" s="57">
        <v>0.66</v>
      </c>
      <c r="J19" s="36">
        <v>537</v>
      </c>
      <c r="K19" s="8">
        <v>258</v>
      </c>
      <c r="L19" s="8">
        <v>795</v>
      </c>
      <c r="M19" s="37">
        <v>0.68</v>
      </c>
    </row>
    <row r="20" spans="1:26" x14ac:dyDescent="0.25">
      <c r="A20" s="25">
        <v>2013</v>
      </c>
      <c r="B20" s="36">
        <v>690</v>
      </c>
      <c r="C20" s="8">
        <v>336</v>
      </c>
      <c r="D20" s="8">
        <v>1026</v>
      </c>
      <c r="E20" s="37">
        <v>0.67</v>
      </c>
      <c r="F20" s="8">
        <v>46</v>
      </c>
      <c r="G20" s="8">
        <v>16</v>
      </c>
      <c r="H20" s="8">
        <v>62</v>
      </c>
      <c r="I20" s="57">
        <v>0.74</v>
      </c>
      <c r="J20" s="36">
        <v>466</v>
      </c>
      <c r="K20" s="8">
        <v>254</v>
      </c>
      <c r="L20" s="8">
        <v>720</v>
      </c>
      <c r="M20" s="37">
        <v>0.65</v>
      </c>
    </row>
    <row r="21" spans="1:26" x14ac:dyDescent="0.25">
      <c r="A21" s="25">
        <v>2014</v>
      </c>
      <c r="B21" s="36">
        <v>653</v>
      </c>
      <c r="C21" s="8">
        <v>336</v>
      </c>
      <c r="D21" s="8">
        <v>989</v>
      </c>
      <c r="E21" s="37">
        <v>0.66</v>
      </c>
      <c r="F21" s="8">
        <v>55</v>
      </c>
      <c r="G21" s="8">
        <v>19</v>
      </c>
      <c r="H21" s="8">
        <v>74</v>
      </c>
      <c r="I21" s="57">
        <v>0.74</v>
      </c>
      <c r="J21" s="36">
        <v>472</v>
      </c>
      <c r="K21" s="8">
        <v>238</v>
      </c>
      <c r="L21" s="8">
        <v>710</v>
      </c>
      <c r="M21" s="37">
        <v>0.66</v>
      </c>
    </row>
    <row r="22" spans="1:26" x14ac:dyDescent="0.25">
      <c r="A22" s="25">
        <v>2015</v>
      </c>
      <c r="B22" s="36">
        <v>640</v>
      </c>
      <c r="C22" s="8">
        <v>346</v>
      </c>
      <c r="D22" s="8">
        <v>986</v>
      </c>
      <c r="E22" s="37">
        <v>0.65</v>
      </c>
      <c r="F22" s="8">
        <v>59</v>
      </c>
      <c r="G22" s="8">
        <v>21</v>
      </c>
      <c r="H22" s="8">
        <v>80</v>
      </c>
      <c r="I22" s="57">
        <v>0.74</v>
      </c>
      <c r="J22" s="36">
        <v>437</v>
      </c>
      <c r="K22" s="8">
        <v>274</v>
      </c>
      <c r="L22" s="8">
        <v>711</v>
      </c>
      <c r="M22" s="37">
        <v>0.61</v>
      </c>
    </row>
    <row r="23" spans="1:26" x14ac:dyDescent="0.25">
      <c r="A23" s="25">
        <v>2016</v>
      </c>
      <c r="B23" s="36">
        <v>584</v>
      </c>
      <c r="C23" s="8">
        <v>340</v>
      </c>
      <c r="D23" s="8">
        <v>924</v>
      </c>
      <c r="E23" s="37">
        <v>0.63</v>
      </c>
      <c r="F23" s="8">
        <v>47</v>
      </c>
      <c r="G23" s="8">
        <v>21</v>
      </c>
      <c r="H23" s="8">
        <v>68</v>
      </c>
      <c r="I23" s="57">
        <v>0.69</v>
      </c>
      <c r="J23" s="36">
        <v>529</v>
      </c>
      <c r="K23" s="8">
        <v>299</v>
      </c>
      <c r="L23" s="8">
        <v>828</v>
      </c>
      <c r="M23" s="37">
        <v>0.64</v>
      </c>
    </row>
    <row r="24" spans="1:26" x14ac:dyDescent="0.25">
      <c r="A24" s="25">
        <v>2017</v>
      </c>
      <c r="B24" s="36">
        <v>586</v>
      </c>
      <c r="C24" s="8">
        <v>322</v>
      </c>
      <c r="D24" s="8">
        <v>908</v>
      </c>
      <c r="E24" s="37">
        <v>0.65</v>
      </c>
      <c r="F24" s="8">
        <v>63</v>
      </c>
      <c r="G24" s="8">
        <v>28</v>
      </c>
      <c r="H24" s="8">
        <v>91</v>
      </c>
      <c r="I24" s="57">
        <v>0.69</v>
      </c>
      <c r="J24" s="36">
        <v>497</v>
      </c>
      <c r="K24" s="8">
        <v>281</v>
      </c>
      <c r="L24" s="8">
        <v>778</v>
      </c>
      <c r="M24" s="37">
        <v>0.64</v>
      </c>
    </row>
    <row r="25" spans="1:26" x14ac:dyDescent="0.25">
      <c r="A25" s="25">
        <v>2018</v>
      </c>
      <c r="B25" s="36">
        <v>579</v>
      </c>
      <c r="C25" s="8">
        <v>293</v>
      </c>
      <c r="D25" s="8">
        <v>872</v>
      </c>
      <c r="E25" s="37">
        <v>0.66</v>
      </c>
      <c r="F25" s="8">
        <v>56</v>
      </c>
      <c r="G25" s="8">
        <v>30</v>
      </c>
      <c r="H25" s="8">
        <v>86</v>
      </c>
      <c r="I25" s="57">
        <v>0.65</v>
      </c>
      <c r="J25" s="36">
        <v>484</v>
      </c>
      <c r="K25" s="8">
        <v>246</v>
      </c>
      <c r="L25" s="8">
        <v>730</v>
      </c>
      <c r="M25" s="37">
        <v>0.66</v>
      </c>
    </row>
    <row r="26" spans="1:26" x14ac:dyDescent="0.25">
      <c r="A26" s="25">
        <v>2019</v>
      </c>
      <c r="B26" s="36">
        <v>558</v>
      </c>
      <c r="C26" s="8">
        <v>312</v>
      </c>
      <c r="D26" s="8">
        <v>870</v>
      </c>
      <c r="E26" s="37">
        <v>0.64</v>
      </c>
      <c r="F26" s="8">
        <v>68</v>
      </c>
      <c r="G26" s="8">
        <v>27</v>
      </c>
      <c r="H26" s="8">
        <v>95</v>
      </c>
      <c r="I26" s="57">
        <v>0.72</v>
      </c>
      <c r="J26" s="36">
        <v>484</v>
      </c>
      <c r="K26" s="8">
        <v>290</v>
      </c>
      <c r="L26" s="8">
        <v>774</v>
      </c>
      <c r="M26" s="37">
        <v>0.63</v>
      </c>
    </row>
    <row r="27" spans="1:26" x14ac:dyDescent="0.25">
      <c r="A27" s="25">
        <v>2020</v>
      </c>
      <c r="B27" s="36">
        <v>409</v>
      </c>
      <c r="C27" s="8">
        <v>175</v>
      </c>
      <c r="D27" s="8">
        <v>584</v>
      </c>
      <c r="E27" s="37">
        <v>0.7</v>
      </c>
      <c r="F27" s="8">
        <v>50</v>
      </c>
      <c r="G27" s="8">
        <v>21</v>
      </c>
      <c r="H27" s="8">
        <v>71</v>
      </c>
      <c r="I27" s="57">
        <v>0.7</v>
      </c>
      <c r="J27" s="36">
        <v>384</v>
      </c>
      <c r="K27" s="8">
        <v>212</v>
      </c>
      <c r="L27" s="8">
        <v>596</v>
      </c>
      <c r="M27" s="37">
        <v>0.64</v>
      </c>
    </row>
    <row r="28" spans="1:26" x14ac:dyDescent="0.25">
      <c r="A28" s="25">
        <v>2021</v>
      </c>
      <c r="B28" s="96">
        <v>419</v>
      </c>
      <c r="C28" s="17">
        <v>197</v>
      </c>
      <c r="D28" s="17">
        <v>616</v>
      </c>
      <c r="E28" s="38">
        <v>0.68</v>
      </c>
      <c r="F28" s="17">
        <v>45</v>
      </c>
      <c r="G28" s="17">
        <v>25</v>
      </c>
      <c r="H28" s="17">
        <v>70</v>
      </c>
      <c r="I28" s="47">
        <v>0.64</v>
      </c>
      <c r="J28" s="96">
        <v>499</v>
      </c>
      <c r="K28" s="17">
        <v>310</v>
      </c>
      <c r="L28" s="17">
        <v>809</v>
      </c>
      <c r="M28" s="38">
        <v>0.62</v>
      </c>
    </row>
    <row r="29" spans="1:26" x14ac:dyDescent="0.25">
      <c r="A29" s="5" t="s">
        <v>3</v>
      </c>
      <c r="B29" s="41">
        <v>21501</v>
      </c>
      <c r="C29" s="42">
        <v>10570</v>
      </c>
      <c r="D29" s="42">
        <v>32072</v>
      </c>
      <c r="E29" s="43">
        <v>0.67</v>
      </c>
      <c r="F29" s="42">
        <v>2147</v>
      </c>
      <c r="G29" s="42">
        <v>859</v>
      </c>
      <c r="H29" s="42">
        <v>3006</v>
      </c>
      <c r="I29" s="106">
        <v>0.71</v>
      </c>
      <c r="J29" s="41">
        <v>12044</v>
      </c>
      <c r="K29" s="42">
        <v>6527</v>
      </c>
      <c r="L29" s="42">
        <v>18571</v>
      </c>
      <c r="M29" s="43">
        <v>0.65</v>
      </c>
    </row>
    <row r="30" spans="1:26" x14ac:dyDescent="0.25">
      <c r="A30" s="105" t="s">
        <v>170</v>
      </c>
      <c r="B30" s="41">
        <v>2551</v>
      </c>
      <c r="C30" s="42">
        <v>1299</v>
      </c>
      <c r="D30" s="42">
        <v>3850</v>
      </c>
      <c r="E30" s="43">
        <v>0.66</v>
      </c>
      <c r="F30" s="42">
        <v>282</v>
      </c>
      <c r="G30" s="42">
        <v>131</v>
      </c>
      <c r="H30" s="42">
        <v>413</v>
      </c>
      <c r="I30" s="106">
        <v>0.68</v>
      </c>
      <c r="J30" s="41">
        <v>2348</v>
      </c>
      <c r="K30" s="42">
        <v>1339</v>
      </c>
      <c r="L30" s="42">
        <v>3687</v>
      </c>
      <c r="M30" s="43">
        <v>0.64</v>
      </c>
    </row>
    <row r="31" spans="1:26" x14ac:dyDescent="0.25">
      <c r="A31" s="15" t="s">
        <v>41</v>
      </c>
      <c r="E31" s="77"/>
      <c r="I31" s="77"/>
      <c r="M31" s="77"/>
      <c r="R31" s="77"/>
      <c r="V31" s="77"/>
      <c r="Z31" s="77"/>
    </row>
    <row r="32" spans="1:26" x14ac:dyDescent="0.25">
      <c r="B32" s="76"/>
      <c r="C32" s="76"/>
      <c r="D32" s="76"/>
      <c r="E32" s="78"/>
      <c r="F32" s="76"/>
      <c r="G32" s="76"/>
      <c r="H32" s="76"/>
      <c r="I32" s="78"/>
      <c r="J32" s="76"/>
      <c r="K32" s="76"/>
      <c r="L32" s="76"/>
      <c r="M32" s="78"/>
      <c r="R32" s="77"/>
      <c r="V32" s="77"/>
      <c r="Z32" s="77"/>
    </row>
    <row r="33" spans="1:14" x14ac:dyDescent="0.25">
      <c r="A33" s="74" t="s">
        <v>104</v>
      </c>
      <c r="B33" s="76"/>
      <c r="C33" s="76"/>
      <c r="D33" s="76"/>
      <c r="E33" s="78"/>
      <c r="F33" s="76"/>
      <c r="G33" s="76"/>
      <c r="H33" s="76"/>
      <c r="I33" s="78"/>
      <c r="J33" s="76"/>
      <c r="K33" s="76"/>
      <c r="L33" s="76"/>
      <c r="M33" s="78"/>
      <c r="N33" s="107"/>
    </row>
    <row r="34" spans="1:14" x14ac:dyDescent="0.25">
      <c r="E34" s="78"/>
      <c r="N34" s="107"/>
    </row>
    <row r="35" spans="1:14" x14ac:dyDescent="0.25">
      <c r="N35" s="107"/>
    </row>
    <row r="36" spans="1:14" x14ac:dyDescent="0.25">
      <c r="N36" s="107"/>
    </row>
    <row r="37" spans="1:14" x14ac:dyDescent="0.25">
      <c r="N37" s="107"/>
    </row>
    <row r="38" spans="1:14" x14ac:dyDescent="0.25">
      <c r="N38" s="107"/>
    </row>
    <row r="39" spans="1:14" x14ac:dyDescent="0.25">
      <c r="N39" s="107"/>
    </row>
    <row r="40" spans="1:14" x14ac:dyDescent="0.25">
      <c r="N40" s="107"/>
    </row>
    <row r="41" spans="1:14" x14ac:dyDescent="0.25">
      <c r="N41" s="107"/>
    </row>
    <row r="42" spans="1:14" x14ac:dyDescent="0.25">
      <c r="N42" s="107"/>
    </row>
    <row r="43" spans="1:14" x14ac:dyDescent="0.25">
      <c r="N43" s="107"/>
    </row>
    <row r="44" spans="1:14" x14ac:dyDescent="0.25">
      <c r="N44" s="107"/>
    </row>
    <row r="45" spans="1:14" x14ac:dyDescent="0.25">
      <c r="N45" s="107"/>
    </row>
    <row r="46" spans="1:14" x14ac:dyDescent="0.25">
      <c r="N46" s="107"/>
    </row>
    <row r="47" spans="1:14" x14ac:dyDescent="0.25">
      <c r="N47" s="107"/>
    </row>
    <row r="48" spans="1:14" x14ac:dyDescent="0.25">
      <c r="N48" s="107"/>
    </row>
    <row r="49" spans="14:14" x14ac:dyDescent="0.25">
      <c r="N49" s="107"/>
    </row>
    <row r="50" spans="14:14" x14ac:dyDescent="0.25">
      <c r="N50" s="107"/>
    </row>
    <row r="51" spans="14:14" x14ac:dyDescent="0.25">
      <c r="N51" s="107"/>
    </row>
    <row r="52" spans="14:14" x14ac:dyDescent="0.25">
      <c r="N52" s="107"/>
    </row>
    <row r="53" spans="14:14" x14ac:dyDescent="0.25">
      <c r="N53" s="107"/>
    </row>
    <row r="54" spans="14:14" x14ac:dyDescent="0.25">
      <c r="N54" s="107"/>
    </row>
    <row r="55" spans="14:14" x14ac:dyDescent="0.25">
      <c r="N55" s="107"/>
    </row>
  </sheetData>
  <mergeCells count="3">
    <mergeCell ref="B4:E4"/>
    <mergeCell ref="F4:I4"/>
    <mergeCell ref="J4:M4"/>
  </mergeCells>
  <hyperlinks>
    <hyperlink ref="A33" location="Contents!A1" display="Home" xr:uid="{00000000-0004-0000-04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53"/>
  <sheetViews>
    <sheetView workbookViewId="0"/>
  </sheetViews>
  <sheetFormatPr defaultRowHeight="15" x14ac:dyDescent="0.25"/>
  <cols>
    <col min="1" max="1" width="11" customWidth="1"/>
    <col min="8" max="8" width="9.42578125" bestFit="1" customWidth="1"/>
    <col min="26" max="26" width="10.5703125" customWidth="1"/>
  </cols>
  <sheetData>
    <row r="1" spans="1:31" x14ac:dyDescent="0.25">
      <c r="A1" s="4" t="s">
        <v>42</v>
      </c>
    </row>
    <row r="2" spans="1:31" x14ac:dyDescent="0.25">
      <c r="A2" t="s">
        <v>173</v>
      </c>
    </row>
    <row r="4" spans="1:31" x14ac:dyDescent="0.25">
      <c r="A4" s="44" t="s">
        <v>43</v>
      </c>
      <c r="B4" s="60" t="s">
        <v>44</v>
      </c>
      <c r="C4" s="6">
        <v>1999</v>
      </c>
      <c r="D4" s="6">
        <v>2000</v>
      </c>
      <c r="E4" s="6">
        <v>2001</v>
      </c>
      <c r="F4" s="6">
        <v>2002</v>
      </c>
      <c r="G4" s="6">
        <v>2003</v>
      </c>
      <c r="H4" s="6">
        <v>2004</v>
      </c>
      <c r="I4" s="6">
        <v>2005</v>
      </c>
      <c r="J4" s="6">
        <v>2006</v>
      </c>
      <c r="K4" s="6">
        <v>2007</v>
      </c>
      <c r="L4" s="6">
        <v>2008</v>
      </c>
      <c r="M4" s="6">
        <v>2009</v>
      </c>
      <c r="N4" s="6">
        <v>2010</v>
      </c>
      <c r="O4" s="6">
        <v>2011</v>
      </c>
      <c r="P4" s="6">
        <v>2012</v>
      </c>
      <c r="Q4" s="6">
        <v>2013</v>
      </c>
      <c r="R4" s="6">
        <v>2014</v>
      </c>
      <c r="S4" s="6">
        <v>2015</v>
      </c>
      <c r="T4" s="6">
        <v>2016</v>
      </c>
      <c r="U4" s="6">
        <v>2017</v>
      </c>
      <c r="V4" s="6">
        <v>2018</v>
      </c>
      <c r="W4" s="6">
        <v>2019</v>
      </c>
      <c r="X4" s="6">
        <v>2020</v>
      </c>
      <c r="Y4" s="6">
        <v>2021</v>
      </c>
      <c r="Z4" s="12" t="s">
        <v>174</v>
      </c>
    </row>
    <row r="5" spans="1:31" x14ac:dyDescent="0.25">
      <c r="A5" s="119" t="s">
        <v>37</v>
      </c>
      <c r="B5" s="79" t="s">
        <v>45</v>
      </c>
      <c r="C5" s="45">
        <v>245</v>
      </c>
      <c r="D5" s="45">
        <v>226</v>
      </c>
      <c r="E5" s="45">
        <v>227</v>
      </c>
      <c r="F5" s="45">
        <v>188</v>
      </c>
      <c r="G5" s="45">
        <v>140</v>
      </c>
      <c r="H5" s="45">
        <v>138</v>
      </c>
      <c r="I5" s="45">
        <v>134</v>
      </c>
      <c r="J5" s="45">
        <v>126</v>
      </c>
      <c r="K5" s="45">
        <v>128</v>
      </c>
      <c r="L5" s="45">
        <v>111</v>
      </c>
      <c r="M5" s="45">
        <v>101</v>
      </c>
      <c r="N5" s="45">
        <v>83</v>
      </c>
      <c r="O5" s="45">
        <v>85</v>
      </c>
      <c r="P5" s="45">
        <v>92</v>
      </c>
      <c r="Q5" s="45">
        <v>86</v>
      </c>
      <c r="R5" s="45">
        <v>76</v>
      </c>
      <c r="S5" s="45">
        <v>76</v>
      </c>
      <c r="T5" s="45">
        <v>84</v>
      </c>
      <c r="U5" s="45">
        <v>77</v>
      </c>
      <c r="V5" s="45">
        <v>55</v>
      </c>
      <c r="W5" s="45">
        <v>53</v>
      </c>
      <c r="X5" s="45">
        <v>47</v>
      </c>
      <c r="Y5" s="45">
        <v>53</v>
      </c>
      <c r="Z5" s="69">
        <v>285</v>
      </c>
      <c r="AA5" s="76"/>
    </row>
    <row r="6" spans="1:31" x14ac:dyDescent="0.25">
      <c r="A6" s="120"/>
      <c r="B6" s="59" t="s">
        <v>46</v>
      </c>
      <c r="C6" s="8">
        <v>554</v>
      </c>
      <c r="D6" s="8">
        <v>565</v>
      </c>
      <c r="E6" s="8">
        <v>548</v>
      </c>
      <c r="F6" s="8">
        <v>514</v>
      </c>
      <c r="G6" s="8">
        <v>429</v>
      </c>
      <c r="H6" s="8">
        <v>393</v>
      </c>
      <c r="I6" s="8">
        <v>408</v>
      </c>
      <c r="J6" s="8">
        <v>397</v>
      </c>
      <c r="K6" s="8">
        <v>391</v>
      </c>
      <c r="L6" s="8">
        <v>299</v>
      </c>
      <c r="M6" s="8">
        <v>280</v>
      </c>
      <c r="N6" s="8">
        <v>218</v>
      </c>
      <c r="O6" s="8">
        <v>168</v>
      </c>
      <c r="P6" s="8">
        <v>162</v>
      </c>
      <c r="Q6" s="8">
        <v>173</v>
      </c>
      <c r="R6" s="8">
        <v>173</v>
      </c>
      <c r="S6" s="8">
        <v>148</v>
      </c>
      <c r="T6" s="8">
        <v>138</v>
      </c>
      <c r="U6" s="8">
        <v>120</v>
      </c>
      <c r="V6" s="8">
        <v>117</v>
      </c>
      <c r="W6" s="8">
        <v>113</v>
      </c>
      <c r="X6" s="8">
        <v>96</v>
      </c>
      <c r="Y6" s="8">
        <v>96</v>
      </c>
      <c r="Z6" s="13">
        <v>542</v>
      </c>
      <c r="AA6" s="76"/>
    </row>
    <row r="7" spans="1:31" x14ac:dyDescent="0.25">
      <c r="A7" s="120"/>
      <c r="B7" s="18" t="s">
        <v>47</v>
      </c>
      <c r="C7" s="8">
        <v>599</v>
      </c>
      <c r="D7" s="8">
        <v>522</v>
      </c>
      <c r="E7" s="8">
        <v>546</v>
      </c>
      <c r="F7" s="8">
        <v>555</v>
      </c>
      <c r="G7" s="8">
        <v>389</v>
      </c>
      <c r="H7" s="8">
        <v>411</v>
      </c>
      <c r="I7" s="8">
        <v>375</v>
      </c>
      <c r="J7" s="8">
        <v>455</v>
      </c>
      <c r="K7" s="8">
        <v>396</v>
      </c>
      <c r="L7" s="8">
        <v>316</v>
      </c>
      <c r="M7" s="8">
        <v>334</v>
      </c>
      <c r="N7" s="8">
        <v>237</v>
      </c>
      <c r="O7" s="8">
        <v>192</v>
      </c>
      <c r="P7" s="8">
        <v>198</v>
      </c>
      <c r="Q7" s="8">
        <v>195</v>
      </c>
      <c r="R7" s="8">
        <v>208</v>
      </c>
      <c r="S7" s="8">
        <v>187</v>
      </c>
      <c r="T7" s="8">
        <v>151</v>
      </c>
      <c r="U7" s="8">
        <v>161</v>
      </c>
      <c r="V7" s="8">
        <v>148</v>
      </c>
      <c r="W7" s="8">
        <v>160</v>
      </c>
      <c r="X7" s="8">
        <v>84</v>
      </c>
      <c r="Y7" s="8">
        <v>107</v>
      </c>
      <c r="Z7" s="13">
        <v>660</v>
      </c>
      <c r="AA7" s="76"/>
    </row>
    <row r="8" spans="1:31" x14ac:dyDescent="0.25">
      <c r="A8" s="120"/>
      <c r="B8" s="18" t="s">
        <v>48</v>
      </c>
      <c r="C8" s="8">
        <v>344</v>
      </c>
      <c r="D8" s="8">
        <v>400</v>
      </c>
      <c r="E8" s="8">
        <v>388</v>
      </c>
      <c r="F8" s="8">
        <v>364</v>
      </c>
      <c r="G8" s="8">
        <v>302</v>
      </c>
      <c r="H8" s="8">
        <v>306</v>
      </c>
      <c r="I8" s="8">
        <v>286</v>
      </c>
      <c r="J8" s="8">
        <v>230</v>
      </c>
      <c r="K8" s="8">
        <v>255</v>
      </c>
      <c r="L8" s="8">
        <v>200</v>
      </c>
      <c r="M8" s="8">
        <v>162</v>
      </c>
      <c r="N8" s="8">
        <v>129</v>
      </c>
      <c r="O8" s="8">
        <v>127</v>
      </c>
      <c r="P8" s="8">
        <v>150</v>
      </c>
      <c r="Q8" s="8">
        <v>141</v>
      </c>
      <c r="R8" s="8">
        <v>113</v>
      </c>
      <c r="S8" s="8">
        <v>117</v>
      </c>
      <c r="T8" s="8">
        <v>114</v>
      </c>
      <c r="U8" s="8">
        <v>104</v>
      </c>
      <c r="V8" s="8">
        <v>118</v>
      </c>
      <c r="W8" s="8">
        <v>112</v>
      </c>
      <c r="X8" s="8">
        <v>76</v>
      </c>
      <c r="Y8" s="8">
        <v>86</v>
      </c>
      <c r="Z8" s="13">
        <v>496</v>
      </c>
      <c r="AA8" s="76"/>
    </row>
    <row r="9" spans="1:31" x14ac:dyDescent="0.25">
      <c r="A9" s="120"/>
      <c r="B9" s="18" t="s">
        <v>49</v>
      </c>
      <c r="C9" s="8">
        <v>215</v>
      </c>
      <c r="D9" s="8">
        <v>244</v>
      </c>
      <c r="E9" s="8">
        <v>249</v>
      </c>
      <c r="F9" s="8">
        <v>237</v>
      </c>
      <c r="G9" s="8">
        <v>232</v>
      </c>
      <c r="H9" s="8">
        <v>201</v>
      </c>
      <c r="I9" s="8">
        <v>174</v>
      </c>
      <c r="J9" s="8">
        <v>204</v>
      </c>
      <c r="K9" s="8">
        <v>213</v>
      </c>
      <c r="L9" s="8">
        <v>198</v>
      </c>
      <c r="M9" s="8">
        <v>177</v>
      </c>
      <c r="N9" s="8">
        <v>163</v>
      </c>
      <c r="O9" s="8">
        <v>156</v>
      </c>
      <c r="P9" s="8">
        <v>132</v>
      </c>
      <c r="Q9" s="8">
        <v>128</v>
      </c>
      <c r="R9" s="8">
        <v>138</v>
      </c>
      <c r="S9" s="8">
        <v>140</v>
      </c>
      <c r="T9" s="8">
        <v>124</v>
      </c>
      <c r="U9" s="8">
        <v>123</v>
      </c>
      <c r="V9" s="8">
        <v>121</v>
      </c>
      <c r="W9" s="8">
        <v>98</v>
      </c>
      <c r="X9" s="8">
        <v>65</v>
      </c>
      <c r="Y9" s="8">
        <v>72</v>
      </c>
      <c r="Z9" s="13">
        <v>479</v>
      </c>
      <c r="AA9" s="76"/>
    </row>
    <row r="10" spans="1:31" x14ac:dyDescent="0.25">
      <c r="A10" s="120"/>
      <c r="B10" s="18" t="s">
        <v>50</v>
      </c>
      <c r="C10" s="8">
        <v>158</v>
      </c>
      <c r="D10" s="8">
        <v>165</v>
      </c>
      <c r="E10" s="8">
        <v>165</v>
      </c>
      <c r="F10" s="8">
        <v>179</v>
      </c>
      <c r="G10" s="8">
        <v>122</v>
      </c>
      <c r="H10" s="8">
        <v>146</v>
      </c>
      <c r="I10" s="8">
        <v>105</v>
      </c>
      <c r="J10" s="8">
        <v>129</v>
      </c>
      <c r="K10" s="8">
        <v>118</v>
      </c>
      <c r="L10" s="8">
        <v>119</v>
      </c>
      <c r="M10" s="8">
        <v>117</v>
      </c>
      <c r="N10" s="8">
        <v>115</v>
      </c>
      <c r="O10" s="8">
        <v>74</v>
      </c>
      <c r="P10" s="8">
        <v>108</v>
      </c>
      <c r="Q10" s="8">
        <v>109</v>
      </c>
      <c r="R10" s="8">
        <v>88</v>
      </c>
      <c r="S10" s="8">
        <v>122</v>
      </c>
      <c r="T10" s="8">
        <v>121</v>
      </c>
      <c r="U10" s="8">
        <v>116</v>
      </c>
      <c r="V10" s="8">
        <v>121</v>
      </c>
      <c r="W10" s="8">
        <v>129</v>
      </c>
      <c r="X10" s="8">
        <v>84</v>
      </c>
      <c r="Y10" s="8">
        <v>69</v>
      </c>
      <c r="Z10" s="13">
        <v>519</v>
      </c>
      <c r="AA10" s="76"/>
    </row>
    <row r="11" spans="1:31" x14ac:dyDescent="0.25">
      <c r="A11" s="120"/>
      <c r="B11" s="18" t="s">
        <v>51</v>
      </c>
      <c r="C11" s="8">
        <v>142</v>
      </c>
      <c r="D11" s="8">
        <v>128</v>
      </c>
      <c r="E11" s="8">
        <v>115</v>
      </c>
      <c r="F11" s="8">
        <v>107</v>
      </c>
      <c r="G11" s="8">
        <v>109</v>
      </c>
      <c r="H11" s="8">
        <v>100</v>
      </c>
      <c r="I11" s="8">
        <v>91</v>
      </c>
      <c r="J11" s="8">
        <v>86</v>
      </c>
      <c r="K11" s="8">
        <v>80</v>
      </c>
      <c r="L11" s="8">
        <v>74</v>
      </c>
      <c r="M11" s="8">
        <v>79</v>
      </c>
      <c r="N11" s="8">
        <v>83</v>
      </c>
      <c r="O11" s="8">
        <v>67</v>
      </c>
      <c r="P11" s="8">
        <v>81</v>
      </c>
      <c r="Q11" s="8">
        <v>86</v>
      </c>
      <c r="R11" s="8">
        <v>77</v>
      </c>
      <c r="S11" s="8">
        <v>77</v>
      </c>
      <c r="T11" s="8">
        <v>72</v>
      </c>
      <c r="U11" s="8">
        <v>74</v>
      </c>
      <c r="V11" s="8">
        <v>77</v>
      </c>
      <c r="W11" s="8">
        <v>72</v>
      </c>
      <c r="X11" s="8">
        <v>58</v>
      </c>
      <c r="Y11" s="8">
        <v>59</v>
      </c>
      <c r="Z11" s="13">
        <v>340</v>
      </c>
      <c r="AA11" s="76"/>
    </row>
    <row r="12" spans="1:31" x14ac:dyDescent="0.25">
      <c r="A12" s="120"/>
      <c r="B12" s="18" t="s">
        <v>52</v>
      </c>
      <c r="C12" s="8">
        <v>172</v>
      </c>
      <c r="D12" s="8">
        <v>159</v>
      </c>
      <c r="E12" s="8">
        <v>167</v>
      </c>
      <c r="F12" s="8">
        <v>146</v>
      </c>
      <c r="G12" s="8">
        <v>142</v>
      </c>
      <c r="H12" s="8">
        <v>138</v>
      </c>
      <c r="I12" s="8">
        <v>122</v>
      </c>
      <c r="J12" s="8">
        <v>124</v>
      </c>
      <c r="K12" s="8">
        <v>106</v>
      </c>
      <c r="L12" s="8">
        <v>123</v>
      </c>
      <c r="M12" s="8">
        <v>105</v>
      </c>
      <c r="N12" s="8">
        <v>102</v>
      </c>
      <c r="O12" s="8">
        <v>109</v>
      </c>
      <c r="P12" s="8">
        <v>107</v>
      </c>
      <c r="Q12" s="8">
        <v>107</v>
      </c>
      <c r="R12" s="8">
        <v>116</v>
      </c>
      <c r="S12" s="8">
        <v>119</v>
      </c>
      <c r="T12" s="8">
        <v>120</v>
      </c>
      <c r="U12" s="8">
        <v>133</v>
      </c>
      <c r="V12" s="8">
        <v>115</v>
      </c>
      <c r="W12" s="8">
        <v>133</v>
      </c>
      <c r="X12" s="8">
        <v>74</v>
      </c>
      <c r="Y12" s="8">
        <v>74</v>
      </c>
      <c r="Z12" s="13">
        <v>529</v>
      </c>
      <c r="AA12" s="76"/>
    </row>
    <row r="13" spans="1:31" x14ac:dyDescent="0.25">
      <c r="A13" s="120"/>
      <c r="B13" s="18" t="s">
        <v>3</v>
      </c>
      <c r="C13" s="8">
        <v>2429</v>
      </c>
      <c r="D13" s="8">
        <v>2409</v>
      </c>
      <c r="E13" s="8">
        <v>2405</v>
      </c>
      <c r="F13" s="8">
        <v>2290</v>
      </c>
      <c r="G13" s="8">
        <v>1865</v>
      </c>
      <c r="H13" s="8">
        <v>1833</v>
      </c>
      <c r="I13" s="8">
        <v>1695</v>
      </c>
      <c r="J13" s="8">
        <v>1751</v>
      </c>
      <c r="K13" s="8">
        <v>1687</v>
      </c>
      <c r="L13" s="8">
        <v>1440</v>
      </c>
      <c r="M13" s="8">
        <v>1355</v>
      </c>
      <c r="N13" s="8">
        <v>1130</v>
      </c>
      <c r="O13" s="8">
        <v>978</v>
      </c>
      <c r="P13" s="8">
        <v>1030</v>
      </c>
      <c r="Q13" s="104">
        <v>1026</v>
      </c>
      <c r="R13" s="8">
        <v>989</v>
      </c>
      <c r="S13" s="8">
        <v>986</v>
      </c>
      <c r="T13" s="8">
        <v>924</v>
      </c>
      <c r="U13" s="8">
        <v>908</v>
      </c>
      <c r="V13" s="8">
        <v>872</v>
      </c>
      <c r="W13" s="8">
        <v>870</v>
      </c>
      <c r="X13" s="8">
        <v>584</v>
      </c>
      <c r="Y13" s="8">
        <v>616</v>
      </c>
      <c r="Z13" s="13">
        <v>3850</v>
      </c>
      <c r="AA13" s="76"/>
    </row>
    <row r="14" spans="1:31" x14ac:dyDescent="0.25">
      <c r="A14" s="121"/>
      <c r="B14" s="19" t="s">
        <v>53</v>
      </c>
      <c r="C14" s="47">
        <v>7.0000000000000007E-2</v>
      </c>
      <c r="D14" s="47">
        <v>7.0000000000000007E-2</v>
      </c>
      <c r="E14" s="47">
        <v>7.0000000000000007E-2</v>
      </c>
      <c r="F14" s="47">
        <v>0.06</v>
      </c>
      <c r="G14" s="47">
        <v>0.08</v>
      </c>
      <c r="H14" s="47">
        <v>0.08</v>
      </c>
      <c r="I14" s="47">
        <v>7.0000000000000007E-2</v>
      </c>
      <c r="J14" s="47">
        <v>7.0000000000000007E-2</v>
      </c>
      <c r="K14" s="47">
        <v>0.06</v>
      </c>
      <c r="L14" s="47">
        <v>0.09</v>
      </c>
      <c r="M14" s="47">
        <v>0.08</v>
      </c>
      <c r="N14" s="47">
        <v>0.09</v>
      </c>
      <c r="O14" s="47">
        <v>0.11</v>
      </c>
      <c r="P14" s="47">
        <v>0.1</v>
      </c>
      <c r="Q14" s="47">
        <v>0.1</v>
      </c>
      <c r="R14" s="47">
        <v>0.12</v>
      </c>
      <c r="S14" s="47">
        <v>0.12</v>
      </c>
      <c r="T14" s="47">
        <v>0.13</v>
      </c>
      <c r="U14" s="47">
        <v>0.15</v>
      </c>
      <c r="V14" s="47">
        <v>0.13</v>
      </c>
      <c r="W14" s="47">
        <v>0.15</v>
      </c>
      <c r="X14" s="47">
        <v>0.13</v>
      </c>
      <c r="Y14" s="47">
        <v>0.12</v>
      </c>
      <c r="Z14" s="67">
        <v>0.13740259740259742</v>
      </c>
      <c r="AA14" s="78"/>
    </row>
    <row r="15" spans="1:31" x14ac:dyDescent="0.25">
      <c r="A15" s="119" t="s">
        <v>1</v>
      </c>
      <c r="B15" s="79" t="s">
        <v>45</v>
      </c>
      <c r="C15" s="45">
        <v>29</v>
      </c>
      <c r="D15" s="45">
        <v>14</v>
      </c>
      <c r="E15" s="45">
        <v>11</v>
      </c>
      <c r="F15" s="45">
        <v>17</v>
      </c>
      <c r="G15" s="45">
        <v>7</v>
      </c>
      <c r="H15" s="45">
        <v>8</v>
      </c>
      <c r="I15" s="45">
        <v>11</v>
      </c>
      <c r="J15" s="45">
        <v>7</v>
      </c>
      <c r="K15" s="45">
        <v>9</v>
      </c>
      <c r="L15" s="45">
        <v>12</v>
      </c>
      <c r="M15" s="45">
        <v>6</v>
      </c>
      <c r="N15" s="45">
        <v>9</v>
      </c>
      <c r="O15" s="45">
        <v>5</v>
      </c>
      <c r="P15" s="45">
        <v>5</v>
      </c>
      <c r="Q15" s="45">
        <v>1</v>
      </c>
      <c r="R15" s="45">
        <v>2</v>
      </c>
      <c r="S15" s="45">
        <v>1</v>
      </c>
      <c r="T15" s="45">
        <v>3</v>
      </c>
      <c r="U15" s="45">
        <v>3</v>
      </c>
      <c r="V15" s="45">
        <v>2</v>
      </c>
      <c r="W15" s="45">
        <v>0</v>
      </c>
      <c r="X15" s="45">
        <v>3</v>
      </c>
      <c r="Y15" s="45">
        <v>3</v>
      </c>
      <c r="Z15" s="69">
        <v>11</v>
      </c>
      <c r="AA15" s="76"/>
      <c r="AB15" s="76"/>
      <c r="AC15" s="76"/>
      <c r="AD15" s="76"/>
      <c r="AE15" s="76"/>
    </row>
    <row r="16" spans="1:31" x14ac:dyDescent="0.25">
      <c r="A16" s="120"/>
      <c r="B16" s="59" t="s">
        <v>46</v>
      </c>
      <c r="C16" s="8">
        <v>44</v>
      </c>
      <c r="D16" s="8">
        <v>49</v>
      </c>
      <c r="E16" s="8">
        <v>64</v>
      </c>
      <c r="F16" s="8">
        <v>48</v>
      </c>
      <c r="G16" s="8">
        <v>46</v>
      </c>
      <c r="H16" s="8">
        <v>37</v>
      </c>
      <c r="I16" s="8">
        <v>39</v>
      </c>
      <c r="J16" s="8">
        <v>78</v>
      </c>
      <c r="K16" s="8">
        <v>30</v>
      </c>
      <c r="L16" s="8">
        <v>20</v>
      </c>
      <c r="M16" s="8">
        <v>23</v>
      </c>
      <c r="N16" s="8">
        <v>13</v>
      </c>
      <c r="O16" s="8">
        <v>12</v>
      </c>
      <c r="P16" s="8">
        <v>17</v>
      </c>
      <c r="Q16" s="8">
        <v>8</v>
      </c>
      <c r="R16" s="8">
        <v>7</v>
      </c>
      <c r="S16" s="8">
        <v>11</v>
      </c>
      <c r="T16" s="8">
        <v>9</v>
      </c>
      <c r="U16" s="8">
        <v>6</v>
      </c>
      <c r="V16" s="8">
        <v>15</v>
      </c>
      <c r="W16" s="8">
        <v>12</v>
      </c>
      <c r="X16" s="8">
        <v>9</v>
      </c>
      <c r="Y16" s="8">
        <v>12</v>
      </c>
      <c r="Z16" s="13">
        <v>54</v>
      </c>
      <c r="AA16" s="76"/>
      <c r="AB16" s="76"/>
      <c r="AC16" s="76"/>
      <c r="AD16" s="76"/>
      <c r="AE16" s="76"/>
    </row>
    <row r="17" spans="1:31" x14ac:dyDescent="0.25">
      <c r="A17" s="120"/>
      <c r="B17" s="18" t="s">
        <v>47</v>
      </c>
      <c r="C17" s="8">
        <v>44</v>
      </c>
      <c r="D17" s="8">
        <v>47</v>
      </c>
      <c r="E17" s="8">
        <v>51</v>
      </c>
      <c r="F17" s="8">
        <v>53</v>
      </c>
      <c r="G17" s="8">
        <v>39</v>
      </c>
      <c r="H17" s="8">
        <v>51</v>
      </c>
      <c r="I17" s="8">
        <v>36</v>
      </c>
      <c r="J17" s="8">
        <v>38</v>
      </c>
      <c r="K17" s="8">
        <v>37</v>
      </c>
      <c r="L17" s="8">
        <v>28</v>
      </c>
      <c r="M17" s="8">
        <v>18</v>
      </c>
      <c r="N17" s="8">
        <v>21</v>
      </c>
      <c r="O17" s="8">
        <v>9</v>
      </c>
      <c r="P17" s="8">
        <v>16</v>
      </c>
      <c r="Q17" s="8">
        <v>10</v>
      </c>
      <c r="R17" s="8">
        <v>12</v>
      </c>
      <c r="S17" s="8">
        <v>14</v>
      </c>
      <c r="T17" s="8">
        <v>6</v>
      </c>
      <c r="U17" s="8">
        <v>13</v>
      </c>
      <c r="V17" s="8">
        <v>14</v>
      </c>
      <c r="W17" s="8">
        <v>20</v>
      </c>
      <c r="X17" s="8">
        <v>10</v>
      </c>
      <c r="Y17" s="8">
        <v>9</v>
      </c>
      <c r="Z17" s="13">
        <v>66</v>
      </c>
      <c r="AA17" s="76"/>
      <c r="AB17" s="76"/>
      <c r="AC17" s="76"/>
      <c r="AD17" s="76"/>
      <c r="AE17" s="76"/>
    </row>
    <row r="18" spans="1:31" x14ac:dyDescent="0.25">
      <c r="A18" s="120"/>
      <c r="B18" s="18" t="s">
        <v>48</v>
      </c>
      <c r="C18" s="8">
        <v>24</v>
      </c>
      <c r="D18" s="8">
        <v>31</v>
      </c>
      <c r="E18" s="8">
        <v>36</v>
      </c>
      <c r="F18" s="8">
        <v>39</v>
      </c>
      <c r="G18" s="8">
        <v>23</v>
      </c>
      <c r="H18" s="8">
        <v>31</v>
      </c>
      <c r="I18" s="8">
        <v>25</v>
      </c>
      <c r="J18" s="8">
        <v>20</v>
      </c>
      <c r="K18" s="8">
        <v>23</v>
      </c>
      <c r="L18" s="8">
        <v>12</v>
      </c>
      <c r="M18" s="8">
        <v>17</v>
      </c>
      <c r="N18" s="8">
        <v>9</v>
      </c>
      <c r="O18" s="8">
        <v>10</v>
      </c>
      <c r="P18" s="8">
        <v>11</v>
      </c>
      <c r="Q18" s="8">
        <v>7</v>
      </c>
      <c r="R18" s="8">
        <v>4</v>
      </c>
      <c r="S18" s="8">
        <v>4</v>
      </c>
      <c r="T18" s="8">
        <v>5</v>
      </c>
      <c r="U18" s="8">
        <v>8</v>
      </c>
      <c r="V18" s="8">
        <v>5</v>
      </c>
      <c r="W18" s="8">
        <v>10</v>
      </c>
      <c r="X18" s="8">
        <v>3</v>
      </c>
      <c r="Y18" s="8">
        <v>9</v>
      </c>
      <c r="Z18" s="13">
        <v>35</v>
      </c>
      <c r="AA18" s="76"/>
      <c r="AB18" s="76"/>
      <c r="AC18" s="76"/>
      <c r="AD18" s="76"/>
      <c r="AE18" s="76"/>
    </row>
    <row r="19" spans="1:31" x14ac:dyDescent="0.25">
      <c r="A19" s="120"/>
      <c r="B19" s="18" t="s">
        <v>49</v>
      </c>
      <c r="C19" s="8">
        <v>21</v>
      </c>
      <c r="D19" s="8">
        <v>14</v>
      </c>
      <c r="E19" s="8">
        <v>18</v>
      </c>
      <c r="F19" s="8">
        <v>19</v>
      </c>
      <c r="G19" s="8">
        <v>10</v>
      </c>
      <c r="H19" s="8">
        <v>19</v>
      </c>
      <c r="I19" s="8">
        <v>21</v>
      </c>
      <c r="J19" s="8">
        <v>19</v>
      </c>
      <c r="K19" s="8">
        <v>19</v>
      </c>
      <c r="L19" s="8">
        <v>16</v>
      </c>
      <c r="M19" s="8">
        <v>9</v>
      </c>
      <c r="N19" s="8">
        <v>11</v>
      </c>
      <c r="O19" s="8">
        <v>13</v>
      </c>
      <c r="P19" s="8">
        <v>10</v>
      </c>
      <c r="Q19" s="8">
        <v>7</v>
      </c>
      <c r="R19" s="8">
        <v>14</v>
      </c>
      <c r="S19" s="8">
        <v>8</v>
      </c>
      <c r="T19" s="8">
        <v>9</v>
      </c>
      <c r="U19" s="8">
        <v>10</v>
      </c>
      <c r="V19" s="8">
        <v>7</v>
      </c>
      <c r="W19" s="8">
        <v>9</v>
      </c>
      <c r="X19" s="8">
        <v>8</v>
      </c>
      <c r="Y19" s="8">
        <v>5</v>
      </c>
      <c r="Z19" s="13">
        <v>39</v>
      </c>
      <c r="AA19" s="76"/>
      <c r="AB19" s="76"/>
      <c r="AC19" s="76"/>
      <c r="AD19" s="76"/>
      <c r="AE19" s="76"/>
    </row>
    <row r="20" spans="1:31" x14ac:dyDescent="0.25">
      <c r="A20" s="120"/>
      <c r="B20" s="18" t="s">
        <v>50</v>
      </c>
      <c r="C20" s="8">
        <v>11</v>
      </c>
      <c r="D20" s="8">
        <v>12</v>
      </c>
      <c r="E20" s="8">
        <v>13</v>
      </c>
      <c r="F20" s="8">
        <v>22</v>
      </c>
      <c r="G20" s="8">
        <v>14</v>
      </c>
      <c r="H20" s="8">
        <v>12</v>
      </c>
      <c r="I20" s="8">
        <v>10</v>
      </c>
      <c r="J20" s="8">
        <v>19</v>
      </c>
      <c r="K20" s="8">
        <v>10</v>
      </c>
      <c r="L20" s="8">
        <v>8</v>
      </c>
      <c r="M20" s="8">
        <v>2</v>
      </c>
      <c r="N20" s="8">
        <v>10</v>
      </c>
      <c r="O20" s="8">
        <v>7</v>
      </c>
      <c r="P20" s="8">
        <v>10</v>
      </c>
      <c r="Q20" s="8">
        <v>12</v>
      </c>
      <c r="R20" s="8">
        <v>6</v>
      </c>
      <c r="S20" s="8">
        <v>13</v>
      </c>
      <c r="T20" s="8">
        <v>12</v>
      </c>
      <c r="U20" s="8">
        <v>14</v>
      </c>
      <c r="V20" s="8">
        <v>12</v>
      </c>
      <c r="W20" s="8">
        <v>13</v>
      </c>
      <c r="X20" s="8">
        <v>7</v>
      </c>
      <c r="Y20" s="8">
        <v>10</v>
      </c>
      <c r="Z20" s="13">
        <v>56</v>
      </c>
      <c r="AA20" s="76"/>
      <c r="AB20" s="76"/>
      <c r="AC20" s="76"/>
      <c r="AD20" s="76"/>
      <c r="AE20" s="76"/>
    </row>
    <row r="21" spans="1:31" x14ac:dyDescent="0.25">
      <c r="A21" s="120"/>
      <c r="B21" s="18" t="s">
        <v>51</v>
      </c>
      <c r="C21" s="8">
        <v>6</v>
      </c>
      <c r="D21" s="8">
        <v>13</v>
      </c>
      <c r="E21" s="8">
        <v>11</v>
      </c>
      <c r="F21" s="8">
        <v>8</v>
      </c>
      <c r="G21" s="8">
        <v>20</v>
      </c>
      <c r="H21" s="8">
        <v>17</v>
      </c>
      <c r="I21" s="8">
        <v>11</v>
      </c>
      <c r="J21" s="8">
        <v>12</v>
      </c>
      <c r="K21" s="8">
        <v>5</v>
      </c>
      <c r="L21" s="8">
        <v>9</v>
      </c>
      <c r="M21" s="8">
        <v>5</v>
      </c>
      <c r="N21" s="8">
        <v>6</v>
      </c>
      <c r="O21" s="8">
        <v>6</v>
      </c>
      <c r="P21" s="8">
        <v>13</v>
      </c>
      <c r="Q21" s="8">
        <v>5</v>
      </c>
      <c r="R21" s="8">
        <v>10</v>
      </c>
      <c r="S21" s="8">
        <v>5</v>
      </c>
      <c r="T21" s="8">
        <v>7</v>
      </c>
      <c r="U21" s="8">
        <v>5</v>
      </c>
      <c r="V21" s="8">
        <v>7</v>
      </c>
      <c r="W21" s="8">
        <v>8</v>
      </c>
      <c r="X21" s="8">
        <v>12</v>
      </c>
      <c r="Y21" s="8">
        <v>8</v>
      </c>
      <c r="Z21" s="13">
        <v>40</v>
      </c>
      <c r="AA21" s="76"/>
      <c r="AB21" s="76"/>
      <c r="AC21" s="76"/>
      <c r="AD21" s="76"/>
      <c r="AE21" s="76"/>
    </row>
    <row r="22" spans="1:31" x14ac:dyDescent="0.25">
      <c r="A22" s="120"/>
      <c r="B22" s="18" t="s">
        <v>52</v>
      </c>
      <c r="C22" s="8">
        <v>25</v>
      </c>
      <c r="D22" s="8">
        <v>30</v>
      </c>
      <c r="E22" s="8">
        <v>30</v>
      </c>
      <c r="F22" s="8">
        <v>29</v>
      </c>
      <c r="G22" s="8">
        <v>26</v>
      </c>
      <c r="H22" s="8">
        <v>20</v>
      </c>
      <c r="I22" s="8">
        <v>25</v>
      </c>
      <c r="J22" s="8">
        <v>24</v>
      </c>
      <c r="K22" s="8">
        <v>19</v>
      </c>
      <c r="L22" s="8">
        <v>25</v>
      </c>
      <c r="M22" s="8">
        <v>16</v>
      </c>
      <c r="N22" s="8">
        <v>18</v>
      </c>
      <c r="O22" s="8">
        <v>16</v>
      </c>
      <c r="P22" s="8">
        <v>16</v>
      </c>
      <c r="Q22" s="8">
        <v>12</v>
      </c>
      <c r="R22" s="8">
        <v>19</v>
      </c>
      <c r="S22" s="8">
        <v>24</v>
      </c>
      <c r="T22" s="8">
        <v>17</v>
      </c>
      <c r="U22" s="8">
        <v>32</v>
      </c>
      <c r="V22" s="8">
        <v>24</v>
      </c>
      <c r="W22" s="8">
        <v>23</v>
      </c>
      <c r="X22" s="8">
        <v>19</v>
      </c>
      <c r="Y22" s="8">
        <v>14</v>
      </c>
      <c r="Z22" s="13">
        <v>112</v>
      </c>
      <c r="AA22" s="76"/>
      <c r="AB22" s="76"/>
      <c r="AC22" s="76"/>
      <c r="AD22" s="76"/>
      <c r="AE22" s="76"/>
    </row>
    <row r="23" spans="1:31" x14ac:dyDescent="0.25">
      <c r="A23" s="120"/>
      <c r="B23" s="18" t="s">
        <v>3</v>
      </c>
      <c r="C23" s="8">
        <v>204</v>
      </c>
      <c r="D23" s="8">
        <v>210</v>
      </c>
      <c r="E23" s="8">
        <v>234</v>
      </c>
      <c r="F23" s="8">
        <v>235</v>
      </c>
      <c r="G23" s="8">
        <v>185</v>
      </c>
      <c r="H23" s="8">
        <v>195</v>
      </c>
      <c r="I23" s="8">
        <v>178</v>
      </c>
      <c r="J23" s="8">
        <v>217</v>
      </c>
      <c r="K23" s="8">
        <v>152</v>
      </c>
      <c r="L23" s="8">
        <v>130</v>
      </c>
      <c r="M23" s="8">
        <v>96</v>
      </c>
      <c r="N23" s="8">
        <v>97</v>
      </c>
      <c r="O23" s="8">
        <v>78</v>
      </c>
      <c r="P23" s="8">
        <v>98</v>
      </c>
      <c r="Q23" s="8">
        <v>62</v>
      </c>
      <c r="R23" s="8">
        <v>74</v>
      </c>
      <c r="S23" s="8">
        <v>80</v>
      </c>
      <c r="T23" s="8">
        <v>68</v>
      </c>
      <c r="U23" s="8">
        <v>91</v>
      </c>
      <c r="V23" s="8">
        <v>86</v>
      </c>
      <c r="W23" s="8">
        <v>95</v>
      </c>
      <c r="X23" s="8">
        <v>71</v>
      </c>
      <c r="Y23" s="8">
        <v>70</v>
      </c>
      <c r="Z23" s="13">
        <v>413</v>
      </c>
      <c r="AA23" s="76"/>
      <c r="AB23" s="78"/>
      <c r="AC23" s="76"/>
      <c r="AD23" s="76"/>
      <c r="AE23" s="76"/>
    </row>
    <row r="24" spans="1:31" x14ac:dyDescent="0.25">
      <c r="A24" s="121"/>
      <c r="B24" s="19" t="s">
        <v>53</v>
      </c>
      <c r="C24" s="47">
        <v>0.12</v>
      </c>
      <c r="D24" s="47">
        <v>0.14000000000000001</v>
      </c>
      <c r="E24" s="47">
        <v>0.13</v>
      </c>
      <c r="F24" s="47">
        <v>0.12</v>
      </c>
      <c r="G24" s="47">
        <v>0.14000000000000001</v>
      </c>
      <c r="H24" s="47">
        <v>0.1</v>
      </c>
      <c r="I24" s="47">
        <v>0.14000000000000001</v>
      </c>
      <c r="J24" s="47">
        <v>0.11</v>
      </c>
      <c r="K24" s="47">
        <v>0.13</v>
      </c>
      <c r="L24" s="47">
        <v>0.19</v>
      </c>
      <c r="M24" s="47">
        <v>0.17</v>
      </c>
      <c r="N24" s="47">
        <v>0.19</v>
      </c>
      <c r="O24" s="47">
        <v>0.21</v>
      </c>
      <c r="P24" s="47">
        <v>0.16</v>
      </c>
      <c r="Q24" s="47">
        <v>0.19</v>
      </c>
      <c r="R24" s="47">
        <v>0.26</v>
      </c>
      <c r="S24" s="47">
        <v>0.3</v>
      </c>
      <c r="T24" s="47">
        <v>0.25</v>
      </c>
      <c r="U24" s="47">
        <v>0.35</v>
      </c>
      <c r="V24" s="47">
        <v>0.28000000000000003</v>
      </c>
      <c r="W24" s="47">
        <v>0.24</v>
      </c>
      <c r="X24" s="47">
        <v>0.27</v>
      </c>
      <c r="Y24" s="47">
        <v>0.2</v>
      </c>
      <c r="Z24" s="67">
        <v>0.2711864406779661</v>
      </c>
      <c r="AA24" s="78"/>
      <c r="AB24" s="76"/>
      <c r="AC24" s="76"/>
      <c r="AD24" s="76"/>
      <c r="AE24" s="76"/>
    </row>
    <row r="25" spans="1:31" x14ac:dyDescent="0.25">
      <c r="A25" s="119" t="s">
        <v>54</v>
      </c>
      <c r="B25" s="79" t="s">
        <v>45</v>
      </c>
      <c r="C25" s="45"/>
      <c r="D25" s="45"/>
      <c r="E25" s="45"/>
      <c r="F25" s="45">
        <v>88</v>
      </c>
      <c r="G25" s="45">
        <v>74</v>
      </c>
      <c r="H25" s="45">
        <v>69</v>
      </c>
      <c r="I25" s="45">
        <v>47</v>
      </c>
      <c r="J25" s="45">
        <v>67</v>
      </c>
      <c r="K25" s="45">
        <v>47</v>
      </c>
      <c r="L25" s="45">
        <v>48</v>
      </c>
      <c r="M25" s="45">
        <v>41</v>
      </c>
      <c r="N25" s="45">
        <v>35</v>
      </c>
      <c r="O25" s="45">
        <v>42</v>
      </c>
      <c r="P25" s="45">
        <v>46</v>
      </c>
      <c r="Q25" s="45">
        <v>38</v>
      </c>
      <c r="R25" s="45">
        <v>30</v>
      </c>
      <c r="S25" s="45">
        <v>31</v>
      </c>
      <c r="T25" s="45">
        <v>37</v>
      </c>
      <c r="U25" s="45">
        <v>31</v>
      </c>
      <c r="V25" s="45">
        <v>25</v>
      </c>
      <c r="W25" s="45">
        <v>31</v>
      </c>
      <c r="X25" s="45">
        <v>22</v>
      </c>
      <c r="Y25" s="45">
        <v>33</v>
      </c>
      <c r="Z25" s="69">
        <v>142</v>
      </c>
      <c r="AA25" s="76"/>
      <c r="AB25" s="76"/>
      <c r="AC25" s="76"/>
      <c r="AD25" s="76"/>
      <c r="AE25" s="76"/>
    </row>
    <row r="26" spans="1:31" x14ac:dyDescent="0.25">
      <c r="A26" s="120"/>
      <c r="B26" s="59" t="s">
        <v>46</v>
      </c>
      <c r="C26" s="8"/>
      <c r="D26" s="8"/>
      <c r="E26" s="8"/>
      <c r="F26" s="8">
        <v>285</v>
      </c>
      <c r="G26" s="8">
        <v>268</v>
      </c>
      <c r="H26" s="8">
        <v>219</v>
      </c>
      <c r="I26" s="8">
        <v>212</v>
      </c>
      <c r="J26" s="8">
        <v>246</v>
      </c>
      <c r="K26" s="8">
        <v>231</v>
      </c>
      <c r="L26" s="8">
        <v>180</v>
      </c>
      <c r="M26" s="8">
        <v>214</v>
      </c>
      <c r="N26" s="8">
        <v>172</v>
      </c>
      <c r="O26" s="8">
        <v>143</v>
      </c>
      <c r="P26" s="8">
        <v>147</v>
      </c>
      <c r="Q26" s="8">
        <v>106</v>
      </c>
      <c r="R26" s="8">
        <v>125</v>
      </c>
      <c r="S26" s="8">
        <v>121</v>
      </c>
      <c r="T26" s="8">
        <v>146</v>
      </c>
      <c r="U26" s="8">
        <v>108</v>
      </c>
      <c r="V26" s="8">
        <v>120</v>
      </c>
      <c r="W26" s="8">
        <v>110</v>
      </c>
      <c r="X26" s="8">
        <v>89</v>
      </c>
      <c r="Y26" s="8">
        <v>128</v>
      </c>
      <c r="Z26" s="13">
        <v>555</v>
      </c>
      <c r="AA26" s="76"/>
      <c r="AB26" s="76"/>
      <c r="AC26" s="76"/>
      <c r="AD26" s="76"/>
      <c r="AE26" s="76"/>
    </row>
    <row r="27" spans="1:31" x14ac:dyDescent="0.25">
      <c r="A27" s="120"/>
      <c r="B27" s="18" t="s">
        <v>47</v>
      </c>
      <c r="C27" s="8"/>
      <c r="D27" s="8"/>
      <c r="E27" s="8"/>
      <c r="F27" s="8">
        <v>407</v>
      </c>
      <c r="G27" s="8">
        <v>306</v>
      </c>
      <c r="H27" s="8">
        <v>308</v>
      </c>
      <c r="I27" s="8">
        <v>261</v>
      </c>
      <c r="J27" s="8">
        <v>308</v>
      </c>
      <c r="K27" s="8">
        <v>273</v>
      </c>
      <c r="L27" s="8">
        <v>241</v>
      </c>
      <c r="M27" s="8">
        <v>275</v>
      </c>
      <c r="N27" s="8">
        <v>201</v>
      </c>
      <c r="O27" s="8">
        <v>174</v>
      </c>
      <c r="P27" s="8">
        <v>176</v>
      </c>
      <c r="Q27" s="8">
        <v>158</v>
      </c>
      <c r="R27" s="8">
        <v>170</v>
      </c>
      <c r="S27" s="8">
        <v>167</v>
      </c>
      <c r="T27" s="8">
        <v>184</v>
      </c>
      <c r="U27" s="8">
        <v>156</v>
      </c>
      <c r="V27" s="8">
        <v>153</v>
      </c>
      <c r="W27" s="8">
        <v>159</v>
      </c>
      <c r="X27" s="8">
        <v>118</v>
      </c>
      <c r="Y27" s="8">
        <v>167</v>
      </c>
      <c r="Z27" s="13">
        <v>753</v>
      </c>
      <c r="AA27" s="76"/>
      <c r="AB27" s="76"/>
      <c r="AC27" s="76"/>
      <c r="AD27" s="76"/>
      <c r="AE27" s="76"/>
    </row>
    <row r="28" spans="1:31" x14ac:dyDescent="0.25">
      <c r="A28" s="120"/>
      <c r="B28" s="18" t="s">
        <v>48</v>
      </c>
      <c r="C28" s="8"/>
      <c r="D28" s="8"/>
      <c r="E28" s="8"/>
      <c r="F28" s="8">
        <v>272</v>
      </c>
      <c r="G28" s="8">
        <v>221</v>
      </c>
      <c r="H28" s="8">
        <v>191</v>
      </c>
      <c r="I28" s="8">
        <v>207</v>
      </c>
      <c r="J28" s="8">
        <v>193</v>
      </c>
      <c r="K28" s="8">
        <v>178</v>
      </c>
      <c r="L28" s="8">
        <v>139</v>
      </c>
      <c r="M28" s="8">
        <v>145</v>
      </c>
      <c r="N28" s="8">
        <v>117</v>
      </c>
      <c r="O28" s="8">
        <v>119</v>
      </c>
      <c r="P28" s="8">
        <v>114</v>
      </c>
      <c r="Q28" s="8">
        <v>109</v>
      </c>
      <c r="R28" s="8">
        <v>86</v>
      </c>
      <c r="S28" s="8">
        <v>91</v>
      </c>
      <c r="T28" s="8">
        <v>92</v>
      </c>
      <c r="U28" s="8">
        <v>91</v>
      </c>
      <c r="V28" s="8">
        <v>111</v>
      </c>
      <c r="W28" s="8">
        <v>112</v>
      </c>
      <c r="X28" s="8">
        <v>92</v>
      </c>
      <c r="Y28" s="8">
        <v>125</v>
      </c>
      <c r="Z28" s="13">
        <v>531</v>
      </c>
      <c r="AA28" s="76"/>
      <c r="AB28" s="76"/>
      <c r="AC28" s="76"/>
      <c r="AD28" s="76"/>
      <c r="AE28" s="76"/>
    </row>
    <row r="29" spans="1:31" x14ac:dyDescent="0.25">
      <c r="A29" s="120"/>
      <c r="B29" s="18" t="s">
        <v>49</v>
      </c>
      <c r="C29" s="8"/>
      <c r="D29" s="8"/>
      <c r="E29" s="8"/>
      <c r="F29" s="8">
        <v>189</v>
      </c>
      <c r="G29" s="8">
        <v>153</v>
      </c>
      <c r="H29" s="8">
        <v>149</v>
      </c>
      <c r="I29" s="8">
        <v>131</v>
      </c>
      <c r="J29" s="8">
        <v>181</v>
      </c>
      <c r="K29" s="8">
        <v>150</v>
      </c>
      <c r="L29" s="8">
        <v>164</v>
      </c>
      <c r="M29" s="8">
        <v>136</v>
      </c>
      <c r="N29" s="8">
        <v>129</v>
      </c>
      <c r="O29" s="8">
        <v>141</v>
      </c>
      <c r="P29" s="8">
        <v>103</v>
      </c>
      <c r="Q29" s="8">
        <v>94</v>
      </c>
      <c r="R29" s="8">
        <v>103</v>
      </c>
      <c r="S29" s="8">
        <v>104</v>
      </c>
      <c r="T29" s="8">
        <v>111</v>
      </c>
      <c r="U29" s="8">
        <v>116</v>
      </c>
      <c r="V29" s="8">
        <v>79</v>
      </c>
      <c r="W29" s="8">
        <v>88</v>
      </c>
      <c r="X29" s="8">
        <v>65</v>
      </c>
      <c r="Y29" s="8">
        <v>108</v>
      </c>
      <c r="Z29" s="13">
        <v>456</v>
      </c>
      <c r="AA29" s="76"/>
      <c r="AB29" s="76"/>
      <c r="AC29" s="76"/>
      <c r="AD29" s="76"/>
      <c r="AE29" s="76"/>
    </row>
    <row r="30" spans="1:31" x14ac:dyDescent="0.25">
      <c r="A30" s="120"/>
      <c r="B30" s="18" t="s">
        <v>50</v>
      </c>
      <c r="C30" s="8"/>
      <c r="D30" s="8"/>
      <c r="E30" s="8"/>
      <c r="F30" s="8">
        <v>123</v>
      </c>
      <c r="G30" s="8">
        <v>108</v>
      </c>
      <c r="H30" s="8">
        <v>100</v>
      </c>
      <c r="I30" s="8">
        <v>77</v>
      </c>
      <c r="J30" s="8">
        <v>87</v>
      </c>
      <c r="K30" s="8">
        <v>90</v>
      </c>
      <c r="L30" s="8">
        <v>86</v>
      </c>
      <c r="M30" s="8">
        <v>100</v>
      </c>
      <c r="N30" s="8">
        <v>100</v>
      </c>
      <c r="O30" s="8">
        <v>73</v>
      </c>
      <c r="P30" s="8">
        <v>90</v>
      </c>
      <c r="Q30" s="8">
        <v>87</v>
      </c>
      <c r="R30" s="8">
        <v>79</v>
      </c>
      <c r="S30" s="8">
        <v>86</v>
      </c>
      <c r="T30" s="8">
        <v>108</v>
      </c>
      <c r="U30" s="8">
        <v>112</v>
      </c>
      <c r="V30" s="8">
        <v>107</v>
      </c>
      <c r="W30" s="8">
        <v>117</v>
      </c>
      <c r="X30" s="8">
        <v>96</v>
      </c>
      <c r="Y30" s="8">
        <v>102</v>
      </c>
      <c r="Z30" s="13">
        <v>534</v>
      </c>
      <c r="AA30" s="76"/>
      <c r="AB30" s="76"/>
      <c r="AC30" s="76"/>
      <c r="AD30" s="76"/>
      <c r="AE30" s="76"/>
    </row>
    <row r="31" spans="1:31" x14ac:dyDescent="0.25">
      <c r="A31" s="120"/>
      <c r="B31" s="18" t="s">
        <v>51</v>
      </c>
      <c r="C31" s="8"/>
      <c r="D31" s="8"/>
      <c r="E31" s="8"/>
      <c r="F31" s="8">
        <v>75</v>
      </c>
      <c r="G31" s="8">
        <v>59</v>
      </c>
      <c r="H31" s="8">
        <v>76</v>
      </c>
      <c r="I31" s="8">
        <v>64</v>
      </c>
      <c r="J31" s="8">
        <v>63</v>
      </c>
      <c r="K31" s="8">
        <v>58</v>
      </c>
      <c r="L31" s="8">
        <v>52</v>
      </c>
      <c r="M31" s="8">
        <v>57</v>
      </c>
      <c r="N31" s="8">
        <v>63</v>
      </c>
      <c r="O31" s="8">
        <v>50</v>
      </c>
      <c r="P31" s="8">
        <v>54</v>
      </c>
      <c r="Q31" s="8">
        <v>53</v>
      </c>
      <c r="R31" s="8">
        <v>47</v>
      </c>
      <c r="S31" s="8">
        <v>50</v>
      </c>
      <c r="T31" s="8">
        <v>60</v>
      </c>
      <c r="U31" s="8">
        <v>74</v>
      </c>
      <c r="V31" s="8">
        <v>59</v>
      </c>
      <c r="W31" s="8">
        <v>59</v>
      </c>
      <c r="X31" s="8">
        <v>57</v>
      </c>
      <c r="Y31" s="8">
        <v>64</v>
      </c>
      <c r="Z31" s="13">
        <v>313</v>
      </c>
      <c r="AA31" s="76"/>
      <c r="AB31" s="76"/>
      <c r="AC31" s="76"/>
      <c r="AD31" s="76"/>
      <c r="AE31" s="76"/>
    </row>
    <row r="32" spans="1:31" x14ac:dyDescent="0.25">
      <c r="A32" s="120"/>
      <c r="B32" s="18" t="s">
        <v>52</v>
      </c>
      <c r="C32" s="8"/>
      <c r="D32" s="8"/>
      <c r="E32" s="8"/>
      <c r="F32" s="8">
        <v>87</v>
      </c>
      <c r="G32" s="8">
        <v>99</v>
      </c>
      <c r="H32" s="8">
        <v>71</v>
      </c>
      <c r="I32" s="8">
        <v>74</v>
      </c>
      <c r="J32" s="8">
        <v>65</v>
      </c>
      <c r="K32" s="8">
        <v>68</v>
      </c>
      <c r="L32" s="8">
        <v>78</v>
      </c>
      <c r="M32" s="8">
        <v>67</v>
      </c>
      <c r="N32" s="8">
        <v>75</v>
      </c>
      <c r="O32" s="8">
        <v>82</v>
      </c>
      <c r="P32" s="8">
        <v>63</v>
      </c>
      <c r="Q32" s="8">
        <v>74</v>
      </c>
      <c r="R32" s="8">
        <v>65</v>
      </c>
      <c r="S32" s="8">
        <v>61</v>
      </c>
      <c r="T32" s="8">
        <v>90</v>
      </c>
      <c r="U32" s="8">
        <v>90</v>
      </c>
      <c r="V32" s="8">
        <v>76</v>
      </c>
      <c r="W32" s="8">
        <v>98</v>
      </c>
      <c r="X32" s="8">
        <v>57</v>
      </c>
      <c r="Y32" s="8">
        <v>82</v>
      </c>
      <c r="Z32" s="13">
        <v>403</v>
      </c>
      <c r="AA32" s="76"/>
      <c r="AB32" s="76"/>
      <c r="AC32" s="76"/>
      <c r="AD32" s="76"/>
      <c r="AE32" s="76"/>
    </row>
    <row r="33" spans="1:31" x14ac:dyDescent="0.25">
      <c r="A33" s="120"/>
      <c r="B33" s="18" t="s">
        <v>3</v>
      </c>
      <c r="C33" s="8"/>
      <c r="D33" s="8"/>
      <c r="E33" s="8"/>
      <c r="F33" s="8">
        <v>1526</v>
      </c>
      <c r="G33" s="8">
        <v>1288</v>
      </c>
      <c r="H33" s="8">
        <v>1183</v>
      </c>
      <c r="I33" s="8">
        <v>1073</v>
      </c>
      <c r="J33" s="8">
        <v>1211</v>
      </c>
      <c r="K33" s="8">
        <v>1097</v>
      </c>
      <c r="L33" s="8">
        <v>990</v>
      </c>
      <c r="M33" s="8">
        <v>1035</v>
      </c>
      <c r="N33" s="8">
        <v>892</v>
      </c>
      <c r="O33" s="8">
        <v>825</v>
      </c>
      <c r="P33" s="8">
        <v>795</v>
      </c>
      <c r="Q33" s="8">
        <v>720</v>
      </c>
      <c r="R33" s="8">
        <v>710</v>
      </c>
      <c r="S33" s="8">
        <v>711</v>
      </c>
      <c r="T33" s="8">
        <v>828</v>
      </c>
      <c r="U33" s="8">
        <v>778</v>
      </c>
      <c r="V33" s="8">
        <v>730</v>
      </c>
      <c r="W33" s="8">
        <v>774</v>
      </c>
      <c r="X33" s="8">
        <v>596</v>
      </c>
      <c r="Y33" s="8">
        <v>809</v>
      </c>
      <c r="Z33" s="13">
        <v>3687</v>
      </c>
      <c r="AA33" s="76"/>
      <c r="AB33" s="76"/>
      <c r="AC33" s="76"/>
      <c r="AD33" s="76"/>
      <c r="AE33" s="76"/>
    </row>
    <row r="34" spans="1:31" x14ac:dyDescent="0.25">
      <c r="A34" s="121"/>
      <c r="B34" s="19" t="s">
        <v>53</v>
      </c>
      <c r="C34" s="47"/>
      <c r="D34" s="47"/>
      <c r="E34" s="47"/>
      <c r="F34" s="47">
        <v>0.06</v>
      </c>
      <c r="G34" s="47">
        <v>0.08</v>
      </c>
      <c r="H34" s="47">
        <v>0.06</v>
      </c>
      <c r="I34" s="47">
        <v>7.0000000000000007E-2</v>
      </c>
      <c r="J34" s="47">
        <v>0.05</v>
      </c>
      <c r="K34" s="47">
        <v>0.06</v>
      </c>
      <c r="L34" s="47">
        <v>0.08</v>
      </c>
      <c r="M34" s="47">
        <v>0.06</v>
      </c>
      <c r="N34" s="47">
        <v>0.08</v>
      </c>
      <c r="O34" s="47">
        <v>0.1</v>
      </c>
      <c r="P34" s="47">
        <v>0.08</v>
      </c>
      <c r="Q34" s="47">
        <v>0.1</v>
      </c>
      <c r="R34" s="47">
        <v>0.09</v>
      </c>
      <c r="S34" s="47">
        <v>0.09</v>
      </c>
      <c r="T34" s="47">
        <v>0.11</v>
      </c>
      <c r="U34" s="47">
        <v>0.12</v>
      </c>
      <c r="V34" s="47">
        <v>0.1</v>
      </c>
      <c r="W34" s="47">
        <v>0.13</v>
      </c>
      <c r="X34" s="47">
        <v>0.1</v>
      </c>
      <c r="Y34" s="47">
        <v>0.10135970333745364</v>
      </c>
      <c r="Z34" s="67">
        <v>0.10930295633306211</v>
      </c>
      <c r="AA34" s="78"/>
      <c r="AB34" s="76"/>
      <c r="AC34" s="76"/>
      <c r="AD34" s="76"/>
      <c r="AE34" s="76"/>
    </row>
    <row r="35" spans="1:31" x14ac:dyDescent="0.25">
      <c r="A35" s="15" t="s">
        <v>56</v>
      </c>
      <c r="AA35" s="76"/>
      <c r="AB35" s="76"/>
    </row>
    <row r="36" spans="1:31" x14ac:dyDescent="0.25">
      <c r="A36" s="15" t="s">
        <v>57</v>
      </c>
      <c r="AA36" s="76"/>
      <c r="AB36" s="76"/>
    </row>
    <row r="37" spans="1:31" x14ac:dyDescent="0.25"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</row>
    <row r="38" spans="1:31" x14ac:dyDescent="0.25">
      <c r="A38" s="74" t="s">
        <v>104</v>
      </c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31" x14ac:dyDescent="0.25"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31" x14ac:dyDescent="0.25">
      <c r="A40" s="4" t="s">
        <v>175</v>
      </c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</row>
    <row r="42" spans="1:31" ht="30" customHeight="1" x14ac:dyDescent="0.25">
      <c r="A42" s="91" t="s">
        <v>44</v>
      </c>
      <c r="B42" s="108" t="s">
        <v>110</v>
      </c>
      <c r="C42" s="22" t="s">
        <v>111</v>
      </c>
      <c r="D42" s="22" t="s">
        <v>112</v>
      </c>
      <c r="E42" s="22" t="s">
        <v>113</v>
      </c>
      <c r="F42" s="22" t="s">
        <v>114</v>
      </c>
      <c r="G42" s="22" t="s">
        <v>115</v>
      </c>
      <c r="H42" s="22" t="s">
        <v>116</v>
      </c>
      <c r="I42" s="22" t="s">
        <v>117</v>
      </c>
      <c r="J42" s="22" t="s">
        <v>118</v>
      </c>
      <c r="K42" s="22" t="s">
        <v>119</v>
      </c>
      <c r="L42" s="22" t="s">
        <v>120</v>
      </c>
      <c r="M42" s="22" t="s">
        <v>121</v>
      </c>
      <c r="N42" s="22" t="s">
        <v>122</v>
      </c>
      <c r="O42" s="22" t="s">
        <v>123</v>
      </c>
      <c r="P42" s="22" t="s">
        <v>124</v>
      </c>
      <c r="Q42" s="22" t="s">
        <v>125</v>
      </c>
      <c r="R42" s="22" t="s">
        <v>126</v>
      </c>
      <c r="S42" s="22" t="s">
        <v>127</v>
      </c>
      <c r="T42" s="22" t="s">
        <v>26</v>
      </c>
      <c r="U42" s="22" t="s">
        <v>132</v>
      </c>
      <c r="V42" s="23" t="s">
        <v>168</v>
      </c>
    </row>
    <row r="43" spans="1:31" x14ac:dyDescent="0.25">
      <c r="A43" s="59" t="s">
        <v>45</v>
      </c>
      <c r="B43" s="8">
        <v>18</v>
      </c>
      <c r="C43" s="8">
        <v>14</v>
      </c>
      <c r="D43" s="8">
        <v>11.666666666666666</v>
      </c>
      <c r="E43" s="8">
        <v>10.666666666666666</v>
      </c>
      <c r="F43" s="8">
        <v>8.6666666666666661</v>
      </c>
      <c r="G43" s="8">
        <v>8.6666666666666661</v>
      </c>
      <c r="H43" s="8">
        <v>9</v>
      </c>
      <c r="I43" s="8">
        <v>9.3333333333333339</v>
      </c>
      <c r="J43" s="8">
        <v>9</v>
      </c>
      <c r="K43" s="8">
        <v>9</v>
      </c>
      <c r="L43" s="8">
        <v>6.666666666666667</v>
      </c>
      <c r="M43" s="8">
        <v>6.333333333333333</v>
      </c>
      <c r="N43" s="8">
        <v>3.6666666666666665</v>
      </c>
      <c r="O43" s="8">
        <v>2.6666666666666665</v>
      </c>
      <c r="P43" s="8">
        <v>1.3333333333333333</v>
      </c>
      <c r="Q43" s="8">
        <v>2</v>
      </c>
      <c r="R43" s="8">
        <v>2.3333333333333335</v>
      </c>
      <c r="S43" s="8">
        <v>2.6666666666666665</v>
      </c>
      <c r="T43" s="8">
        <v>1.6666666666666667</v>
      </c>
      <c r="U43" s="8">
        <v>1.6666666666666667</v>
      </c>
      <c r="V43" s="16">
        <v>2</v>
      </c>
    </row>
    <row r="44" spans="1:31" x14ac:dyDescent="0.25">
      <c r="A44" s="59" t="s">
        <v>46</v>
      </c>
      <c r="B44" s="8">
        <v>52.333333333333336</v>
      </c>
      <c r="C44" s="8">
        <v>53.666666666666664</v>
      </c>
      <c r="D44" s="8">
        <v>52.666666666666664</v>
      </c>
      <c r="E44" s="8">
        <v>43.666666666666664</v>
      </c>
      <c r="F44" s="8">
        <v>40.666666666666664</v>
      </c>
      <c r="G44" s="8">
        <v>51.333333333333336</v>
      </c>
      <c r="H44" s="8">
        <v>49</v>
      </c>
      <c r="I44" s="8">
        <v>42.666666666666664</v>
      </c>
      <c r="J44" s="8">
        <v>24.333333333333332</v>
      </c>
      <c r="K44" s="8">
        <v>18.666666666666668</v>
      </c>
      <c r="L44" s="8">
        <v>16</v>
      </c>
      <c r="M44" s="8">
        <v>14</v>
      </c>
      <c r="N44" s="8">
        <v>12.333333333333334</v>
      </c>
      <c r="O44" s="8">
        <v>10.666666666666666</v>
      </c>
      <c r="P44" s="8">
        <v>8.6666666666666661</v>
      </c>
      <c r="Q44" s="8">
        <v>9</v>
      </c>
      <c r="R44" s="8">
        <v>8.6666666666666661</v>
      </c>
      <c r="S44" s="8">
        <v>10</v>
      </c>
      <c r="T44" s="8">
        <v>11</v>
      </c>
      <c r="U44" s="8">
        <v>12</v>
      </c>
      <c r="V44" s="16">
        <v>11</v>
      </c>
    </row>
    <row r="45" spans="1:31" x14ac:dyDescent="0.25">
      <c r="A45" s="18" t="s">
        <v>47</v>
      </c>
      <c r="B45" s="8">
        <v>47.333333333333336</v>
      </c>
      <c r="C45" s="8">
        <v>50.333333333333336</v>
      </c>
      <c r="D45" s="8">
        <v>47.666666666666664</v>
      </c>
      <c r="E45" s="8">
        <v>47.666666666666664</v>
      </c>
      <c r="F45" s="8">
        <v>42</v>
      </c>
      <c r="G45" s="8">
        <v>41.666666666666664</v>
      </c>
      <c r="H45" s="8">
        <v>37</v>
      </c>
      <c r="I45" s="8">
        <v>34.333333333333336</v>
      </c>
      <c r="J45" s="8">
        <v>27.666666666666668</v>
      </c>
      <c r="K45" s="8">
        <v>22.333333333333332</v>
      </c>
      <c r="L45" s="8">
        <v>16</v>
      </c>
      <c r="M45" s="8">
        <v>15.333333333333334</v>
      </c>
      <c r="N45" s="8">
        <v>11.666666666666666</v>
      </c>
      <c r="O45" s="8">
        <v>12.666666666666666</v>
      </c>
      <c r="P45" s="8">
        <v>12</v>
      </c>
      <c r="Q45" s="8">
        <v>10.666666666666666</v>
      </c>
      <c r="R45" s="8">
        <v>11</v>
      </c>
      <c r="S45" s="8">
        <v>11</v>
      </c>
      <c r="T45" s="8">
        <v>15.666666666666666</v>
      </c>
      <c r="U45" s="8">
        <v>14.666666666666666</v>
      </c>
      <c r="V45" s="16">
        <v>13</v>
      </c>
    </row>
    <row r="46" spans="1:31" x14ac:dyDescent="0.25">
      <c r="A46" s="18" t="s">
        <v>48</v>
      </c>
      <c r="B46" s="8">
        <v>30.333333333333332</v>
      </c>
      <c r="C46" s="8">
        <v>35.333333333333336</v>
      </c>
      <c r="D46" s="8">
        <v>32.666666666666664</v>
      </c>
      <c r="E46" s="8">
        <v>31</v>
      </c>
      <c r="F46" s="8">
        <v>26.333333333333332</v>
      </c>
      <c r="G46" s="8">
        <v>25.333333333333332</v>
      </c>
      <c r="H46" s="8">
        <v>22.666666666666668</v>
      </c>
      <c r="I46" s="8">
        <v>18.333333333333332</v>
      </c>
      <c r="J46" s="8">
        <v>17.333333333333332</v>
      </c>
      <c r="K46" s="8">
        <v>12.666666666666666</v>
      </c>
      <c r="L46" s="8">
        <v>12</v>
      </c>
      <c r="M46" s="8">
        <v>10</v>
      </c>
      <c r="N46" s="8">
        <v>9.3333333333333339</v>
      </c>
      <c r="O46" s="8">
        <v>7.333333333333333</v>
      </c>
      <c r="P46" s="8">
        <v>5</v>
      </c>
      <c r="Q46" s="8">
        <v>4.333333333333333</v>
      </c>
      <c r="R46" s="8">
        <v>5.666666666666667</v>
      </c>
      <c r="S46" s="8">
        <v>6</v>
      </c>
      <c r="T46" s="8">
        <v>7.666666666666667</v>
      </c>
      <c r="U46" s="8">
        <v>6</v>
      </c>
      <c r="V46" s="16">
        <v>7.333333333333333</v>
      </c>
    </row>
    <row r="47" spans="1:31" x14ac:dyDescent="0.25">
      <c r="A47" s="18" t="s">
        <v>49</v>
      </c>
      <c r="B47" s="8">
        <v>17.666666666666668</v>
      </c>
      <c r="C47" s="8">
        <v>17</v>
      </c>
      <c r="D47" s="8">
        <v>15.666666666666666</v>
      </c>
      <c r="E47" s="8">
        <v>16</v>
      </c>
      <c r="F47" s="8">
        <v>16.666666666666668</v>
      </c>
      <c r="G47" s="8">
        <v>19.666666666666668</v>
      </c>
      <c r="H47" s="8">
        <v>19.666666666666668</v>
      </c>
      <c r="I47" s="8">
        <v>18</v>
      </c>
      <c r="J47" s="8">
        <v>14.666666666666666</v>
      </c>
      <c r="K47" s="8">
        <v>12</v>
      </c>
      <c r="L47" s="8">
        <v>11</v>
      </c>
      <c r="M47" s="8">
        <v>11.333333333333334</v>
      </c>
      <c r="N47" s="8">
        <v>10</v>
      </c>
      <c r="O47" s="8">
        <v>10.333333333333334</v>
      </c>
      <c r="P47" s="8">
        <v>9.6666666666666661</v>
      </c>
      <c r="Q47" s="8">
        <v>10.333333333333334</v>
      </c>
      <c r="R47" s="8">
        <v>9</v>
      </c>
      <c r="S47" s="8">
        <v>8.6666666666666661</v>
      </c>
      <c r="T47" s="8">
        <v>8.6666666666666661</v>
      </c>
      <c r="U47" s="8">
        <v>8</v>
      </c>
      <c r="V47" s="16">
        <v>7.333333333333333</v>
      </c>
    </row>
    <row r="48" spans="1:31" x14ac:dyDescent="0.25">
      <c r="A48" s="18" t="s">
        <v>50</v>
      </c>
      <c r="B48" s="8">
        <v>12</v>
      </c>
      <c r="C48" s="8">
        <v>15.666666666666666</v>
      </c>
      <c r="D48" s="8">
        <v>16.333333333333332</v>
      </c>
      <c r="E48" s="8">
        <v>16</v>
      </c>
      <c r="F48" s="8">
        <v>12</v>
      </c>
      <c r="G48" s="8">
        <v>13.666666666666666</v>
      </c>
      <c r="H48" s="8">
        <v>13</v>
      </c>
      <c r="I48" s="8">
        <v>12.333333333333334</v>
      </c>
      <c r="J48" s="8">
        <v>6.666666666666667</v>
      </c>
      <c r="K48" s="8">
        <v>6.666666666666667</v>
      </c>
      <c r="L48" s="8">
        <v>6.333333333333333</v>
      </c>
      <c r="M48" s="8">
        <v>9</v>
      </c>
      <c r="N48" s="8">
        <v>9.6666666666666661</v>
      </c>
      <c r="O48" s="8">
        <v>9.3333333333333339</v>
      </c>
      <c r="P48" s="8">
        <v>10.333333333333334</v>
      </c>
      <c r="Q48" s="8">
        <v>10.333333333333334</v>
      </c>
      <c r="R48" s="8">
        <v>13</v>
      </c>
      <c r="S48" s="8">
        <v>12.666666666666666</v>
      </c>
      <c r="T48" s="8">
        <v>13</v>
      </c>
      <c r="U48" s="8">
        <v>10.666666666666666</v>
      </c>
      <c r="V48" s="16">
        <v>10</v>
      </c>
    </row>
    <row r="49" spans="1:22" x14ac:dyDescent="0.25">
      <c r="A49" s="18" t="s">
        <v>51</v>
      </c>
      <c r="B49" s="8">
        <v>10</v>
      </c>
      <c r="C49" s="8">
        <v>10.666666666666666</v>
      </c>
      <c r="D49" s="8">
        <v>13</v>
      </c>
      <c r="E49" s="8">
        <v>15</v>
      </c>
      <c r="F49" s="8">
        <v>16</v>
      </c>
      <c r="G49" s="8">
        <v>13.333333333333334</v>
      </c>
      <c r="H49" s="8">
        <v>9.3333333333333339</v>
      </c>
      <c r="I49" s="8">
        <v>8.6666666666666661</v>
      </c>
      <c r="J49" s="8">
        <v>6.333333333333333</v>
      </c>
      <c r="K49" s="8">
        <v>6.666666666666667</v>
      </c>
      <c r="L49" s="8">
        <v>5.666666666666667</v>
      </c>
      <c r="M49" s="8">
        <v>8.3333333333333339</v>
      </c>
      <c r="N49" s="8">
        <v>8</v>
      </c>
      <c r="O49" s="8">
        <v>9.3333333333333339</v>
      </c>
      <c r="P49" s="8">
        <v>6.666666666666667</v>
      </c>
      <c r="Q49" s="8">
        <v>7.333333333333333</v>
      </c>
      <c r="R49" s="8">
        <v>5.666666666666667</v>
      </c>
      <c r="S49" s="8">
        <v>6.333333333333333</v>
      </c>
      <c r="T49" s="8">
        <v>6.666666666666667</v>
      </c>
      <c r="U49" s="8">
        <v>9</v>
      </c>
      <c r="V49" s="16">
        <v>9.3333333333333339</v>
      </c>
    </row>
    <row r="50" spans="1:22" x14ac:dyDescent="0.25">
      <c r="A50" s="18" t="s">
        <v>52</v>
      </c>
      <c r="B50" s="8">
        <v>28.333333333333332</v>
      </c>
      <c r="C50" s="8">
        <v>29.666666666666668</v>
      </c>
      <c r="D50" s="8">
        <v>28.333333333333332</v>
      </c>
      <c r="E50" s="8">
        <v>25</v>
      </c>
      <c r="F50" s="8">
        <v>23.666666666666668</v>
      </c>
      <c r="G50" s="8">
        <v>23</v>
      </c>
      <c r="H50" s="8">
        <v>22.666666666666668</v>
      </c>
      <c r="I50" s="8">
        <v>22.666666666666668</v>
      </c>
      <c r="J50" s="8">
        <v>20</v>
      </c>
      <c r="K50" s="8">
        <v>19.666666666666668</v>
      </c>
      <c r="L50" s="8">
        <v>16.666666666666668</v>
      </c>
      <c r="M50" s="8">
        <v>16.666666666666668</v>
      </c>
      <c r="N50" s="8">
        <v>14.666666666666666</v>
      </c>
      <c r="O50" s="8">
        <v>15.666666666666666</v>
      </c>
      <c r="P50" s="8">
        <v>18.333333333333332</v>
      </c>
      <c r="Q50" s="8">
        <v>20</v>
      </c>
      <c r="R50" s="8">
        <v>24.333333333333332</v>
      </c>
      <c r="S50" s="8">
        <v>24.333333333333332</v>
      </c>
      <c r="T50" s="8">
        <v>26.333333333333332</v>
      </c>
      <c r="U50" s="8">
        <v>22</v>
      </c>
      <c r="V50" s="16">
        <v>18.666666666666668</v>
      </c>
    </row>
    <row r="51" spans="1:22" x14ac:dyDescent="0.25">
      <c r="A51" s="34" t="s">
        <v>3</v>
      </c>
      <c r="B51" s="42">
        <v>216</v>
      </c>
      <c r="C51" s="42">
        <v>226.33333333333334</v>
      </c>
      <c r="D51" s="42">
        <v>218</v>
      </c>
      <c r="E51" s="42">
        <v>205</v>
      </c>
      <c r="F51" s="42">
        <v>186</v>
      </c>
      <c r="G51" s="42">
        <v>196.66666666666666</v>
      </c>
      <c r="H51" s="42">
        <v>182.33333333333334</v>
      </c>
      <c r="I51" s="42">
        <v>166.33333333333334</v>
      </c>
      <c r="J51" s="42">
        <v>126</v>
      </c>
      <c r="K51" s="42">
        <v>107.66666666666667</v>
      </c>
      <c r="L51" s="42">
        <v>90.333333333333329</v>
      </c>
      <c r="M51" s="42">
        <v>91</v>
      </c>
      <c r="N51" s="42">
        <v>79.333333333333329</v>
      </c>
      <c r="O51" s="42">
        <v>78</v>
      </c>
      <c r="P51" s="42">
        <v>72</v>
      </c>
      <c r="Q51" s="42">
        <v>74</v>
      </c>
      <c r="R51" s="42">
        <v>79.666666666666671</v>
      </c>
      <c r="S51" s="42">
        <v>81.666666666666671</v>
      </c>
      <c r="T51" s="42">
        <v>90.666666666666671</v>
      </c>
      <c r="U51" s="42">
        <v>84</v>
      </c>
      <c r="V51" s="88">
        <v>78.666666666666671</v>
      </c>
    </row>
    <row r="53" spans="1:22" x14ac:dyDescent="0.25">
      <c r="A53" s="74" t="s">
        <v>104</v>
      </c>
    </row>
  </sheetData>
  <mergeCells count="3">
    <mergeCell ref="A5:A14"/>
    <mergeCell ref="A15:A24"/>
    <mergeCell ref="A25:A34"/>
  </mergeCells>
  <hyperlinks>
    <hyperlink ref="A38" location="Contents!A1" display="Home" xr:uid="{00000000-0004-0000-0500-000000000000}"/>
    <hyperlink ref="A53" location="Contents!A1" display="Home" xr:uid="{00000000-0004-0000-0500-000001000000}"/>
  </hyperlinks>
  <pageMargins left="0.7" right="0.7" top="0.75" bottom="0.75" header="0.3" footer="0.3"/>
  <pageSetup orientation="portrait" horizontalDpi="90" verticalDpi="90" r:id="rId1"/>
  <ignoredErrors>
    <ignoredError sqref="B6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65"/>
  <sheetViews>
    <sheetView workbookViewId="0"/>
  </sheetViews>
  <sheetFormatPr defaultRowHeight="15" x14ac:dyDescent="0.25"/>
  <sheetData>
    <row r="1" spans="1:13" x14ac:dyDescent="0.25">
      <c r="A1" s="4" t="s">
        <v>55</v>
      </c>
    </row>
    <row r="2" spans="1:13" x14ac:dyDescent="0.25">
      <c r="A2" t="s">
        <v>176</v>
      </c>
    </row>
    <row r="4" spans="1:13" x14ac:dyDescent="0.25">
      <c r="A4" s="54"/>
      <c r="B4" s="116" t="s">
        <v>1</v>
      </c>
      <c r="C4" s="117"/>
      <c r="D4" s="118"/>
      <c r="E4" s="117" t="s">
        <v>54</v>
      </c>
      <c r="F4" s="117"/>
      <c r="G4" s="118"/>
    </row>
    <row r="5" spans="1:13" x14ac:dyDescent="0.25">
      <c r="A5" s="53" t="s">
        <v>44</v>
      </c>
      <c r="B5" s="35" t="s">
        <v>38</v>
      </c>
      <c r="C5" s="31" t="s">
        <v>39</v>
      </c>
      <c r="D5" s="32" t="s">
        <v>3</v>
      </c>
      <c r="E5" s="31" t="s">
        <v>38</v>
      </c>
      <c r="F5" s="31" t="s">
        <v>39</v>
      </c>
      <c r="G5" s="32" t="s">
        <v>3</v>
      </c>
    </row>
    <row r="6" spans="1:13" x14ac:dyDescent="0.25">
      <c r="A6" s="51" t="s">
        <v>45</v>
      </c>
      <c r="B6" s="36">
        <v>8</v>
      </c>
      <c r="C6" s="8">
        <v>3</v>
      </c>
      <c r="D6" s="16">
        <v>11</v>
      </c>
      <c r="E6" s="8">
        <v>100</v>
      </c>
      <c r="F6" s="8">
        <v>42</v>
      </c>
      <c r="G6" s="16">
        <v>142</v>
      </c>
      <c r="H6" s="76"/>
      <c r="K6" s="76"/>
      <c r="L6" s="76"/>
      <c r="M6" s="76"/>
    </row>
    <row r="7" spans="1:13" x14ac:dyDescent="0.25">
      <c r="A7" s="51" t="s">
        <v>46</v>
      </c>
      <c r="B7" s="36">
        <v>43</v>
      </c>
      <c r="C7" s="8">
        <v>11</v>
      </c>
      <c r="D7" s="16">
        <v>54</v>
      </c>
      <c r="E7" s="8">
        <v>344</v>
      </c>
      <c r="F7" s="8">
        <v>211</v>
      </c>
      <c r="G7" s="16">
        <v>555</v>
      </c>
      <c r="H7" s="76"/>
      <c r="K7" s="76"/>
      <c r="L7" s="76"/>
      <c r="M7" s="76"/>
    </row>
    <row r="8" spans="1:13" x14ac:dyDescent="0.25">
      <c r="A8" s="52" t="s">
        <v>47</v>
      </c>
      <c r="B8" s="36">
        <v>55</v>
      </c>
      <c r="C8" s="8">
        <v>11</v>
      </c>
      <c r="D8" s="16">
        <v>66</v>
      </c>
      <c r="E8" s="8">
        <v>488</v>
      </c>
      <c r="F8" s="8">
        <v>265</v>
      </c>
      <c r="G8" s="16">
        <v>753</v>
      </c>
      <c r="H8" s="76"/>
      <c r="K8" s="76"/>
      <c r="L8" s="76"/>
      <c r="M8" s="76"/>
    </row>
    <row r="9" spans="1:13" x14ac:dyDescent="0.25">
      <c r="A9" s="52" t="s">
        <v>48</v>
      </c>
      <c r="B9" s="36">
        <v>24</v>
      </c>
      <c r="C9" s="8">
        <v>11</v>
      </c>
      <c r="D9" s="16">
        <v>35</v>
      </c>
      <c r="E9" s="8">
        <v>380</v>
      </c>
      <c r="F9" s="8">
        <v>151</v>
      </c>
      <c r="G9" s="16">
        <v>531</v>
      </c>
      <c r="H9" s="76"/>
      <c r="K9" s="76"/>
      <c r="L9" s="76"/>
      <c r="M9" s="76"/>
    </row>
    <row r="10" spans="1:13" x14ac:dyDescent="0.25">
      <c r="A10" s="52" t="s">
        <v>49</v>
      </c>
      <c r="B10" s="36">
        <v>32</v>
      </c>
      <c r="C10" s="8">
        <v>7</v>
      </c>
      <c r="D10" s="16">
        <v>39</v>
      </c>
      <c r="E10" s="8">
        <v>298</v>
      </c>
      <c r="F10" s="8">
        <v>158</v>
      </c>
      <c r="G10" s="16">
        <v>456</v>
      </c>
      <c r="H10" s="76"/>
      <c r="K10" s="76"/>
      <c r="L10" s="76"/>
      <c r="M10" s="76"/>
    </row>
    <row r="11" spans="1:13" x14ac:dyDescent="0.25">
      <c r="A11" s="52" t="s">
        <v>50</v>
      </c>
      <c r="B11" s="36">
        <v>39</v>
      </c>
      <c r="C11" s="8">
        <v>17</v>
      </c>
      <c r="D11" s="16">
        <v>56</v>
      </c>
      <c r="E11" s="8">
        <v>337</v>
      </c>
      <c r="F11" s="8">
        <v>197</v>
      </c>
      <c r="G11" s="16">
        <v>534</v>
      </c>
      <c r="H11" s="76"/>
      <c r="K11" s="76"/>
      <c r="L11" s="76"/>
      <c r="M11" s="76"/>
    </row>
    <row r="12" spans="1:13" x14ac:dyDescent="0.25">
      <c r="A12" s="52" t="s">
        <v>51</v>
      </c>
      <c r="B12" s="36">
        <v>26</v>
      </c>
      <c r="C12" s="8">
        <v>14</v>
      </c>
      <c r="D12" s="16">
        <v>40</v>
      </c>
      <c r="E12" s="8">
        <v>184</v>
      </c>
      <c r="F12" s="8">
        <v>129</v>
      </c>
      <c r="G12" s="16">
        <v>313</v>
      </c>
      <c r="H12" s="76"/>
      <c r="K12" s="76"/>
      <c r="L12" s="76"/>
      <c r="M12" s="76"/>
    </row>
    <row r="13" spans="1:13" x14ac:dyDescent="0.25">
      <c r="A13" s="52" t="s">
        <v>52</v>
      </c>
      <c r="B13" s="36">
        <v>55</v>
      </c>
      <c r="C13" s="8">
        <v>57</v>
      </c>
      <c r="D13" s="16">
        <v>112</v>
      </c>
      <c r="E13" s="8">
        <v>217</v>
      </c>
      <c r="F13" s="8">
        <v>186</v>
      </c>
      <c r="G13" s="16">
        <v>403</v>
      </c>
      <c r="H13" s="76"/>
      <c r="K13" s="76"/>
      <c r="L13" s="76"/>
      <c r="M13" s="76"/>
    </row>
    <row r="14" spans="1:13" x14ac:dyDescent="0.25">
      <c r="A14" s="44" t="s">
        <v>3</v>
      </c>
      <c r="B14" s="39">
        <v>282</v>
      </c>
      <c r="C14" s="9">
        <v>131</v>
      </c>
      <c r="D14" s="55">
        <v>413</v>
      </c>
      <c r="E14" s="39">
        <v>2348</v>
      </c>
      <c r="F14" s="9">
        <v>1339</v>
      </c>
      <c r="G14" s="55">
        <v>3687</v>
      </c>
      <c r="H14" s="76"/>
    </row>
    <row r="15" spans="1:13" x14ac:dyDescent="0.25">
      <c r="A15" s="15" t="s">
        <v>56</v>
      </c>
    </row>
    <row r="16" spans="1:13" x14ac:dyDescent="0.25">
      <c r="A16" s="15" t="s">
        <v>58</v>
      </c>
    </row>
    <row r="17" spans="1:7" x14ac:dyDescent="0.25">
      <c r="A17" s="74" t="s">
        <v>104</v>
      </c>
    </row>
    <row r="19" spans="1:7" x14ac:dyDescent="0.25">
      <c r="A19" s="4" t="s">
        <v>59</v>
      </c>
    </row>
    <row r="20" spans="1:7" x14ac:dyDescent="0.25">
      <c r="A20" t="s">
        <v>177</v>
      </c>
    </row>
    <row r="22" spans="1:7" x14ac:dyDescent="0.25">
      <c r="A22" s="58"/>
      <c r="B22" s="116" t="s">
        <v>1</v>
      </c>
      <c r="C22" s="117"/>
      <c r="D22" s="118"/>
      <c r="E22" s="116" t="s">
        <v>54</v>
      </c>
      <c r="F22" s="117"/>
      <c r="G22" s="118"/>
    </row>
    <row r="23" spans="1:7" x14ac:dyDescent="0.25">
      <c r="A23" s="34" t="s">
        <v>44</v>
      </c>
      <c r="B23" s="35" t="s">
        <v>38</v>
      </c>
      <c r="C23" s="31" t="s">
        <v>39</v>
      </c>
      <c r="D23" s="32" t="s">
        <v>3</v>
      </c>
      <c r="E23" s="35" t="s">
        <v>38</v>
      </c>
      <c r="F23" s="31" t="s">
        <v>39</v>
      </c>
      <c r="G23" s="32" t="s">
        <v>3</v>
      </c>
    </row>
    <row r="24" spans="1:7" x14ac:dyDescent="0.25">
      <c r="A24" s="59" t="s">
        <v>45</v>
      </c>
      <c r="B24" s="56">
        <f t="shared" ref="B24:B29" si="0">B6/$D$14</f>
        <v>1.9370460048426151E-2</v>
      </c>
      <c r="C24" s="57">
        <f t="shared" ref="C24:D24" si="1">C6/$D$14</f>
        <v>7.2639225181598066E-3</v>
      </c>
      <c r="D24" s="37">
        <f t="shared" si="1"/>
        <v>2.6634382566585957E-2</v>
      </c>
      <c r="E24" s="56">
        <f>E6/$G$14</f>
        <v>2.7122321670735014E-2</v>
      </c>
      <c r="F24" s="57">
        <f t="shared" ref="F24:G24" si="2">F6/$G$14</f>
        <v>1.1391375101708706E-2</v>
      </c>
      <c r="G24" s="37">
        <f t="shared" si="2"/>
        <v>3.851369677244372E-2</v>
      </c>
    </row>
    <row r="25" spans="1:7" x14ac:dyDescent="0.25">
      <c r="A25" s="59" t="s">
        <v>46</v>
      </c>
      <c r="B25" s="56">
        <f t="shared" si="0"/>
        <v>0.10411622276029056</v>
      </c>
      <c r="C25" s="57">
        <f t="shared" ref="C25:D25" si="3">C7/$D$14</f>
        <v>2.6634382566585957E-2</v>
      </c>
      <c r="D25" s="37">
        <f t="shared" si="3"/>
        <v>0.13075060532687652</v>
      </c>
      <c r="E25" s="56">
        <f t="shared" ref="E25:G25" si="4">E7/$G$14</f>
        <v>9.3300786547328457E-2</v>
      </c>
      <c r="F25" s="57">
        <f t="shared" si="4"/>
        <v>5.7228098725250878E-2</v>
      </c>
      <c r="G25" s="37">
        <f t="shared" si="4"/>
        <v>0.15052888527257932</v>
      </c>
    </row>
    <row r="26" spans="1:7" x14ac:dyDescent="0.25">
      <c r="A26" s="18" t="s">
        <v>47</v>
      </c>
      <c r="B26" s="56">
        <f t="shared" si="0"/>
        <v>0.13317191283292978</v>
      </c>
      <c r="C26" s="57">
        <f t="shared" ref="C26:D26" si="5">C8/$D$14</f>
        <v>2.6634382566585957E-2</v>
      </c>
      <c r="D26" s="37">
        <f t="shared" si="5"/>
        <v>0.15980629539951574</v>
      </c>
      <c r="E26" s="56">
        <f t="shared" ref="E26:G26" si="6">E8/$G$14</f>
        <v>0.13235692975318689</v>
      </c>
      <c r="F26" s="57">
        <f t="shared" si="6"/>
        <v>7.1874152427447796E-2</v>
      </c>
      <c r="G26" s="37">
        <f t="shared" si="6"/>
        <v>0.20423108218063465</v>
      </c>
    </row>
    <row r="27" spans="1:7" x14ac:dyDescent="0.25">
      <c r="A27" s="18" t="s">
        <v>48</v>
      </c>
      <c r="B27" s="56">
        <f t="shared" si="0"/>
        <v>5.8111380145278453E-2</v>
      </c>
      <c r="C27" s="57">
        <f t="shared" ref="C27:D27" si="7">C9/$D$14</f>
        <v>2.6634382566585957E-2</v>
      </c>
      <c r="D27" s="37">
        <f t="shared" si="7"/>
        <v>8.4745762711864403E-2</v>
      </c>
      <c r="E27" s="56">
        <f t="shared" ref="E27:G27" si="8">E9/$G$14</f>
        <v>0.10306482234879305</v>
      </c>
      <c r="F27" s="57">
        <f t="shared" si="8"/>
        <v>4.0954705722809875E-2</v>
      </c>
      <c r="G27" s="37">
        <f t="shared" si="8"/>
        <v>0.14401952807160293</v>
      </c>
    </row>
    <row r="28" spans="1:7" x14ac:dyDescent="0.25">
      <c r="A28" s="18" t="s">
        <v>49</v>
      </c>
      <c r="B28" s="56">
        <f t="shared" si="0"/>
        <v>7.7481840193704604E-2</v>
      </c>
      <c r="C28" s="57">
        <f t="shared" ref="C28:D28" si="9">C10/$D$14</f>
        <v>1.6949152542372881E-2</v>
      </c>
      <c r="D28" s="37">
        <f t="shared" si="9"/>
        <v>9.4430992736077482E-2</v>
      </c>
      <c r="E28" s="56">
        <f t="shared" ref="E28:G28" si="10">E10/$G$14</f>
        <v>8.0824518578790347E-2</v>
      </c>
      <c r="F28" s="57">
        <f t="shared" si="10"/>
        <v>4.2853268239761322E-2</v>
      </c>
      <c r="G28" s="37">
        <f t="shared" si="10"/>
        <v>0.12367778681855167</v>
      </c>
    </row>
    <row r="29" spans="1:7" x14ac:dyDescent="0.25">
      <c r="A29" s="18" t="s">
        <v>50</v>
      </c>
      <c r="B29" s="56">
        <f t="shared" si="0"/>
        <v>9.4430992736077482E-2</v>
      </c>
      <c r="C29" s="57">
        <f t="shared" ref="C29:D29" si="11">C11/$D$14</f>
        <v>4.1162227602905568E-2</v>
      </c>
      <c r="D29" s="37">
        <f t="shared" si="11"/>
        <v>0.13559322033898305</v>
      </c>
      <c r="E29" s="56">
        <f t="shared" ref="E29:G29" si="12">E11/$G$14</f>
        <v>9.1402224030376997E-2</v>
      </c>
      <c r="F29" s="57">
        <f t="shared" si="12"/>
        <v>5.3430973691347979E-2</v>
      </c>
      <c r="G29" s="37">
        <f t="shared" si="12"/>
        <v>0.14483319772172498</v>
      </c>
    </row>
    <row r="30" spans="1:7" x14ac:dyDescent="0.25">
      <c r="A30" s="18" t="s">
        <v>51</v>
      </c>
      <c r="B30" s="56">
        <f t="shared" ref="B30:D30" si="13">B12/$D$14</f>
        <v>6.2953995157384993E-2</v>
      </c>
      <c r="C30" s="57">
        <f t="shared" si="13"/>
        <v>3.3898305084745763E-2</v>
      </c>
      <c r="D30" s="37">
        <f t="shared" si="13"/>
        <v>9.6852300242130748E-2</v>
      </c>
      <c r="E30" s="56">
        <f t="shared" ref="E30:G30" si="14">E12/$G$14</f>
        <v>4.9905071874152426E-2</v>
      </c>
      <c r="F30" s="57">
        <f t="shared" si="14"/>
        <v>3.4987794955248168E-2</v>
      </c>
      <c r="G30" s="37">
        <f t="shared" si="14"/>
        <v>8.4892866829400601E-2</v>
      </c>
    </row>
    <row r="31" spans="1:7" x14ac:dyDescent="0.25">
      <c r="A31" s="18" t="s">
        <v>52</v>
      </c>
      <c r="B31" s="56">
        <f t="shared" ref="B31:D31" si="15">B13/$D$14</f>
        <v>0.13317191283292978</v>
      </c>
      <c r="C31" s="57">
        <f t="shared" si="15"/>
        <v>0.13801452784503632</v>
      </c>
      <c r="D31" s="37">
        <f t="shared" si="15"/>
        <v>0.2711864406779661</v>
      </c>
      <c r="E31" s="56">
        <f t="shared" ref="E31:G31" si="16">E13/$G$14</f>
        <v>5.8855438025494984E-2</v>
      </c>
      <c r="F31" s="57">
        <f t="shared" si="16"/>
        <v>5.0447518307567128E-2</v>
      </c>
      <c r="G31" s="37">
        <f t="shared" si="16"/>
        <v>0.10930295633306211</v>
      </c>
    </row>
    <row r="32" spans="1:7" x14ac:dyDescent="0.25">
      <c r="A32" s="44" t="s">
        <v>3</v>
      </c>
      <c r="B32" s="39">
        <f>B14</f>
        <v>282</v>
      </c>
      <c r="C32" s="9">
        <f t="shared" ref="C32:G32" si="17">C14</f>
        <v>131</v>
      </c>
      <c r="D32" s="55">
        <f t="shared" si="17"/>
        <v>413</v>
      </c>
      <c r="E32" s="9">
        <f t="shared" si="17"/>
        <v>2348</v>
      </c>
      <c r="F32" s="9">
        <f t="shared" si="17"/>
        <v>1339</v>
      </c>
      <c r="G32" s="55">
        <f t="shared" si="17"/>
        <v>3687</v>
      </c>
    </row>
    <row r="33" spans="1:20" x14ac:dyDescent="0.25">
      <c r="A33" s="15" t="s">
        <v>56</v>
      </c>
    </row>
    <row r="34" spans="1:20" x14ac:dyDescent="0.25">
      <c r="A34" s="15" t="s">
        <v>58</v>
      </c>
    </row>
    <row r="35" spans="1:20" x14ac:dyDescent="0.25">
      <c r="A35" s="74" t="s">
        <v>104</v>
      </c>
    </row>
    <row r="37" spans="1:20" x14ac:dyDescent="0.25">
      <c r="A37" s="4" t="s">
        <v>60</v>
      </c>
    </row>
    <row r="38" spans="1:20" x14ac:dyDescent="0.25">
      <c r="A38" s="4" t="s">
        <v>178</v>
      </c>
    </row>
    <row r="40" spans="1:20" x14ac:dyDescent="0.25">
      <c r="A40" s="58"/>
      <c r="B40" s="116" t="s">
        <v>1</v>
      </c>
      <c r="C40" s="117"/>
      <c r="D40" s="118"/>
      <c r="E40" s="116" t="s">
        <v>54</v>
      </c>
      <c r="F40" s="117"/>
      <c r="G40" s="118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</row>
    <row r="41" spans="1:20" x14ac:dyDescent="0.25">
      <c r="A41" s="34" t="s">
        <v>44</v>
      </c>
      <c r="B41" s="35" t="s">
        <v>38</v>
      </c>
      <c r="C41" s="31" t="s">
        <v>39</v>
      </c>
      <c r="D41" s="32" t="s">
        <v>3</v>
      </c>
      <c r="E41" s="35" t="s">
        <v>38</v>
      </c>
      <c r="F41" s="31" t="s">
        <v>39</v>
      </c>
      <c r="G41" s="32" t="s">
        <v>3</v>
      </c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</row>
    <row r="42" spans="1:20" x14ac:dyDescent="0.25">
      <c r="A42" s="59" t="s">
        <v>45</v>
      </c>
      <c r="B42" s="56">
        <v>4.3010752688172046E-2</v>
      </c>
      <c r="C42" s="57">
        <v>3.0303030303030304E-2</v>
      </c>
      <c r="D42" s="37">
        <v>3.8596491228070177E-2</v>
      </c>
      <c r="E42" s="56">
        <v>9.1240875912408759E-2</v>
      </c>
      <c r="F42" s="57">
        <v>4.1297935103244837E-2</v>
      </c>
      <c r="G42" s="37">
        <v>6.7139479905437352E-2</v>
      </c>
    </row>
    <row r="43" spans="1:20" x14ac:dyDescent="0.25">
      <c r="A43" s="59" t="s">
        <v>46</v>
      </c>
      <c r="B43" s="56">
        <v>0.11436170212765957</v>
      </c>
      <c r="C43" s="57">
        <v>6.6265060240963861E-2</v>
      </c>
      <c r="D43" s="37">
        <v>9.9630996309963096E-2</v>
      </c>
      <c r="E43" s="56">
        <v>0.12405337179949513</v>
      </c>
      <c r="F43" s="57">
        <v>8.7118084227910814E-2</v>
      </c>
      <c r="G43" s="37">
        <v>0.10679238021935732</v>
      </c>
    </row>
    <row r="44" spans="1:20" x14ac:dyDescent="0.25">
      <c r="A44" s="18" t="s">
        <v>47</v>
      </c>
      <c r="B44" s="56">
        <v>0.11879049676025918</v>
      </c>
      <c r="C44" s="57">
        <v>5.5837563451776651E-2</v>
      </c>
      <c r="D44" s="37">
        <v>0.1</v>
      </c>
      <c r="E44" s="56">
        <v>9.707579073005769E-2</v>
      </c>
      <c r="F44" s="57">
        <v>6.1003683241252299E-2</v>
      </c>
      <c r="G44" s="37">
        <v>8.0328568380627269E-2</v>
      </c>
    </row>
    <row r="45" spans="1:20" x14ac:dyDescent="0.25">
      <c r="A45" s="18" t="s">
        <v>48</v>
      </c>
      <c r="B45" s="56">
        <v>6.741573033707865E-2</v>
      </c>
      <c r="C45" s="57">
        <v>7.857142857142857E-2</v>
      </c>
      <c r="D45" s="37">
        <v>7.0564516129032265E-2</v>
      </c>
      <c r="E45" s="56">
        <v>9.5477386934673364E-2</v>
      </c>
      <c r="F45" s="57">
        <v>4.4714243411311819E-2</v>
      </c>
      <c r="G45" s="37">
        <v>7.2156543008560947E-2</v>
      </c>
    </row>
    <row r="46" spans="1:20" x14ac:dyDescent="0.25">
      <c r="A46" s="18" t="s">
        <v>49</v>
      </c>
      <c r="B46" s="56">
        <v>9.8461538461538461E-2</v>
      </c>
      <c r="C46" s="57">
        <v>4.5454545454545456E-2</v>
      </c>
      <c r="D46" s="37">
        <v>8.1419624217118999E-2</v>
      </c>
      <c r="E46" s="56">
        <v>9.4964945825366479E-2</v>
      </c>
      <c r="F46" s="57">
        <v>5.9757942511346446E-2</v>
      </c>
      <c r="G46" s="37">
        <v>7.8865444482877897E-2</v>
      </c>
    </row>
    <row r="47" spans="1:20" x14ac:dyDescent="0.25">
      <c r="A47" s="18" t="s">
        <v>50</v>
      </c>
      <c r="B47" s="56">
        <v>0.1092436974789916</v>
      </c>
      <c r="C47" s="57">
        <v>0.10493827160493827</v>
      </c>
      <c r="D47" s="37">
        <v>0.10789980732177264</v>
      </c>
      <c r="E47" s="56">
        <v>0.12272396212672979</v>
      </c>
      <c r="F47" s="57">
        <v>8.0605564648117842E-2</v>
      </c>
      <c r="G47" s="37">
        <v>0.10289017341040463</v>
      </c>
    </row>
    <row r="48" spans="1:20" x14ac:dyDescent="0.25">
      <c r="A48" s="18" t="s">
        <v>51</v>
      </c>
      <c r="B48" s="56">
        <v>0.12206572769953052</v>
      </c>
      <c r="C48" s="57">
        <v>0.11023622047244094</v>
      </c>
      <c r="D48" s="37">
        <v>0.11764705882352941</v>
      </c>
      <c r="E48" s="56">
        <v>0.12348993288590604</v>
      </c>
      <c r="F48" s="57">
        <v>9.6919609316303529E-2</v>
      </c>
      <c r="G48" s="37">
        <v>0.1109535625664658</v>
      </c>
    </row>
    <row r="49" spans="1:9" x14ac:dyDescent="0.25">
      <c r="A49" s="18" t="s">
        <v>52</v>
      </c>
      <c r="B49" s="56">
        <v>0.2</v>
      </c>
      <c r="C49" s="57">
        <v>0.22440944881889763</v>
      </c>
      <c r="D49" s="37">
        <v>0.21172022684310018</v>
      </c>
      <c r="E49" s="56">
        <v>0.16527037319116528</v>
      </c>
      <c r="F49" s="57">
        <v>0.15196078431372548</v>
      </c>
      <c r="G49" s="37">
        <v>0.15884903429247144</v>
      </c>
    </row>
    <row r="50" spans="1:9" x14ac:dyDescent="0.25">
      <c r="A50" s="60" t="s">
        <v>3</v>
      </c>
      <c r="B50" s="62">
        <v>0.11054488435907488</v>
      </c>
      <c r="C50" s="63">
        <v>0.100846805234796</v>
      </c>
      <c r="D50" s="40">
        <v>0.10727272727272727</v>
      </c>
      <c r="E50" s="62">
        <v>0.10861821714391451</v>
      </c>
      <c r="F50" s="63">
        <v>7.1117484597408118E-2</v>
      </c>
      <c r="G50" s="40">
        <v>9.1138301816833522E-2</v>
      </c>
    </row>
    <row r="51" spans="1:9" x14ac:dyDescent="0.25">
      <c r="A51" s="15" t="s">
        <v>56</v>
      </c>
    </row>
    <row r="52" spans="1:9" x14ac:dyDescent="0.25">
      <c r="A52" s="15" t="s">
        <v>58</v>
      </c>
    </row>
    <row r="53" spans="1:9" x14ac:dyDescent="0.25">
      <c r="A53" s="74" t="s">
        <v>104</v>
      </c>
    </row>
    <row r="56" spans="1:9" x14ac:dyDescent="0.25">
      <c r="G56" s="78"/>
    </row>
    <row r="57" spans="1:9" x14ac:dyDescent="0.25">
      <c r="G57" s="78"/>
      <c r="H57" s="78"/>
      <c r="I57" s="78"/>
    </row>
    <row r="58" spans="1:9" x14ac:dyDescent="0.25">
      <c r="G58" s="78"/>
      <c r="H58" s="78"/>
      <c r="I58" s="78"/>
    </row>
    <row r="59" spans="1:9" x14ac:dyDescent="0.25">
      <c r="G59" s="78"/>
      <c r="H59" s="78"/>
      <c r="I59" s="78"/>
    </row>
    <row r="60" spans="1:9" x14ac:dyDescent="0.25">
      <c r="G60" s="78"/>
      <c r="H60" s="78"/>
      <c r="I60" s="78"/>
    </row>
    <row r="61" spans="1:9" x14ac:dyDescent="0.25">
      <c r="G61" s="78"/>
      <c r="H61" s="78"/>
      <c r="I61" s="78"/>
    </row>
    <row r="62" spans="1:9" x14ac:dyDescent="0.25">
      <c r="G62" s="78"/>
      <c r="H62" s="78"/>
      <c r="I62" s="78"/>
    </row>
    <row r="63" spans="1:9" x14ac:dyDescent="0.25">
      <c r="G63" s="78"/>
      <c r="H63" s="78"/>
      <c r="I63" s="78"/>
    </row>
    <row r="64" spans="1:9" x14ac:dyDescent="0.25">
      <c r="G64" s="78"/>
      <c r="H64" s="78"/>
      <c r="I64" s="78"/>
    </row>
    <row r="65" spans="7:9" x14ac:dyDescent="0.25">
      <c r="G65" s="78"/>
      <c r="H65" s="78"/>
      <c r="I65" s="78"/>
    </row>
  </sheetData>
  <mergeCells count="6">
    <mergeCell ref="B4:D4"/>
    <mergeCell ref="E4:G4"/>
    <mergeCell ref="B22:D22"/>
    <mergeCell ref="E22:G22"/>
    <mergeCell ref="B40:D40"/>
    <mergeCell ref="E40:G40"/>
  </mergeCells>
  <hyperlinks>
    <hyperlink ref="A17" location="Contents!A1" display="Home" xr:uid="{00000000-0004-0000-0600-000000000000}"/>
    <hyperlink ref="A35" location="Contents!A1" display="Home" xr:uid="{00000000-0004-0000-0600-000001000000}"/>
    <hyperlink ref="A53" location="Contents!A1" display="Home" xr:uid="{00000000-0004-0000-0600-000002000000}"/>
  </hyperlinks>
  <pageMargins left="0.7" right="0.7" top="0.75" bottom="0.75" header="0.3" footer="0.3"/>
  <pageSetup orientation="portrait" horizontalDpi="90" verticalDpi="90" r:id="rId1"/>
  <ignoredErrors>
    <ignoredError sqref="A7" twoDigitTextYear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86"/>
  <sheetViews>
    <sheetView workbookViewId="0"/>
  </sheetViews>
  <sheetFormatPr defaultRowHeight="15" x14ac:dyDescent="0.25"/>
  <cols>
    <col min="1" max="1" width="16.5703125" customWidth="1"/>
    <col min="2" max="2" width="9.85546875" customWidth="1"/>
  </cols>
  <sheetData>
    <row r="1" spans="1:7" x14ac:dyDescent="0.25">
      <c r="A1" s="4" t="s">
        <v>61</v>
      </c>
    </row>
    <row r="2" spans="1:7" x14ac:dyDescent="0.25">
      <c r="A2" t="s">
        <v>179</v>
      </c>
    </row>
    <row r="3" spans="1:7" x14ac:dyDescent="0.25">
      <c r="B3" s="92" t="s">
        <v>1</v>
      </c>
      <c r="C3" s="92" t="s">
        <v>128</v>
      </c>
    </row>
    <row r="4" spans="1:7" x14ac:dyDescent="0.25">
      <c r="A4" s="49"/>
      <c r="B4" s="116" t="s">
        <v>1</v>
      </c>
      <c r="C4" s="118"/>
      <c r="D4" s="117" t="s">
        <v>68</v>
      </c>
      <c r="E4" s="118"/>
    </row>
    <row r="5" spans="1:7" x14ac:dyDescent="0.25">
      <c r="A5" s="53" t="s">
        <v>72</v>
      </c>
      <c r="B5" s="35" t="s">
        <v>70</v>
      </c>
      <c r="C5" s="32" t="s">
        <v>71</v>
      </c>
      <c r="D5" s="31" t="s">
        <v>70</v>
      </c>
      <c r="E5" s="32" t="s">
        <v>71</v>
      </c>
    </row>
    <row r="6" spans="1:7" x14ac:dyDescent="0.25">
      <c r="A6" s="52" t="s">
        <v>66</v>
      </c>
      <c r="B6" s="36">
        <v>72</v>
      </c>
      <c r="C6" s="37">
        <v>0.17433414043583534</v>
      </c>
      <c r="D6" s="8">
        <v>735</v>
      </c>
      <c r="E6" s="37">
        <v>0.19934906427990237</v>
      </c>
      <c r="F6" s="78"/>
      <c r="G6" s="78"/>
    </row>
    <row r="7" spans="1:7" x14ac:dyDescent="0.25">
      <c r="A7" s="52" t="s">
        <v>65</v>
      </c>
      <c r="B7" s="36">
        <v>55</v>
      </c>
      <c r="C7" s="37">
        <v>0.13317191283292978</v>
      </c>
      <c r="D7" s="8">
        <v>262</v>
      </c>
      <c r="E7" s="37">
        <v>7.106048277732574E-2</v>
      </c>
      <c r="F7" s="78"/>
      <c r="G7" s="78"/>
    </row>
    <row r="8" spans="1:7" x14ac:dyDescent="0.25">
      <c r="A8" s="52" t="s">
        <v>63</v>
      </c>
      <c r="B8" s="36">
        <v>50</v>
      </c>
      <c r="C8" s="37">
        <v>0.12106537530266344</v>
      </c>
      <c r="D8" s="8">
        <v>468</v>
      </c>
      <c r="E8" s="37">
        <v>0.12693246541903988</v>
      </c>
      <c r="F8" s="78"/>
      <c r="G8" s="78"/>
    </row>
    <row r="9" spans="1:7" x14ac:dyDescent="0.25">
      <c r="A9" s="52" t="s">
        <v>62</v>
      </c>
      <c r="B9" s="36">
        <v>183</v>
      </c>
      <c r="C9" s="37">
        <v>0.4430992736077482</v>
      </c>
      <c r="D9" s="8">
        <v>2110</v>
      </c>
      <c r="E9" s="37">
        <v>0.57228098725250887</v>
      </c>
      <c r="F9" s="78"/>
      <c r="G9" s="78"/>
    </row>
    <row r="10" spans="1:7" x14ac:dyDescent="0.25">
      <c r="A10" s="52" t="s">
        <v>69</v>
      </c>
      <c r="B10" s="36">
        <v>53</v>
      </c>
      <c r="C10" s="37">
        <v>0.12832929782082325</v>
      </c>
      <c r="D10" s="8">
        <v>112</v>
      </c>
      <c r="E10" s="37">
        <v>3.0377000271223215E-2</v>
      </c>
      <c r="F10" s="78"/>
      <c r="G10" s="78"/>
    </row>
    <row r="11" spans="1:7" x14ac:dyDescent="0.25">
      <c r="A11" s="44" t="s">
        <v>3</v>
      </c>
      <c r="B11" s="127">
        <f>SUM(B6:B10)</f>
        <v>413</v>
      </c>
      <c r="C11" s="128"/>
      <c r="D11" s="129">
        <f>SUM(D6:D10)</f>
        <v>3687</v>
      </c>
      <c r="E11" s="128"/>
    </row>
    <row r="12" spans="1:7" x14ac:dyDescent="0.25">
      <c r="A12" s="95" t="s">
        <v>104</v>
      </c>
    </row>
    <row r="14" spans="1:7" x14ac:dyDescent="0.25">
      <c r="A14" s="4" t="s">
        <v>73</v>
      </c>
    </row>
    <row r="15" spans="1:7" x14ac:dyDescent="0.25">
      <c r="A15" t="s">
        <v>180</v>
      </c>
    </row>
    <row r="17" spans="1:13" ht="29.1" customHeight="1" x14ac:dyDescent="0.25">
      <c r="A17" s="116" t="s">
        <v>72</v>
      </c>
      <c r="B17" s="117"/>
      <c r="C17" s="65" t="s">
        <v>1</v>
      </c>
      <c r="D17" s="65" t="s">
        <v>0</v>
      </c>
      <c r="E17" s="70" t="s">
        <v>2</v>
      </c>
      <c r="F17" s="30" t="s">
        <v>3</v>
      </c>
    </row>
    <row r="18" spans="1:13" x14ac:dyDescent="0.25">
      <c r="A18" s="124" t="s">
        <v>66</v>
      </c>
      <c r="B18" s="64" t="s">
        <v>70</v>
      </c>
      <c r="C18" s="66">
        <v>72</v>
      </c>
      <c r="D18" s="66">
        <v>475</v>
      </c>
      <c r="E18" s="66">
        <v>52</v>
      </c>
      <c r="F18" s="122">
        <f>SUM(C18:E18)</f>
        <v>599</v>
      </c>
    </row>
    <row r="19" spans="1:13" x14ac:dyDescent="0.25">
      <c r="A19" s="125"/>
      <c r="B19" s="46" t="s">
        <v>74</v>
      </c>
      <c r="C19" s="67">
        <v>0.12020033388981637</v>
      </c>
      <c r="D19" s="67">
        <v>0.79298831385642743</v>
      </c>
      <c r="E19" s="67">
        <v>8.681135225375626E-2</v>
      </c>
      <c r="F19" s="123"/>
      <c r="G19" s="78"/>
      <c r="H19" s="78"/>
      <c r="I19" s="78"/>
      <c r="J19" s="100"/>
      <c r="K19" s="100" t="s">
        <v>1</v>
      </c>
      <c r="L19" s="100" t="s">
        <v>0</v>
      </c>
      <c r="M19" s="100" t="s">
        <v>2</v>
      </c>
    </row>
    <row r="20" spans="1:13" x14ac:dyDescent="0.25">
      <c r="A20" s="124" t="s">
        <v>65</v>
      </c>
      <c r="B20" s="64" t="s">
        <v>70</v>
      </c>
      <c r="C20" s="66">
        <v>55</v>
      </c>
      <c r="D20" s="66">
        <v>594</v>
      </c>
      <c r="E20" s="66">
        <v>35</v>
      </c>
      <c r="F20" s="122">
        <f>SUM(C20:E20)</f>
        <v>684</v>
      </c>
      <c r="J20" s="100" t="s">
        <v>3</v>
      </c>
      <c r="K20" s="101">
        <f>C31</f>
        <v>0.10727272727272727</v>
      </c>
      <c r="L20" s="101">
        <f>D31</f>
        <v>0.76909090909090905</v>
      </c>
      <c r="M20" s="101">
        <f>E31</f>
        <v>0.12363636363636364</v>
      </c>
    </row>
    <row r="21" spans="1:13" x14ac:dyDescent="0.25">
      <c r="A21" s="125"/>
      <c r="B21" s="46" t="s">
        <v>74</v>
      </c>
      <c r="C21" s="67">
        <v>8.0409356725146194E-2</v>
      </c>
      <c r="D21" s="67">
        <v>0.86842105263157898</v>
      </c>
      <c r="E21" s="67">
        <v>5.1169590643274851E-2</v>
      </c>
      <c r="F21" s="123"/>
      <c r="G21" s="78"/>
      <c r="H21" s="78"/>
      <c r="I21" s="78"/>
      <c r="J21" s="100" t="s">
        <v>67</v>
      </c>
      <c r="K21" s="101">
        <f>C29</f>
        <v>0.12962962962962962</v>
      </c>
      <c r="L21" s="101">
        <f>D29</f>
        <v>0.66203703703703709</v>
      </c>
      <c r="M21" s="101">
        <f>E29</f>
        <v>0.20833333333333334</v>
      </c>
    </row>
    <row r="22" spans="1:13" x14ac:dyDescent="0.25">
      <c r="A22" s="124" t="s">
        <v>63</v>
      </c>
      <c r="B22" s="64" t="s">
        <v>70</v>
      </c>
      <c r="C22" s="66">
        <v>50</v>
      </c>
      <c r="D22" s="66">
        <v>378</v>
      </c>
      <c r="E22" s="66">
        <v>23</v>
      </c>
      <c r="F22" s="122">
        <f>SUM(C22:E22)</f>
        <v>451</v>
      </c>
      <c r="J22" s="100" t="s">
        <v>64</v>
      </c>
      <c r="K22" s="101">
        <f>C27</f>
        <v>0.10638297872340426</v>
      </c>
      <c r="L22" s="101">
        <f>D27</f>
        <v>0.80851063829787229</v>
      </c>
      <c r="M22" s="101">
        <f>E27</f>
        <v>8.5106382978723402E-2</v>
      </c>
    </row>
    <row r="23" spans="1:13" x14ac:dyDescent="0.25">
      <c r="A23" s="125"/>
      <c r="B23" s="46" t="s">
        <v>74</v>
      </c>
      <c r="C23" s="67">
        <v>0.11086474501108648</v>
      </c>
      <c r="D23" s="67">
        <v>0.83813747228381374</v>
      </c>
      <c r="E23" s="67">
        <v>5.0997782705099776E-2</v>
      </c>
      <c r="F23" s="123"/>
      <c r="G23" s="78"/>
      <c r="H23" s="78"/>
      <c r="I23" s="78"/>
      <c r="J23" s="100" t="s">
        <v>62</v>
      </c>
      <c r="K23" s="101">
        <f>C25</f>
        <v>0.10990990990990991</v>
      </c>
      <c r="L23" s="101">
        <f>D25</f>
        <v>0.70930930930930935</v>
      </c>
      <c r="M23" s="101">
        <f>E25</f>
        <v>0.18078078078078078</v>
      </c>
    </row>
    <row r="24" spans="1:13" x14ac:dyDescent="0.25">
      <c r="A24" s="124" t="s">
        <v>62</v>
      </c>
      <c r="B24" s="64" t="s">
        <v>70</v>
      </c>
      <c r="C24" s="66">
        <v>183</v>
      </c>
      <c r="D24" s="66">
        <v>1181</v>
      </c>
      <c r="E24" s="66">
        <v>301</v>
      </c>
      <c r="F24" s="122">
        <f>SUM(C24:E24)</f>
        <v>1665</v>
      </c>
      <c r="J24" s="100" t="s">
        <v>63</v>
      </c>
      <c r="K24" s="101">
        <f>C23</f>
        <v>0.11086474501108648</v>
      </c>
      <c r="L24" s="101">
        <f>D23</f>
        <v>0.83813747228381374</v>
      </c>
      <c r="M24" s="101">
        <f>E23</f>
        <v>5.0997782705099776E-2</v>
      </c>
    </row>
    <row r="25" spans="1:13" x14ac:dyDescent="0.25">
      <c r="A25" s="125"/>
      <c r="B25" s="46" t="s">
        <v>74</v>
      </c>
      <c r="C25" s="67">
        <v>0.10990990990990991</v>
      </c>
      <c r="D25" s="67">
        <v>0.70930930930930935</v>
      </c>
      <c r="E25" s="67">
        <v>0.18078078078078078</v>
      </c>
      <c r="F25" s="123"/>
      <c r="G25" s="78"/>
      <c r="H25" s="78"/>
      <c r="I25" s="78"/>
      <c r="J25" s="100" t="s">
        <v>65</v>
      </c>
      <c r="K25" s="101">
        <f>C21</f>
        <v>8.0409356725146194E-2</v>
      </c>
      <c r="L25" s="101">
        <f>D21</f>
        <v>0.86842105263157898</v>
      </c>
      <c r="M25" s="101">
        <f>E21</f>
        <v>5.1169590643274851E-2</v>
      </c>
    </row>
    <row r="26" spans="1:13" x14ac:dyDescent="0.25">
      <c r="A26" s="124" t="s">
        <v>64</v>
      </c>
      <c r="B26" s="64" t="s">
        <v>70</v>
      </c>
      <c r="C26" s="66">
        <v>25</v>
      </c>
      <c r="D26" s="66">
        <v>190</v>
      </c>
      <c r="E26" s="66">
        <v>20</v>
      </c>
      <c r="F26" s="122">
        <f>SUM(C26:E26)</f>
        <v>235</v>
      </c>
      <c r="J26" s="100" t="s">
        <v>66</v>
      </c>
      <c r="K26" s="101">
        <f>C19</f>
        <v>0.12020033388981637</v>
      </c>
      <c r="L26" s="101">
        <f>D19</f>
        <v>0.79298831385642743</v>
      </c>
      <c r="M26" s="101">
        <f>E19</f>
        <v>8.681135225375626E-2</v>
      </c>
    </row>
    <row r="27" spans="1:13" x14ac:dyDescent="0.25">
      <c r="A27" s="125"/>
      <c r="B27" s="46" t="s">
        <v>74</v>
      </c>
      <c r="C27" s="67">
        <v>0.10638297872340426</v>
      </c>
      <c r="D27" s="67">
        <v>0.80851063829787229</v>
      </c>
      <c r="E27" s="67">
        <v>8.5106382978723402E-2</v>
      </c>
      <c r="F27" s="123"/>
      <c r="G27" s="78"/>
      <c r="H27" s="78"/>
      <c r="I27" s="78"/>
      <c r="J27" s="100"/>
      <c r="K27" s="100"/>
      <c r="L27" s="100"/>
      <c r="M27" s="100"/>
    </row>
    <row r="28" spans="1:13" x14ac:dyDescent="0.25">
      <c r="A28" s="124" t="s">
        <v>67</v>
      </c>
      <c r="B28" s="64" t="s">
        <v>70</v>
      </c>
      <c r="C28" s="66">
        <v>28</v>
      </c>
      <c r="D28" s="66">
        <v>143</v>
      </c>
      <c r="E28" s="66">
        <v>45</v>
      </c>
      <c r="F28" s="122">
        <f>SUM(C28:E28)</f>
        <v>216</v>
      </c>
    </row>
    <row r="29" spans="1:13" x14ac:dyDescent="0.25">
      <c r="A29" s="125"/>
      <c r="B29" s="46" t="s">
        <v>74</v>
      </c>
      <c r="C29" s="67">
        <v>0.12962962962962962</v>
      </c>
      <c r="D29" s="67">
        <v>0.66203703703703709</v>
      </c>
      <c r="E29" s="67">
        <v>0.20833333333333334</v>
      </c>
      <c r="F29" s="123"/>
      <c r="G29" s="78"/>
      <c r="H29" s="78"/>
      <c r="I29" s="78"/>
    </row>
    <row r="30" spans="1:13" x14ac:dyDescent="0.25">
      <c r="A30" s="126" t="s">
        <v>3</v>
      </c>
      <c r="B30" t="s">
        <v>70</v>
      </c>
      <c r="C30" s="68">
        <v>413</v>
      </c>
      <c r="D30" s="68">
        <v>2961</v>
      </c>
      <c r="E30" s="68">
        <v>476</v>
      </c>
      <c r="F30" s="122">
        <f>SUM(C30:E30)</f>
        <v>3850</v>
      </c>
    </row>
    <row r="31" spans="1:13" x14ac:dyDescent="0.25">
      <c r="A31" s="125"/>
      <c r="B31" s="46" t="s">
        <v>74</v>
      </c>
      <c r="C31" s="67">
        <v>0.10727272727272727</v>
      </c>
      <c r="D31" s="67">
        <v>0.76909090909090905</v>
      </c>
      <c r="E31" s="67">
        <v>0.12363636363636364</v>
      </c>
      <c r="F31" s="123"/>
      <c r="G31" s="78"/>
      <c r="H31" s="78"/>
      <c r="I31" s="78"/>
    </row>
    <row r="32" spans="1:13" x14ac:dyDescent="0.25">
      <c r="A32" s="95" t="s">
        <v>104</v>
      </c>
    </row>
    <row r="34" spans="1:8" x14ac:dyDescent="0.25">
      <c r="A34" s="4" t="s">
        <v>134</v>
      </c>
    </row>
    <row r="36" spans="1:8" ht="29.1" customHeight="1" x14ac:dyDescent="0.25">
      <c r="A36" s="44" t="s">
        <v>5</v>
      </c>
      <c r="B36" s="12" t="s">
        <v>66</v>
      </c>
      <c r="C36" s="22" t="s">
        <v>65</v>
      </c>
      <c r="D36" s="27" t="s">
        <v>75</v>
      </c>
      <c r="E36" s="6" t="s">
        <v>62</v>
      </c>
      <c r="F36" s="12" t="s">
        <v>64</v>
      </c>
      <c r="G36" s="6" t="s">
        <v>67</v>
      </c>
      <c r="H36" s="12" t="s">
        <v>3</v>
      </c>
    </row>
    <row r="37" spans="1:8" x14ac:dyDescent="0.25">
      <c r="A37" s="25">
        <v>1999</v>
      </c>
      <c r="B37" s="68">
        <v>57</v>
      </c>
      <c r="C37" s="48">
        <v>12</v>
      </c>
      <c r="D37" s="68">
        <v>16</v>
      </c>
      <c r="E37" s="48">
        <v>92</v>
      </c>
      <c r="F37" s="68">
        <v>7</v>
      </c>
      <c r="G37" s="48">
        <v>20</v>
      </c>
      <c r="H37" s="68">
        <v>204</v>
      </c>
    </row>
    <row r="38" spans="1:8" x14ac:dyDescent="0.25">
      <c r="A38" s="25">
        <v>2000</v>
      </c>
      <c r="B38" s="68">
        <v>48</v>
      </c>
      <c r="C38" s="48">
        <v>12</v>
      </c>
      <c r="D38" s="68">
        <v>35</v>
      </c>
      <c r="E38" s="48">
        <v>92</v>
      </c>
      <c r="F38" s="68">
        <v>13</v>
      </c>
      <c r="G38" s="48">
        <v>10</v>
      </c>
      <c r="H38" s="68">
        <v>210</v>
      </c>
    </row>
    <row r="39" spans="1:8" x14ac:dyDescent="0.25">
      <c r="A39" s="25">
        <v>2001</v>
      </c>
      <c r="B39" s="68">
        <v>49</v>
      </c>
      <c r="C39" s="48">
        <v>6</v>
      </c>
      <c r="D39" s="68">
        <v>37</v>
      </c>
      <c r="E39" s="48">
        <v>118</v>
      </c>
      <c r="F39" s="68">
        <v>12</v>
      </c>
      <c r="G39" s="48">
        <v>12</v>
      </c>
      <c r="H39" s="68">
        <v>234</v>
      </c>
    </row>
    <row r="40" spans="1:8" x14ac:dyDescent="0.25">
      <c r="A40" s="25">
        <v>2002</v>
      </c>
      <c r="B40" s="68">
        <v>41</v>
      </c>
      <c r="C40" s="48">
        <v>13</v>
      </c>
      <c r="D40" s="68">
        <v>36</v>
      </c>
      <c r="E40" s="48">
        <v>123</v>
      </c>
      <c r="F40" s="68">
        <v>6</v>
      </c>
      <c r="G40" s="48">
        <v>16</v>
      </c>
      <c r="H40" s="68">
        <v>235</v>
      </c>
    </row>
    <row r="41" spans="1:8" x14ac:dyDescent="0.25">
      <c r="A41" s="25">
        <v>2003</v>
      </c>
      <c r="B41" s="68">
        <v>29</v>
      </c>
      <c r="C41" s="48">
        <v>5</v>
      </c>
      <c r="D41" s="68">
        <v>35</v>
      </c>
      <c r="E41" s="48">
        <v>97</v>
      </c>
      <c r="F41" s="68">
        <v>4</v>
      </c>
      <c r="G41" s="48">
        <v>15</v>
      </c>
      <c r="H41" s="68">
        <v>185</v>
      </c>
    </row>
    <row r="42" spans="1:8" x14ac:dyDescent="0.25">
      <c r="A42" s="25">
        <v>2004</v>
      </c>
      <c r="B42" s="68">
        <v>25</v>
      </c>
      <c r="C42" s="48">
        <v>13</v>
      </c>
      <c r="D42" s="68">
        <v>28</v>
      </c>
      <c r="E42" s="48">
        <v>96</v>
      </c>
      <c r="F42" s="68">
        <v>11</v>
      </c>
      <c r="G42" s="48">
        <v>22</v>
      </c>
      <c r="H42" s="68">
        <v>195</v>
      </c>
    </row>
    <row r="43" spans="1:8" x14ac:dyDescent="0.25">
      <c r="A43" s="25">
        <v>2005</v>
      </c>
      <c r="B43" s="68">
        <v>22</v>
      </c>
      <c r="C43" s="48">
        <v>8</v>
      </c>
      <c r="D43" s="68">
        <v>40</v>
      </c>
      <c r="E43" s="48">
        <v>79</v>
      </c>
      <c r="F43" s="68">
        <v>11</v>
      </c>
      <c r="G43" s="48">
        <v>18</v>
      </c>
      <c r="H43" s="68">
        <v>178</v>
      </c>
    </row>
    <row r="44" spans="1:8" x14ac:dyDescent="0.25">
      <c r="A44" s="25">
        <v>2006</v>
      </c>
      <c r="B44" s="68">
        <v>50</v>
      </c>
      <c r="C44" s="48">
        <v>17</v>
      </c>
      <c r="D44" s="68">
        <v>40</v>
      </c>
      <c r="E44" s="48">
        <v>75</v>
      </c>
      <c r="F44" s="68">
        <v>14</v>
      </c>
      <c r="G44" s="48">
        <v>21</v>
      </c>
      <c r="H44" s="68">
        <v>217</v>
      </c>
    </row>
    <row r="45" spans="1:8" x14ac:dyDescent="0.25">
      <c r="A45" s="25">
        <v>2007</v>
      </c>
      <c r="B45" s="68">
        <v>22</v>
      </c>
      <c r="C45" s="48">
        <v>7</v>
      </c>
      <c r="D45" s="68">
        <v>27</v>
      </c>
      <c r="E45" s="48">
        <v>72</v>
      </c>
      <c r="F45" s="68">
        <v>9</v>
      </c>
      <c r="G45" s="48">
        <v>15</v>
      </c>
      <c r="H45" s="68">
        <v>152</v>
      </c>
    </row>
    <row r="46" spans="1:8" x14ac:dyDescent="0.25">
      <c r="A46" s="25">
        <v>2008</v>
      </c>
      <c r="B46" s="68">
        <v>23</v>
      </c>
      <c r="C46" s="48">
        <v>8</v>
      </c>
      <c r="D46" s="68">
        <v>24</v>
      </c>
      <c r="E46" s="48">
        <v>60</v>
      </c>
      <c r="F46" s="68">
        <v>5</v>
      </c>
      <c r="G46" s="48">
        <v>10</v>
      </c>
      <c r="H46" s="68">
        <v>130</v>
      </c>
    </row>
    <row r="47" spans="1:8" x14ac:dyDescent="0.25">
      <c r="A47" s="25">
        <v>2009</v>
      </c>
      <c r="B47" s="68">
        <v>16</v>
      </c>
      <c r="C47" s="48">
        <v>10</v>
      </c>
      <c r="D47" s="68">
        <v>20</v>
      </c>
      <c r="E47" s="48">
        <v>38</v>
      </c>
      <c r="F47" s="68">
        <v>6</v>
      </c>
      <c r="G47" s="48">
        <v>6</v>
      </c>
      <c r="H47" s="68">
        <v>96</v>
      </c>
    </row>
    <row r="48" spans="1:8" x14ac:dyDescent="0.25">
      <c r="A48" s="25">
        <v>2010</v>
      </c>
      <c r="B48" s="68">
        <v>21</v>
      </c>
      <c r="C48" s="48">
        <v>11</v>
      </c>
      <c r="D48" s="68">
        <v>20</v>
      </c>
      <c r="E48" s="48">
        <v>37</v>
      </c>
      <c r="F48" s="68">
        <v>2</v>
      </c>
      <c r="G48" s="48">
        <v>6</v>
      </c>
      <c r="H48" s="68">
        <v>97</v>
      </c>
    </row>
    <row r="49" spans="1:8" x14ac:dyDescent="0.25">
      <c r="A49" s="25">
        <v>2011</v>
      </c>
      <c r="B49" s="68">
        <v>23</v>
      </c>
      <c r="C49" s="48">
        <v>7</v>
      </c>
      <c r="D49" s="68">
        <v>13</v>
      </c>
      <c r="E49" s="48">
        <v>27</v>
      </c>
      <c r="F49" s="68">
        <v>5</v>
      </c>
      <c r="G49" s="48">
        <v>3</v>
      </c>
      <c r="H49" s="68">
        <v>78</v>
      </c>
    </row>
    <row r="50" spans="1:8" x14ac:dyDescent="0.25">
      <c r="A50" s="25">
        <v>2012</v>
      </c>
      <c r="B50" s="68">
        <v>20</v>
      </c>
      <c r="C50" s="48">
        <v>14</v>
      </c>
      <c r="D50" s="68">
        <v>14</v>
      </c>
      <c r="E50" s="48">
        <v>41</v>
      </c>
      <c r="F50" s="68">
        <v>7</v>
      </c>
      <c r="G50" s="48">
        <v>2</v>
      </c>
      <c r="H50" s="68">
        <v>98</v>
      </c>
    </row>
    <row r="51" spans="1:8" x14ac:dyDescent="0.25">
      <c r="A51" s="25">
        <v>2013</v>
      </c>
      <c r="B51" s="68">
        <v>10</v>
      </c>
      <c r="C51" s="48">
        <v>8</v>
      </c>
      <c r="D51" s="68">
        <v>11</v>
      </c>
      <c r="E51" s="48">
        <v>28</v>
      </c>
      <c r="F51" s="68">
        <v>3</v>
      </c>
      <c r="G51" s="48">
        <v>2</v>
      </c>
      <c r="H51" s="68">
        <v>62</v>
      </c>
    </row>
    <row r="52" spans="1:8" x14ac:dyDescent="0.25">
      <c r="A52" s="25">
        <v>2014</v>
      </c>
      <c r="B52" s="68">
        <v>7</v>
      </c>
      <c r="C52" s="48">
        <v>14</v>
      </c>
      <c r="D52" s="68">
        <v>9</v>
      </c>
      <c r="E52" s="48">
        <v>37</v>
      </c>
      <c r="F52" s="68">
        <v>6</v>
      </c>
      <c r="G52" s="48">
        <v>1</v>
      </c>
      <c r="H52" s="68">
        <v>74</v>
      </c>
    </row>
    <row r="53" spans="1:8" x14ac:dyDescent="0.25">
      <c r="A53" s="25">
        <v>2015</v>
      </c>
      <c r="B53" s="68">
        <v>14</v>
      </c>
      <c r="C53" s="48">
        <v>4</v>
      </c>
      <c r="D53" s="68">
        <v>14</v>
      </c>
      <c r="E53" s="48">
        <v>43</v>
      </c>
      <c r="F53" s="68">
        <v>3</v>
      </c>
      <c r="G53" s="48">
        <v>2</v>
      </c>
      <c r="H53" s="68">
        <v>80</v>
      </c>
    </row>
    <row r="54" spans="1:8" x14ac:dyDescent="0.25">
      <c r="A54" s="25">
        <v>2016</v>
      </c>
      <c r="B54" s="68">
        <v>15</v>
      </c>
      <c r="C54" s="48">
        <v>10</v>
      </c>
      <c r="D54" s="68">
        <v>8</v>
      </c>
      <c r="E54" s="48">
        <v>27</v>
      </c>
      <c r="F54" s="68">
        <v>6</v>
      </c>
      <c r="G54" s="48">
        <v>2</v>
      </c>
      <c r="H54" s="68">
        <v>68</v>
      </c>
    </row>
    <row r="55" spans="1:8" x14ac:dyDescent="0.25">
      <c r="A55" s="25">
        <v>2017</v>
      </c>
      <c r="B55" s="68">
        <v>18</v>
      </c>
      <c r="C55" s="48">
        <v>10</v>
      </c>
      <c r="D55" s="68">
        <v>11</v>
      </c>
      <c r="E55" s="48">
        <v>46</v>
      </c>
      <c r="F55" s="68">
        <v>2</v>
      </c>
      <c r="G55" s="48">
        <v>4</v>
      </c>
      <c r="H55" s="68">
        <v>91</v>
      </c>
    </row>
    <row r="56" spans="1:8" x14ac:dyDescent="0.25">
      <c r="A56" s="25">
        <v>2018</v>
      </c>
      <c r="B56" s="68">
        <v>14</v>
      </c>
      <c r="C56" s="48">
        <v>13</v>
      </c>
      <c r="D56" s="68">
        <v>13</v>
      </c>
      <c r="E56" s="48">
        <v>35</v>
      </c>
      <c r="F56" s="68">
        <v>7</v>
      </c>
      <c r="G56" s="48">
        <v>4</v>
      </c>
      <c r="H56" s="68">
        <v>86</v>
      </c>
    </row>
    <row r="57" spans="1:8" x14ac:dyDescent="0.25">
      <c r="A57" s="25">
        <v>2019</v>
      </c>
      <c r="B57" s="68">
        <v>18</v>
      </c>
      <c r="C57" s="48">
        <v>10</v>
      </c>
      <c r="D57" s="68">
        <v>15</v>
      </c>
      <c r="E57" s="48">
        <v>39</v>
      </c>
      <c r="F57" s="68">
        <v>6</v>
      </c>
      <c r="G57" s="48">
        <v>7</v>
      </c>
      <c r="H57" s="68">
        <v>95</v>
      </c>
    </row>
    <row r="58" spans="1:8" x14ac:dyDescent="0.25">
      <c r="A58" s="25">
        <v>2020</v>
      </c>
      <c r="B58" s="68">
        <v>9</v>
      </c>
      <c r="C58" s="48">
        <v>17</v>
      </c>
      <c r="D58" s="68">
        <v>5</v>
      </c>
      <c r="E58" s="48">
        <v>29</v>
      </c>
      <c r="F58" s="68">
        <v>6</v>
      </c>
      <c r="G58" s="48">
        <v>5</v>
      </c>
      <c r="H58" s="68">
        <v>71</v>
      </c>
    </row>
    <row r="59" spans="1:8" x14ac:dyDescent="0.25">
      <c r="A59" s="71">
        <v>2021</v>
      </c>
      <c r="B59" s="72">
        <v>13</v>
      </c>
      <c r="C59" s="109">
        <v>5</v>
      </c>
      <c r="D59" s="72">
        <v>6</v>
      </c>
      <c r="E59" s="109">
        <v>34</v>
      </c>
      <c r="F59" s="72">
        <v>4</v>
      </c>
      <c r="G59" s="109">
        <v>8</v>
      </c>
      <c r="H59" s="72">
        <v>70</v>
      </c>
    </row>
    <row r="60" spans="1:8" x14ac:dyDescent="0.25">
      <c r="A60" s="95" t="s">
        <v>104</v>
      </c>
    </row>
    <row r="62" spans="1:8" x14ac:dyDescent="0.25">
      <c r="A62" s="4" t="s">
        <v>182</v>
      </c>
    </row>
    <row r="63" spans="1:8" x14ac:dyDescent="0.25">
      <c r="A63" s="4"/>
    </row>
    <row r="64" spans="1:8" ht="30" x14ac:dyDescent="0.25">
      <c r="A64" s="44" t="s">
        <v>5</v>
      </c>
      <c r="B64" s="12" t="s">
        <v>66</v>
      </c>
      <c r="C64" s="22" t="s">
        <v>65</v>
      </c>
      <c r="D64" s="27" t="s">
        <v>75</v>
      </c>
      <c r="E64" s="7" t="s">
        <v>62</v>
      </c>
    </row>
    <row r="65" spans="1:8" x14ac:dyDescent="0.25">
      <c r="A65" s="49" t="s">
        <v>137</v>
      </c>
      <c r="B65" s="111">
        <v>51.333333333333336</v>
      </c>
      <c r="C65" s="111">
        <v>10</v>
      </c>
      <c r="D65" s="111">
        <v>29.333333333333332</v>
      </c>
      <c r="E65" s="111">
        <v>100.66666666666667</v>
      </c>
      <c r="F65" s="48"/>
      <c r="G65" s="48"/>
      <c r="H65" s="48"/>
    </row>
    <row r="66" spans="1:8" x14ac:dyDescent="0.25">
      <c r="A66" s="52" t="s">
        <v>138</v>
      </c>
      <c r="B66" s="110">
        <v>46</v>
      </c>
      <c r="C66" s="110">
        <v>10.333333333333334</v>
      </c>
      <c r="D66" s="110">
        <v>36</v>
      </c>
      <c r="E66" s="110">
        <v>111</v>
      </c>
      <c r="F66" s="48"/>
      <c r="G66" s="48"/>
      <c r="H66" s="48"/>
    </row>
    <row r="67" spans="1:8" x14ac:dyDescent="0.25">
      <c r="A67" s="52" t="s">
        <v>139</v>
      </c>
      <c r="B67" s="110">
        <v>39.666666666666664</v>
      </c>
      <c r="C67" s="110">
        <v>8</v>
      </c>
      <c r="D67" s="110">
        <v>36</v>
      </c>
      <c r="E67" s="110">
        <v>112.66666666666667</v>
      </c>
      <c r="F67" s="48"/>
      <c r="G67" s="48"/>
      <c r="H67" s="48"/>
    </row>
    <row r="68" spans="1:8" x14ac:dyDescent="0.25">
      <c r="A68" s="52" t="s">
        <v>140</v>
      </c>
      <c r="B68" s="110">
        <v>31.666666666666668</v>
      </c>
      <c r="C68" s="110">
        <v>10.333333333333334</v>
      </c>
      <c r="D68" s="110">
        <v>33</v>
      </c>
      <c r="E68" s="110">
        <v>105.33333333333333</v>
      </c>
      <c r="F68" s="48"/>
      <c r="G68" s="48"/>
      <c r="H68" s="48"/>
    </row>
    <row r="69" spans="1:8" x14ac:dyDescent="0.25">
      <c r="A69" s="52" t="s">
        <v>141</v>
      </c>
      <c r="B69" s="110">
        <v>25.333333333333332</v>
      </c>
      <c r="C69" s="110">
        <v>8.6666666666666661</v>
      </c>
      <c r="D69" s="110">
        <v>34.333333333333336</v>
      </c>
      <c r="E69" s="110">
        <v>90.666666666666671</v>
      </c>
      <c r="F69" s="48"/>
      <c r="G69" s="48"/>
      <c r="H69" s="48"/>
    </row>
    <row r="70" spans="1:8" x14ac:dyDescent="0.25">
      <c r="A70" s="52" t="s">
        <v>142</v>
      </c>
      <c r="B70" s="110">
        <v>32.333333333333336</v>
      </c>
      <c r="C70" s="110">
        <v>12.666666666666666</v>
      </c>
      <c r="D70" s="110">
        <v>36</v>
      </c>
      <c r="E70" s="110">
        <v>83.333333333333329</v>
      </c>
      <c r="F70" s="48"/>
      <c r="G70" s="48"/>
      <c r="H70" s="48"/>
    </row>
    <row r="71" spans="1:8" x14ac:dyDescent="0.25">
      <c r="A71" s="52" t="s">
        <v>143</v>
      </c>
      <c r="B71" s="110">
        <v>31.333333333333332</v>
      </c>
      <c r="C71" s="110">
        <v>10.666666666666666</v>
      </c>
      <c r="D71" s="110">
        <v>35.666666666666664</v>
      </c>
      <c r="E71" s="110">
        <v>75.333333333333329</v>
      </c>
      <c r="F71" s="48"/>
      <c r="G71" s="48"/>
      <c r="H71" s="48"/>
    </row>
    <row r="72" spans="1:8" x14ac:dyDescent="0.25">
      <c r="A72" s="52" t="s">
        <v>144</v>
      </c>
      <c r="B72" s="110">
        <v>31.666666666666668</v>
      </c>
      <c r="C72" s="110">
        <v>10.666666666666666</v>
      </c>
      <c r="D72" s="110">
        <v>30.333333333333332</v>
      </c>
      <c r="E72" s="110">
        <v>69</v>
      </c>
      <c r="F72" s="48"/>
      <c r="G72" s="48"/>
      <c r="H72" s="48"/>
    </row>
    <row r="73" spans="1:8" x14ac:dyDescent="0.25">
      <c r="A73" s="52" t="s">
        <v>145</v>
      </c>
      <c r="B73" s="110">
        <v>20.333333333333332</v>
      </c>
      <c r="C73" s="110">
        <v>8.3333333333333339</v>
      </c>
      <c r="D73" s="110">
        <v>23.666666666666668</v>
      </c>
      <c r="E73" s="110">
        <v>56.666666666666664</v>
      </c>
      <c r="F73" s="48"/>
      <c r="G73" s="48"/>
      <c r="H73" s="48"/>
    </row>
    <row r="74" spans="1:8" x14ac:dyDescent="0.25">
      <c r="A74" s="52" t="s">
        <v>146</v>
      </c>
      <c r="B74" s="110">
        <v>20</v>
      </c>
      <c r="C74" s="110">
        <v>9.6666666666666661</v>
      </c>
      <c r="D74" s="110">
        <v>21.333333333333332</v>
      </c>
      <c r="E74" s="110">
        <v>45</v>
      </c>
      <c r="F74" s="48"/>
      <c r="G74" s="48"/>
      <c r="H74" s="48"/>
    </row>
    <row r="75" spans="1:8" x14ac:dyDescent="0.25">
      <c r="A75" s="52" t="s">
        <v>147</v>
      </c>
      <c r="B75" s="110">
        <v>20</v>
      </c>
      <c r="C75" s="110">
        <v>9.3333333333333339</v>
      </c>
      <c r="D75" s="110">
        <v>17.666666666666668</v>
      </c>
      <c r="E75" s="110">
        <v>34</v>
      </c>
      <c r="F75" s="48"/>
      <c r="G75" s="48"/>
      <c r="H75" s="48"/>
    </row>
    <row r="76" spans="1:8" x14ac:dyDescent="0.25">
      <c r="A76" s="52" t="s">
        <v>148</v>
      </c>
      <c r="B76" s="110">
        <v>21.333333333333332</v>
      </c>
      <c r="C76" s="110">
        <v>10.666666666666666</v>
      </c>
      <c r="D76" s="110">
        <v>15.666666666666666</v>
      </c>
      <c r="E76" s="110">
        <v>35</v>
      </c>
      <c r="F76" s="48"/>
      <c r="G76" s="48"/>
      <c r="H76" s="48"/>
    </row>
    <row r="77" spans="1:8" x14ac:dyDescent="0.25">
      <c r="A77" s="52" t="s">
        <v>149</v>
      </c>
      <c r="B77" s="110">
        <v>17.666666666666668</v>
      </c>
      <c r="C77" s="110">
        <v>9.6666666666666661</v>
      </c>
      <c r="D77" s="110">
        <v>12.666666666666666</v>
      </c>
      <c r="E77" s="110">
        <v>32</v>
      </c>
      <c r="F77" s="48"/>
      <c r="G77" s="48"/>
      <c r="H77" s="48"/>
    </row>
    <row r="78" spans="1:8" x14ac:dyDescent="0.25">
      <c r="A78" s="52" t="s">
        <v>150</v>
      </c>
      <c r="B78" s="110">
        <v>12.333333333333334</v>
      </c>
      <c r="C78" s="110">
        <v>12</v>
      </c>
      <c r="D78" s="110">
        <v>11.333333333333334</v>
      </c>
      <c r="E78" s="110">
        <v>35.333333333333336</v>
      </c>
      <c r="F78" s="48"/>
      <c r="G78" s="48"/>
      <c r="H78" s="48"/>
    </row>
    <row r="79" spans="1:8" x14ac:dyDescent="0.25">
      <c r="A79" s="52" t="s">
        <v>151</v>
      </c>
      <c r="B79" s="110">
        <v>10.333333333333334</v>
      </c>
      <c r="C79" s="110">
        <v>8.6666666666666661</v>
      </c>
      <c r="D79" s="110">
        <v>11.333333333333334</v>
      </c>
      <c r="E79" s="110">
        <v>36</v>
      </c>
      <c r="F79" s="48"/>
      <c r="G79" s="48"/>
      <c r="H79" s="48"/>
    </row>
    <row r="80" spans="1:8" x14ac:dyDescent="0.25">
      <c r="A80" s="52" t="s">
        <v>152</v>
      </c>
      <c r="B80" s="110">
        <v>12</v>
      </c>
      <c r="C80" s="110">
        <v>9.3333333333333339</v>
      </c>
      <c r="D80" s="110">
        <v>10.333333333333334</v>
      </c>
      <c r="E80" s="110">
        <v>35.666666666666664</v>
      </c>
      <c r="F80" s="48"/>
      <c r="G80" s="48"/>
      <c r="H80" s="48"/>
    </row>
    <row r="81" spans="1:8" x14ac:dyDescent="0.25">
      <c r="A81" s="52" t="s">
        <v>153</v>
      </c>
      <c r="B81" s="110">
        <v>15.666666666666666</v>
      </c>
      <c r="C81" s="110">
        <v>8</v>
      </c>
      <c r="D81" s="110">
        <v>11</v>
      </c>
      <c r="E81" s="110">
        <v>38.666666666666664</v>
      </c>
      <c r="F81" s="48"/>
      <c r="G81" s="48"/>
      <c r="H81" s="48"/>
    </row>
    <row r="82" spans="1:8" x14ac:dyDescent="0.25">
      <c r="A82" s="52" t="s">
        <v>154</v>
      </c>
      <c r="B82" s="110">
        <v>15.666666666666666</v>
      </c>
      <c r="C82" s="110">
        <v>11</v>
      </c>
      <c r="D82" s="110">
        <v>10.666666666666666</v>
      </c>
      <c r="E82" s="110">
        <v>36</v>
      </c>
      <c r="F82" s="48"/>
      <c r="G82" s="48"/>
      <c r="H82" s="48"/>
    </row>
    <row r="83" spans="1:8" x14ac:dyDescent="0.25">
      <c r="A83" s="52" t="s">
        <v>155</v>
      </c>
      <c r="B83" s="110">
        <v>16.666666666666668</v>
      </c>
      <c r="C83" s="110">
        <v>11</v>
      </c>
      <c r="D83" s="110">
        <v>13</v>
      </c>
      <c r="E83" s="110">
        <v>40</v>
      </c>
      <c r="F83" s="48"/>
      <c r="G83" s="48"/>
      <c r="H83" s="48"/>
    </row>
    <row r="84" spans="1:8" x14ac:dyDescent="0.25">
      <c r="A84" s="52" t="s">
        <v>156</v>
      </c>
      <c r="B84" s="110">
        <v>13.666666666666666</v>
      </c>
      <c r="C84" s="110">
        <v>13.333333333333334</v>
      </c>
      <c r="D84" s="110">
        <v>11</v>
      </c>
      <c r="E84" s="110">
        <v>34.333333333333336</v>
      </c>
      <c r="F84" s="48"/>
      <c r="G84" s="48"/>
      <c r="H84" s="48"/>
    </row>
    <row r="85" spans="1:8" x14ac:dyDescent="0.25">
      <c r="A85" s="50" t="s">
        <v>181</v>
      </c>
      <c r="B85" s="112">
        <v>13.333333333333334</v>
      </c>
      <c r="C85" s="112">
        <v>10.666666666666666</v>
      </c>
      <c r="D85" s="112">
        <v>8.6666666666666661</v>
      </c>
      <c r="E85" s="112">
        <v>34</v>
      </c>
      <c r="F85" s="48"/>
      <c r="G85" s="48"/>
      <c r="H85" s="48"/>
    </row>
    <row r="86" spans="1:8" x14ac:dyDescent="0.25">
      <c r="A86" s="95" t="s">
        <v>104</v>
      </c>
    </row>
  </sheetData>
  <mergeCells count="19">
    <mergeCell ref="B4:C4"/>
    <mergeCell ref="D4:E4"/>
    <mergeCell ref="B11:C11"/>
    <mergeCell ref="D11:E11"/>
    <mergeCell ref="A18:A19"/>
    <mergeCell ref="F28:F29"/>
    <mergeCell ref="F30:F31"/>
    <mergeCell ref="A17:B17"/>
    <mergeCell ref="A22:A23"/>
    <mergeCell ref="A24:A25"/>
    <mergeCell ref="A26:A27"/>
    <mergeCell ref="A28:A29"/>
    <mergeCell ref="A30:A31"/>
    <mergeCell ref="F18:F19"/>
    <mergeCell ref="F20:F21"/>
    <mergeCell ref="F22:F23"/>
    <mergeCell ref="F24:F25"/>
    <mergeCell ref="F26:F27"/>
    <mergeCell ref="A20:A21"/>
  </mergeCells>
  <hyperlinks>
    <hyperlink ref="A12" location="Contents!A1" display="Home" xr:uid="{00000000-0004-0000-0700-000000000000}"/>
    <hyperlink ref="A32" location="Contents!A1" display="Home" xr:uid="{00000000-0004-0000-0700-000001000000}"/>
    <hyperlink ref="A60" location="Contents!A1" display="Home" xr:uid="{00000000-0004-0000-0700-000002000000}"/>
    <hyperlink ref="A86" location="Contents!A1" display="Home" xr:uid="{00000000-0004-0000-0700-000003000000}"/>
  </hyperlinks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89"/>
  <sheetViews>
    <sheetView workbookViewId="0"/>
  </sheetViews>
  <sheetFormatPr defaultRowHeight="15" x14ac:dyDescent="0.25"/>
  <cols>
    <col min="1" max="1" width="22.42578125" customWidth="1"/>
    <col min="2" max="2" width="12.28515625" customWidth="1"/>
    <col min="4" max="4" width="11.85546875" customWidth="1"/>
    <col min="5" max="5" width="15.42578125" customWidth="1"/>
    <col min="6" max="6" width="13.140625" customWidth="1"/>
    <col min="7" max="7" width="14" customWidth="1"/>
  </cols>
  <sheetData>
    <row r="1" spans="1:10" x14ac:dyDescent="0.25">
      <c r="A1" s="4" t="s">
        <v>135</v>
      </c>
    </row>
    <row r="3" spans="1:10" ht="30" customHeight="1" x14ac:dyDescent="0.25">
      <c r="A3" s="44" t="s">
        <v>93</v>
      </c>
      <c r="B3" s="22" t="s">
        <v>94</v>
      </c>
      <c r="C3" s="22" t="s">
        <v>1</v>
      </c>
      <c r="D3" s="22" t="s">
        <v>98</v>
      </c>
      <c r="E3" s="22" t="s">
        <v>95</v>
      </c>
      <c r="F3" s="22" t="s">
        <v>96</v>
      </c>
      <c r="G3" s="23" t="s">
        <v>97</v>
      </c>
    </row>
    <row r="4" spans="1:10" x14ac:dyDescent="0.25">
      <c r="A4" s="80">
        <v>1999</v>
      </c>
      <c r="B4" s="45">
        <v>35346</v>
      </c>
      <c r="C4" s="45">
        <v>4019</v>
      </c>
      <c r="D4" s="81">
        <v>0.11370452102076614</v>
      </c>
      <c r="E4" s="45">
        <v>33710</v>
      </c>
      <c r="F4" s="81">
        <v>0.11922278255710472</v>
      </c>
      <c r="G4" s="82">
        <v>0.95371470604877495</v>
      </c>
      <c r="H4" s="78"/>
      <c r="I4" s="76"/>
      <c r="J4" s="76"/>
    </row>
    <row r="5" spans="1:10" x14ac:dyDescent="0.25">
      <c r="A5" s="25">
        <v>2000</v>
      </c>
      <c r="B5" s="8">
        <v>34673</v>
      </c>
      <c r="C5" s="8">
        <v>4055</v>
      </c>
      <c r="D5" s="57">
        <v>0.11694978801949643</v>
      </c>
      <c r="E5" s="8">
        <v>32951</v>
      </c>
      <c r="F5" s="57">
        <v>0.12306151558374556</v>
      </c>
      <c r="G5" s="37">
        <v>0.95033599630836674</v>
      </c>
      <c r="H5" s="78"/>
      <c r="I5" s="76"/>
      <c r="J5" s="76"/>
    </row>
    <row r="6" spans="1:10" x14ac:dyDescent="0.25">
      <c r="A6" s="25">
        <v>2001</v>
      </c>
      <c r="B6" s="8">
        <v>34317</v>
      </c>
      <c r="C6" s="8">
        <v>4025</v>
      </c>
      <c r="D6" s="57">
        <v>0.11728880729667512</v>
      </c>
      <c r="E6" s="8">
        <v>32176</v>
      </c>
      <c r="F6" s="57">
        <v>0.12509323719542517</v>
      </c>
      <c r="G6" s="37">
        <v>0.93761109654107289</v>
      </c>
      <c r="H6" s="78"/>
      <c r="I6" s="76"/>
      <c r="J6" s="76"/>
    </row>
    <row r="7" spans="1:10" x14ac:dyDescent="0.25">
      <c r="A7" s="25">
        <v>2002</v>
      </c>
      <c r="B7" s="8">
        <v>33849</v>
      </c>
      <c r="C7" s="8">
        <v>4188</v>
      </c>
      <c r="D7" s="57">
        <v>0.12372595940795887</v>
      </c>
      <c r="E7" s="8">
        <v>31285</v>
      </c>
      <c r="F7" s="57">
        <v>0.1338660700015982</v>
      </c>
      <c r="G7" s="37">
        <v>0.9242518242784129</v>
      </c>
      <c r="H7" s="78"/>
      <c r="I7" s="76"/>
      <c r="J7" s="76"/>
    </row>
    <row r="8" spans="1:10" x14ac:dyDescent="0.25">
      <c r="A8" s="25">
        <v>2003</v>
      </c>
      <c r="B8" s="8">
        <v>35555</v>
      </c>
      <c r="C8" s="8">
        <v>4311</v>
      </c>
      <c r="D8" s="57">
        <v>0.12124876951202362</v>
      </c>
      <c r="E8" s="8">
        <v>29292</v>
      </c>
      <c r="F8" s="57">
        <v>0.14717328963539533</v>
      </c>
      <c r="G8" s="37">
        <v>0.82385037266207284</v>
      </c>
      <c r="H8" s="78"/>
      <c r="I8" s="76"/>
      <c r="J8" s="76"/>
    </row>
    <row r="9" spans="1:10" x14ac:dyDescent="0.25">
      <c r="A9" s="25">
        <v>2004</v>
      </c>
      <c r="B9" s="8">
        <v>36324</v>
      </c>
      <c r="C9" s="8">
        <v>4267</v>
      </c>
      <c r="D9" s="57">
        <v>0.117470542891752</v>
      </c>
      <c r="E9" s="8">
        <v>27057</v>
      </c>
      <c r="F9" s="57">
        <v>0.15770410614628377</v>
      </c>
      <c r="G9" s="37">
        <v>0.74487941856623718</v>
      </c>
      <c r="H9" s="78"/>
      <c r="I9" s="76"/>
      <c r="J9" s="76"/>
    </row>
    <row r="10" spans="1:10" x14ac:dyDescent="0.25">
      <c r="A10" s="25">
        <v>2005</v>
      </c>
      <c r="B10" s="8">
        <v>38617</v>
      </c>
      <c r="C10" s="8">
        <v>4399</v>
      </c>
      <c r="D10" s="57">
        <v>0.1139135613848823</v>
      </c>
      <c r="E10" s="8">
        <v>25210</v>
      </c>
      <c r="F10" s="57">
        <v>0.17449424831416105</v>
      </c>
      <c r="G10" s="37">
        <v>0.65282129632027341</v>
      </c>
      <c r="H10" s="78"/>
      <c r="I10" s="76"/>
      <c r="J10" s="76"/>
    </row>
    <row r="11" spans="1:10" x14ac:dyDescent="0.25">
      <c r="A11" s="25">
        <v>2006</v>
      </c>
      <c r="B11" s="8">
        <v>37393</v>
      </c>
      <c r="C11" s="8">
        <v>4453</v>
      </c>
      <c r="D11" s="57">
        <v>0.11908646003262642</v>
      </c>
      <c r="E11" s="8">
        <v>24856</v>
      </c>
      <c r="F11" s="57">
        <v>0.17915191503057612</v>
      </c>
      <c r="G11" s="37">
        <v>0.66472334394137944</v>
      </c>
      <c r="H11" s="78"/>
      <c r="I11" s="76"/>
      <c r="J11" s="76"/>
    </row>
    <row r="12" spans="1:10" x14ac:dyDescent="0.25">
      <c r="A12" s="25">
        <v>2007</v>
      </c>
      <c r="B12" s="8">
        <v>37027</v>
      </c>
      <c r="C12" s="8">
        <v>4541</v>
      </c>
      <c r="D12" s="57">
        <v>0.12264023550382154</v>
      </c>
      <c r="E12" s="8">
        <v>24218</v>
      </c>
      <c r="F12" s="57">
        <v>0.18750516145016105</v>
      </c>
      <c r="G12" s="37">
        <v>0.65406325114105923</v>
      </c>
      <c r="H12" s="78"/>
      <c r="I12" s="76"/>
      <c r="J12" s="76"/>
    </row>
    <row r="13" spans="1:10" x14ac:dyDescent="0.25">
      <c r="A13" s="25">
        <v>2008</v>
      </c>
      <c r="B13" s="8">
        <v>35736</v>
      </c>
      <c r="C13" s="8">
        <v>4287</v>
      </c>
      <c r="D13" s="57">
        <v>0.11996306245802552</v>
      </c>
      <c r="E13" s="8">
        <v>22246</v>
      </c>
      <c r="F13" s="57">
        <v>0.19270880158230694</v>
      </c>
      <c r="G13" s="37">
        <v>0.62250951421535705</v>
      </c>
      <c r="H13" s="78"/>
      <c r="I13" s="76"/>
      <c r="J13" s="76"/>
    </row>
    <row r="14" spans="1:10" x14ac:dyDescent="0.25">
      <c r="A14" s="25">
        <v>2009</v>
      </c>
      <c r="B14" s="8">
        <v>36874</v>
      </c>
      <c r="C14" s="8">
        <v>4386</v>
      </c>
      <c r="D14" s="57">
        <v>0.11894559852470575</v>
      </c>
      <c r="E14" s="8">
        <v>21326</v>
      </c>
      <c r="F14" s="57">
        <v>0.2056644471537091</v>
      </c>
      <c r="G14" s="37">
        <v>0.57834788740033627</v>
      </c>
      <c r="H14" s="78"/>
      <c r="I14" s="76"/>
      <c r="J14" s="76"/>
    </row>
    <row r="15" spans="1:10" x14ac:dyDescent="0.25">
      <c r="A15" s="25">
        <v>2010</v>
      </c>
      <c r="B15" s="8">
        <v>34369</v>
      </c>
      <c r="C15" s="8">
        <v>4092</v>
      </c>
      <c r="D15" s="57">
        <v>0.11906078151822863</v>
      </c>
      <c r="E15" s="8">
        <v>19702</v>
      </c>
      <c r="F15" s="57">
        <v>0.20769465028931072</v>
      </c>
      <c r="G15" s="37">
        <v>0.5732491489423609</v>
      </c>
      <c r="H15" s="78"/>
      <c r="I15" s="76"/>
      <c r="J15" s="76"/>
    </row>
    <row r="16" spans="1:10" x14ac:dyDescent="0.25">
      <c r="A16" s="25">
        <v>2011</v>
      </c>
      <c r="B16" s="8">
        <v>35471</v>
      </c>
      <c r="C16" s="8">
        <v>4368</v>
      </c>
      <c r="D16" s="57">
        <v>0.12314284908798737</v>
      </c>
      <c r="E16" s="8">
        <v>20123</v>
      </c>
      <c r="F16" s="57">
        <v>0.21706504994285147</v>
      </c>
      <c r="G16" s="37">
        <v>0.56730850553973666</v>
      </c>
      <c r="H16" s="78"/>
      <c r="I16" s="76"/>
      <c r="J16" s="76"/>
    </row>
    <row r="17" spans="1:10" x14ac:dyDescent="0.25">
      <c r="A17" s="25">
        <v>2012</v>
      </c>
      <c r="B17" s="8">
        <v>33866</v>
      </c>
      <c r="C17" s="8">
        <v>4535</v>
      </c>
      <c r="D17" s="57">
        <v>0.13391011634087285</v>
      </c>
      <c r="E17" s="8">
        <v>20133</v>
      </c>
      <c r="F17" s="57">
        <v>0.22525207370982964</v>
      </c>
      <c r="G17" s="37">
        <v>0.59449004901671287</v>
      </c>
      <c r="H17" s="78"/>
      <c r="I17" s="76"/>
      <c r="J17" s="76"/>
    </row>
    <row r="18" spans="1:10" x14ac:dyDescent="0.25">
      <c r="A18" s="25">
        <v>2013</v>
      </c>
      <c r="B18" s="8">
        <v>33669</v>
      </c>
      <c r="C18" s="8">
        <v>4642</v>
      </c>
      <c r="D18" s="57">
        <v>0.13787163265912264</v>
      </c>
      <c r="E18" s="8">
        <v>18912</v>
      </c>
      <c r="F18" s="57">
        <v>0.24545262267343484</v>
      </c>
      <c r="G18" s="37">
        <v>0.56170364430188002</v>
      </c>
      <c r="H18" s="78"/>
      <c r="I18" s="76"/>
      <c r="J18" s="76"/>
    </row>
    <row r="19" spans="1:10" x14ac:dyDescent="0.25">
      <c r="A19" s="25">
        <v>2014</v>
      </c>
      <c r="B19" s="8">
        <v>35310</v>
      </c>
      <c r="C19" s="8">
        <v>5118</v>
      </c>
      <c r="D19" s="57">
        <v>0.1449447748513169</v>
      </c>
      <c r="E19" s="8">
        <v>19915</v>
      </c>
      <c r="F19" s="57">
        <v>0.25699221692191815</v>
      </c>
      <c r="G19" s="37">
        <v>0.56400453129425088</v>
      </c>
      <c r="H19" s="78"/>
      <c r="I19" s="76"/>
      <c r="J19" s="76"/>
    </row>
    <row r="20" spans="1:10" x14ac:dyDescent="0.25">
      <c r="A20" s="25">
        <v>2015</v>
      </c>
      <c r="B20" s="8">
        <v>35265</v>
      </c>
      <c r="C20" s="8">
        <v>5433</v>
      </c>
      <c r="D20" s="57">
        <v>0.15406210123351766</v>
      </c>
      <c r="E20" s="8">
        <v>19403</v>
      </c>
      <c r="F20" s="57">
        <v>0.28000824614750297</v>
      </c>
      <c r="G20" s="37">
        <v>0.55020558627534377</v>
      </c>
      <c r="H20" s="78"/>
      <c r="I20" s="76"/>
    </row>
    <row r="21" spans="1:10" x14ac:dyDescent="0.25">
      <c r="A21" s="25">
        <v>2016</v>
      </c>
      <c r="B21" s="8">
        <v>35748</v>
      </c>
      <c r="C21" s="8">
        <v>5872</v>
      </c>
      <c r="D21" s="57">
        <v>0.16426093767483496</v>
      </c>
      <c r="E21" s="8">
        <v>21111</v>
      </c>
      <c r="F21" s="57">
        <v>0.27814883236227561</v>
      </c>
      <c r="G21" s="37">
        <v>0.59055052030882849</v>
      </c>
      <c r="H21" s="78"/>
      <c r="I21" s="76"/>
    </row>
    <row r="22" spans="1:10" x14ac:dyDescent="0.25">
      <c r="A22" s="25">
        <v>2017</v>
      </c>
      <c r="B22" s="8">
        <v>33802</v>
      </c>
      <c r="C22" s="8">
        <v>5699</v>
      </c>
      <c r="D22" s="57">
        <v>0.16859949115436956</v>
      </c>
      <c r="E22" s="8">
        <v>22066</v>
      </c>
      <c r="F22" s="57">
        <v>0.25827064261760174</v>
      </c>
      <c r="G22" s="37">
        <v>0.65280160937222653</v>
      </c>
      <c r="H22" s="78"/>
      <c r="I22" s="76"/>
      <c r="J22" s="76"/>
    </row>
    <row r="23" spans="1:10" x14ac:dyDescent="0.25">
      <c r="A23" s="25">
        <v>2018</v>
      </c>
      <c r="B23" s="8">
        <v>33683</v>
      </c>
      <c r="C23" s="8">
        <v>5743</v>
      </c>
      <c r="D23" s="57">
        <v>0.17050143989549624</v>
      </c>
      <c r="E23" s="8">
        <v>22666</v>
      </c>
      <c r="F23" s="57">
        <v>0.25337509926762553</v>
      </c>
      <c r="G23" s="37">
        <v>0.67292105810052549</v>
      </c>
      <c r="H23" s="78"/>
      <c r="J23" s="76"/>
    </row>
    <row r="24" spans="1:10" x14ac:dyDescent="0.25">
      <c r="A24" s="25">
        <v>2019</v>
      </c>
      <c r="B24" s="8">
        <v>33167</v>
      </c>
      <c r="C24" s="8">
        <v>5795</v>
      </c>
      <c r="D24" s="57">
        <v>0.17472186209183826</v>
      </c>
      <c r="E24" s="8">
        <v>22282</v>
      </c>
      <c r="F24" s="57">
        <v>0.26007539718158157</v>
      </c>
      <c r="G24" s="37">
        <v>0.67181234359453679</v>
      </c>
      <c r="H24" s="78"/>
      <c r="J24" s="76"/>
    </row>
    <row r="25" spans="1:10" x14ac:dyDescent="0.25">
      <c r="A25" s="25">
        <v>2020</v>
      </c>
      <c r="B25" s="8">
        <v>27521</v>
      </c>
      <c r="C25" s="8">
        <v>4949</v>
      </c>
      <c r="D25" s="57">
        <v>0.17982631445078304</v>
      </c>
      <c r="E25" s="8">
        <v>17835</v>
      </c>
      <c r="F25" s="57">
        <v>0.27748808522567986</v>
      </c>
      <c r="G25" s="38">
        <v>0.64805057955742884</v>
      </c>
      <c r="H25" s="78"/>
      <c r="J25" s="76"/>
    </row>
    <row r="26" spans="1:10" x14ac:dyDescent="0.25">
      <c r="A26" s="83" t="s">
        <v>136</v>
      </c>
      <c r="B26" s="84">
        <v>767582</v>
      </c>
      <c r="C26" s="84">
        <v>103177</v>
      </c>
      <c r="D26" s="85">
        <v>0.13441821199559134</v>
      </c>
      <c r="E26" s="84">
        <v>528475</v>
      </c>
      <c r="F26" s="85">
        <v>0.19523534698897771</v>
      </c>
      <c r="G26" s="38">
        <v>0.68849321635994587</v>
      </c>
      <c r="H26" s="78"/>
    </row>
    <row r="27" spans="1:10" x14ac:dyDescent="0.25">
      <c r="A27" s="71" t="s">
        <v>133</v>
      </c>
      <c r="B27" s="17">
        <v>163921</v>
      </c>
      <c r="C27" s="17">
        <v>28058</v>
      </c>
      <c r="D27" s="85">
        <v>0.17116781864434696</v>
      </c>
      <c r="E27" s="17">
        <v>105960</v>
      </c>
      <c r="F27" s="85">
        <v>0.26479803699509247</v>
      </c>
      <c r="G27" s="38">
        <v>0.64640894089225909</v>
      </c>
      <c r="H27" s="78"/>
    </row>
    <row r="28" spans="1:10" x14ac:dyDescent="0.25">
      <c r="A28" s="86" t="s">
        <v>184</v>
      </c>
      <c r="F28" s="81"/>
    </row>
    <row r="29" spans="1:10" x14ac:dyDescent="0.25">
      <c r="A29" s="86" t="s">
        <v>186</v>
      </c>
    </row>
    <row r="30" spans="1:10" x14ac:dyDescent="0.25">
      <c r="A30" s="86" t="s">
        <v>187</v>
      </c>
    </row>
    <row r="31" spans="1:10" x14ac:dyDescent="0.25">
      <c r="A31" s="93" t="s">
        <v>104</v>
      </c>
    </row>
    <row r="33" spans="1:7" x14ac:dyDescent="0.25">
      <c r="A33" s="4" t="s">
        <v>183</v>
      </c>
    </row>
    <row r="35" spans="1:7" x14ac:dyDescent="0.25">
      <c r="A35" s="54" t="s">
        <v>93</v>
      </c>
      <c r="B35" s="117" t="s">
        <v>99</v>
      </c>
      <c r="C35" s="117"/>
      <c r="D35" s="116" t="s">
        <v>97</v>
      </c>
      <c r="E35" s="118"/>
      <c r="F35" s="117" t="s">
        <v>100</v>
      </c>
      <c r="G35" s="118"/>
    </row>
    <row r="36" spans="1:7" x14ac:dyDescent="0.25">
      <c r="A36" s="53"/>
      <c r="B36" s="31" t="s">
        <v>101</v>
      </c>
      <c r="C36" s="31" t="s">
        <v>102</v>
      </c>
      <c r="D36" s="35" t="s">
        <v>101</v>
      </c>
      <c r="E36" s="32" t="s">
        <v>102</v>
      </c>
      <c r="F36" s="31" t="s">
        <v>101</v>
      </c>
      <c r="G36" s="32" t="s">
        <v>102</v>
      </c>
    </row>
    <row r="37" spans="1:7" x14ac:dyDescent="0.25">
      <c r="A37" s="25">
        <v>1999</v>
      </c>
      <c r="B37" s="57">
        <v>0.14000000000000001</v>
      </c>
      <c r="C37" s="57">
        <v>0.11922278255710472</v>
      </c>
      <c r="D37" s="56">
        <v>0.62</v>
      </c>
      <c r="E37" s="37">
        <v>0.95371470604877495</v>
      </c>
      <c r="F37" s="57">
        <v>0.08</v>
      </c>
      <c r="G37" s="37">
        <v>0.11370452102076614</v>
      </c>
    </row>
    <row r="38" spans="1:7" x14ac:dyDescent="0.25">
      <c r="A38" s="25">
        <v>2000</v>
      </c>
      <c r="B38" s="57">
        <v>0.12</v>
      </c>
      <c r="C38" s="57">
        <v>0.12306151558374556</v>
      </c>
      <c r="D38" s="56">
        <v>0.74</v>
      </c>
      <c r="E38" s="37">
        <v>0.95033599630836674</v>
      </c>
      <c r="F38" s="57">
        <v>0.09</v>
      </c>
      <c r="G38" s="37">
        <v>0.11694978801949643</v>
      </c>
    </row>
    <row r="39" spans="1:7" x14ac:dyDescent="0.25">
      <c r="A39" s="25">
        <v>2001</v>
      </c>
      <c r="B39" s="57">
        <v>0.14000000000000001</v>
      </c>
      <c r="C39" s="57">
        <v>0.12509323719542517</v>
      </c>
      <c r="D39" s="56">
        <v>0.7</v>
      </c>
      <c r="E39" s="37">
        <v>0.93761109654107289</v>
      </c>
      <c r="F39" s="57">
        <v>0.1</v>
      </c>
      <c r="G39" s="37">
        <v>0.11728880729667512</v>
      </c>
    </row>
    <row r="40" spans="1:7" x14ac:dyDescent="0.25">
      <c r="A40" s="25">
        <v>2002</v>
      </c>
      <c r="B40" s="57">
        <v>0.15</v>
      </c>
      <c r="C40" s="57">
        <v>0.1338660700015982</v>
      </c>
      <c r="D40" s="56">
        <v>0.67</v>
      </c>
      <c r="E40" s="37">
        <v>0.9242518242784129</v>
      </c>
      <c r="F40" s="57">
        <v>0.1</v>
      </c>
      <c r="G40" s="37">
        <v>0.12372595940795887</v>
      </c>
    </row>
    <row r="41" spans="1:7" x14ac:dyDescent="0.25">
      <c r="A41" s="25">
        <v>2003</v>
      </c>
      <c r="B41" s="57">
        <v>0.14000000000000001</v>
      </c>
      <c r="C41" s="57">
        <v>0.14717328963539533</v>
      </c>
      <c r="D41" s="56">
        <v>0.69</v>
      </c>
      <c r="E41" s="37">
        <v>0.82385037266207284</v>
      </c>
      <c r="F41" s="57">
        <v>0.1</v>
      </c>
      <c r="G41" s="37">
        <v>0.12124876951202362</v>
      </c>
    </row>
    <row r="42" spans="1:7" x14ac:dyDescent="0.25">
      <c r="A42" s="25">
        <v>2004</v>
      </c>
      <c r="B42" s="57">
        <v>0.16</v>
      </c>
      <c r="C42" s="57">
        <v>0.15770410614628377</v>
      </c>
      <c r="D42" s="56">
        <v>0.65</v>
      </c>
      <c r="E42" s="37">
        <v>0.74487941856623718</v>
      </c>
      <c r="F42" s="57">
        <v>0.11</v>
      </c>
      <c r="G42" s="37">
        <v>0.117470542891752</v>
      </c>
    </row>
    <row r="43" spans="1:7" x14ac:dyDescent="0.25">
      <c r="A43" s="25">
        <v>2005</v>
      </c>
      <c r="B43" s="57">
        <v>0.17</v>
      </c>
      <c r="C43" s="57">
        <v>0.17449424831416105</v>
      </c>
      <c r="D43" s="56">
        <v>0.63</v>
      </c>
      <c r="E43" s="37">
        <v>0.65282129632027341</v>
      </c>
      <c r="F43" s="57">
        <v>0.11</v>
      </c>
      <c r="G43" s="37">
        <v>0.1139135613848823</v>
      </c>
    </row>
    <row r="44" spans="1:7" x14ac:dyDescent="0.25">
      <c r="A44" s="25">
        <v>2006</v>
      </c>
      <c r="B44" s="57">
        <v>0.18</v>
      </c>
      <c r="C44" s="57">
        <v>0.17915191503057612</v>
      </c>
      <c r="D44" s="56">
        <v>0.69</v>
      </c>
      <c r="E44" s="37">
        <v>0.66472334394137944</v>
      </c>
      <c r="F44" s="57">
        <v>0.12</v>
      </c>
      <c r="G44" s="37">
        <v>0.11908646003262642</v>
      </c>
    </row>
    <row r="45" spans="1:7" x14ac:dyDescent="0.25">
      <c r="A45" s="25">
        <v>2007</v>
      </c>
      <c r="B45" s="57">
        <v>0.14000000000000001</v>
      </c>
      <c r="C45" s="57">
        <v>0.18750516145016105</v>
      </c>
      <c r="D45" s="56">
        <v>0.65</v>
      </c>
      <c r="E45" s="37">
        <v>0.65406325114105923</v>
      </c>
      <c r="F45" s="57">
        <v>0.09</v>
      </c>
      <c r="G45" s="37">
        <v>0.12264023550382154</v>
      </c>
    </row>
    <row r="46" spans="1:7" x14ac:dyDescent="0.25">
      <c r="A46" s="25">
        <v>2008</v>
      </c>
      <c r="B46" s="57">
        <v>0.13</v>
      </c>
      <c r="C46" s="57">
        <v>0.19270880158230694</v>
      </c>
      <c r="D46" s="56">
        <v>0.69</v>
      </c>
      <c r="E46" s="37">
        <v>0.62250951421535705</v>
      </c>
      <c r="F46" s="57">
        <v>0.09</v>
      </c>
      <c r="G46" s="37">
        <v>0.11996306245802552</v>
      </c>
    </row>
    <row r="47" spans="1:7" x14ac:dyDescent="0.25">
      <c r="A47" s="25">
        <v>2009</v>
      </c>
      <c r="B47" s="57">
        <v>0.09</v>
      </c>
      <c r="C47" s="57">
        <v>0.2056644471537091</v>
      </c>
      <c r="D47" s="56">
        <v>0.76</v>
      </c>
      <c r="E47" s="37">
        <v>0.57834788740033627</v>
      </c>
      <c r="F47" s="57">
        <v>7.0000000000000007E-2</v>
      </c>
      <c r="G47" s="37">
        <v>0.11894559852470575</v>
      </c>
    </row>
    <row r="48" spans="1:7" x14ac:dyDescent="0.25">
      <c r="A48" s="25">
        <v>2010</v>
      </c>
      <c r="B48" s="57">
        <v>0.11</v>
      </c>
      <c r="C48" s="57">
        <v>0.20769465028931072</v>
      </c>
      <c r="D48" s="56">
        <v>0.79</v>
      </c>
      <c r="E48" s="37">
        <v>0.5732491489423609</v>
      </c>
      <c r="F48" s="57">
        <v>0.09</v>
      </c>
      <c r="G48" s="37">
        <v>0.11906078151822863</v>
      </c>
    </row>
    <row r="49" spans="1:7" x14ac:dyDescent="0.25">
      <c r="A49" s="25">
        <v>2011</v>
      </c>
      <c r="B49" s="57">
        <v>0.09</v>
      </c>
      <c r="C49" s="57">
        <v>0.21706504994285147</v>
      </c>
      <c r="D49" s="56">
        <v>0.84</v>
      </c>
      <c r="E49" s="37">
        <v>0.56730850553973666</v>
      </c>
      <c r="F49" s="57">
        <v>0.08</v>
      </c>
      <c r="G49" s="37">
        <v>0.12314284908798737</v>
      </c>
    </row>
    <row r="50" spans="1:7" x14ac:dyDescent="0.25">
      <c r="A50" s="25">
        <v>2012</v>
      </c>
      <c r="B50" s="57">
        <v>0.12</v>
      </c>
      <c r="C50" s="57">
        <v>0.22525207370982964</v>
      </c>
      <c r="D50" s="56">
        <v>0.77</v>
      </c>
      <c r="E50" s="37">
        <v>0.59449004901671287</v>
      </c>
      <c r="F50" s="57">
        <v>0.1</v>
      </c>
      <c r="G50" s="37">
        <v>0.13391011634087285</v>
      </c>
    </row>
    <row r="51" spans="1:7" x14ac:dyDescent="0.25">
      <c r="A51" s="25">
        <v>2013</v>
      </c>
      <c r="B51" s="57">
        <v>0.09</v>
      </c>
      <c r="C51" s="57">
        <v>0.24545262267343484</v>
      </c>
      <c r="D51" s="56">
        <v>0.7</v>
      </c>
      <c r="E51" s="37">
        <v>0.56170364430188002</v>
      </c>
      <c r="F51" s="57">
        <v>0.06</v>
      </c>
      <c r="G51" s="37">
        <v>0.13787163265912264</v>
      </c>
    </row>
    <row r="52" spans="1:7" x14ac:dyDescent="0.25">
      <c r="A52" s="25">
        <v>2014</v>
      </c>
      <c r="B52" s="57">
        <v>0.1</v>
      </c>
      <c r="C52" s="57">
        <v>0.25699221692191815</v>
      </c>
      <c r="D52" s="56">
        <v>0.72</v>
      </c>
      <c r="E52" s="37">
        <v>0.56400453129425088</v>
      </c>
      <c r="F52" s="57">
        <v>7.0000000000000007E-2</v>
      </c>
      <c r="G52" s="37">
        <v>0.1449447748513169</v>
      </c>
    </row>
    <row r="53" spans="1:7" x14ac:dyDescent="0.25">
      <c r="A53" s="25">
        <v>2015</v>
      </c>
      <c r="B53" s="57">
        <v>0.11</v>
      </c>
      <c r="C53" s="57">
        <v>0.28000824614750297</v>
      </c>
      <c r="D53" s="56">
        <v>0.72</v>
      </c>
      <c r="E53" s="37">
        <v>0.55020558627534377</v>
      </c>
      <c r="F53" s="57">
        <v>0.08</v>
      </c>
      <c r="G53" s="37">
        <v>0.15406210123351766</v>
      </c>
    </row>
    <row r="54" spans="1:7" x14ac:dyDescent="0.25">
      <c r="A54" s="25">
        <v>2016</v>
      </c>
      <c r="B54" s="57">
        <v>0.08</v>
      </c>
      <c r="C54" s="57">
        <v>0.27814883236227561</v>
      </c>
      <c r="D54" s="56">
        <v>0.9</v>
      </c>
      <c r="E54" s="37">
        <v>0.59055052030882849</v>
      </c>
      <c r="F54" s="57">
        <v>7.0000000000000007E-2</v>
      </c>
      <c r="G54" s="37">
        <v>0.16426093767483496</v>
      </c>
    </row>
    <row r="55" spans="1:7" x14ac:dyDescent="0.25">
      <c r="A55" s="25">
        <v>2017</v>
      </c>
      <c r="B55" s="57">
        <v>0.12</v>
      </c>
      <c r="C55" s="57">
        <v>0.25827064261760174</v>
      </c>
      <c r="D55" s="56">
        <v>0.86</v>
      </c>
      <c r="E55" s="37">
        <v>0.65280160937222653</v>
      </c>
      <c r="F55" s="57">
        <v>0.1</v>
      </c>
      <c r="G55" s="37">
        <v>0.16859949115436956</v>
      </c>
    </row>
    <row r="56" spans="1:7" x14ac:dyDescent="0.25">
      <c r="A56" s="25">
        <v>2018</v>
      </c>
      <c r="B56" s="57">
        <v>0.12</v>
      </c>
      <c r="C56" s="57">
        <v>0.25337509926762553</v>
      </c>
      <c r="D56" s="56">
        <v>0.84</v>
      </c>
      <c r="E56" s="37">
        <v>0.67292105810052549</v>
      </c>
      <c r="F56" s="57">
        <v>0.1</v>
      </c>
      <c r="G56" s="37">
        <v>0.17050143989549624</v>
      </c>
    </row>
    <row r="57" spans="1:7" x14ac:dyDescent="0.25">
      <c r="A57" s="25">
        <v>2019</v>
      </c>
      <c r="B57" s="57">
        <v>0.12</v>
      </c>
      <c r="C57" s="57">
        <v>0.26007539718158157</v>
      </c>
      <c r="D57" s="56">
        <v>0.89</v>
      </c>
      <c r="E57" s="37">
        <v>0.67181234359453679</v>
      </c>
      <c r="F57" s="57">
        <v>0.11</v>
      </c>
      <c r="G57" s="37">
        <v>0.17472186209183826</v>
      </c>
    </row>
    <row r="58" spans="1:7" x14ac:dyDescent="0.25">
      <c r="A58" s="25">
        <v>2020</v>
      </c>
      <c r="B58" s="57">
        <v>0.12</v>
      </c>
      <c r="C58" s="57">
        <v>0.27748808522567986</v>
      </c>
      <c r="D58" s="56">
        <v>1.02</v>
      </c>
      <c r="E58" s="37">
        <v>0.64805057955742884</v>
      </c>
      <c r="F58" s="57">
        <v>0.12</v>
      </c>
      <c r="G58" s="37">
        <v>0.17982631445078304</v>
      </c>
    </row>
    <row r="59" spans="1:7" x14ac:dyDescent="0.25">
      <c r="A59" s="25">
        <v>2021</v>
      </c>
      <c r="B59" s="57">
        <v>0.09</v>
      </c>
      <c r="C59" s="57"/>
      <c r="D59" s="56">
        <v>1.31</v>
      </c>
      <c r="E59" s="37"/>
      <c r="F59" s="57">
        <v>0.11</v>
      </c>
      <c r="G59" s="37"/>
    </row>
    <row r="60" spans="1:7" x14ac:dyDescent="0.25">
      <c r="A60" s="44" t="s">
        <v>103</v>
      </c>
      <c r="B60" s="63">
        <v>0.13</v>
      </c>
      <c r="C60" s="63">
        <v>0.19523534698897771</v>
      </c>
      <c r="D60" s="62">
        <v>0.73</v>
      </c>
      <c r="E60" s="40">
        <v>0.68849321635994587</v>
      </c>
      <c r="F60" s="63">
        <v>0.09</v>
      </c>
      <c r="G60" s="40">
        <v>0.13441821199559134</v>
      </c>
    </row>
    <row r="61" spans="1:7" x14ac:dyDescent="0.25">
      <c r="A61" s="44" t="s">
        <v>189</v>
      </c>
      <c r="B61" s="63">
        <v>0.11</v>
      </c>
      <c r="C61" s="63">
        <v>0.26479803699509247</v>
      </c>
      <c r="D61" s="62">
        <v>0.96</v>
      </c>
      <c r="E61" s="40">
        <v>0.64640894089225909</v>
      </c>
      <c r="F61" s="63">
        <v>0.11</v>
      </c>
      <c r="G61" s="40">
        <v>0.17116781864434696</v>
      </c>
    </row>
    <row r="62" spans="1:7" x14ac:dyDescent="0.25">
      <c r="A62" s="86" t="s">
        <v>184</v>
      </c>
    </row>
    <row r="63" spans="1:7" x14ac:dyDescent="0.25">
      <c r="A63" s="86" t="s">
        <v>185</v>
      </c>
    </row>
    <row r="64" spans="1:7" x14ac:dyDescent="0.25">
      <c r="A64" s="86" t="s">
        <v>188</v>
      </c>
    </row>
    <row r="65" spans="1:16" x14ac:dyDescent="0.25">
      <c r="A65" s="74" t="s">
        <v>104</v>
      </c>
    </row>
    <row r="68" spans="1:16" x14ac:dyDescent="0.25">
      <c r="A68" s="4" t="s">
        <v>195</v>
      </c>
    </row>
    <row r="69" spans="1:16" x14ac:dyDescent="0.25">
      <c r="M69" s="92" t="s">
        <v>101</v>
      </c>
      <c r="N69" s="92" t="s">
        <v>102</v>
      </c>
    </row>
    <row r="70" spans="1:16" x14ac:dyDescent="0.25">
      <c r="A70" s="130" t="s">
        <v>72</v>
      </c>
      <c r="B70" s="134">
        <v>2017</v>
      </c>
      <c r="C70" s="135"/>
      <c r="D70" s="133">
        <v>2018</v>
      </c>
      <c r="E70" s="133"/>
      <c r="F70" s="134">
        <v>2019</v>
      </c>
      <c r="G70" s="135"/>
      <c r="H70" s="133">
        <v>2020</v>
      </c>
      <c r="I70" s="133"/>
      <c r="J70" s="134">
        <v>2021</v>
      </c>
      <c r="K70" s="135"/>
      <c r="L70" s="133" t="s">
        <v>174</v>
      </c>
      <c r="M70" s="133"/>
      <c r="N70" s="133"/>
      <c r="O70" s="135"/>
    </row>
    <row r="71" spans="1:16" x14ac:dyDescent="0.25">
      <c r="A71" s="131"/>
      <c r="B71" s="131" t="s">
        <v>101</v>
      </c>
      <c r="C71" s="137" t="s">
        <v>105</v>
      </c>
      <c r="D71" s="139" t="s">
        <v>101</v>
      </c>
      <c r="E71" s="139" t="s">
        <v>105</v>
      </c>
      <c r="F71" s="131" t="s">
        <v>101</v>
      </c>
      <c r="G71" s="137" t="s">
        <v>105</v>
      </c>
      <c r="H71" s="139" t="s">
        <v>101</v>
      </c>
      <c r="I71" s="139" t="s">
        <v>105</v>
      </c>
      <c r="J71" s="131" t="s">
        <v>101</v>
      </c>
      <c r="K71" s="137" t="s">
        <v>105</v>
      </c>
      <c r="L71" s="136" t="s">
        <v>101</v>
      </c>
      <c r="M71" s="136"/>
      <c r="N71" s="116" t="s">
        <v>105</v>
      </c>
      <c r="O71" s="118"/>
    </row>
    <row r="72" spans="1:16" x14ac:dyDescent="0.25">
      <c r="A72" s="132"/>
      <c r="B72" s="132"/>
      <c r="C72" s="138"/>
      <c r="D72" s="140"/>
      <c r="E72" s="140"/>
      <c r="F72" s="132"/>
      <c r="G72" s="138"/>
      <c r="H72" s="140"/>
      <c r="I72" s="140"/>
      <c r="J72" s="132"/>
      <c r="K72" s="138"/>
      <c r="L72" s="31" t="s">
        <v>106</v>
      </c>
      <c r="M72" s="31" t="s">
        <v>107</v>
      </c>
      <c r="N72" s="35" t="s">
        <v>106</v>
      </c>
      <c r="O72" s="32" t="s">
        <v>107</v>
      </c>
    </row>
    <row r="73" spans="1:16" x14ac:dyDescent="0.25">
      <c r="A73" s="33" t="s">
        <v>66</v>
      </c>
      <c r="B73" s="8">
        <v>175</v>
      </c>
      <c r="C73" s="16">
        <v>5025</v>
      </c>
      <c r="D73" s="97">
        <v>135</v>
      </c>
      <c r="E73" s="98">
        <v>5211</v>
      </c>
      <c r="F73" s="8">
        <v>159</v>
      </c>
      <c r="G73" s="16">
        <v>5047</v>
      </c>
      <c r="H73" s="36">
        <v>118</v>
      </c>
      <c r="I73" s="8">
        <v>3447</v>
      </c>
      <c r="J73" s="36">
        <v>148</v>
      </c>
      <c r="K73" s="16">
        <v>4148</v>
      </c>
      <c r="L73" s="36">
        <v>735</v>
      </c>
      <c r="M73" s="37">
        <v>0.19934906427990237</v>
      </c>
      <c r="N73" s="36">
        <v>22878</v>
      </c>
      <c r="O73" s="37">
        <v>0.21651445606397576</v>
      </c>
      <c r="P73" s="113"/>
    </row>
    <row r="74" spans="1:16" x14ac:dyDescent="0.25">
      <c r="A74" s="18" t="s">
        <v>108</v>
      </c>
      <c r="B74" s="8">
        <v>50</v>
      </c>
      <c r="C74" s="16">
        <v>3394</v>
      </c>
      <c r="D74" s="36">
        <v>46</v>
      </c>
      <c r="E74" s="16">
        <v>3437</v>
      </c>
      <c r="F74" s="8">
        <v>57</v>
      </c>
      <c r="G74" s="16">
        <v>3356</v>
      </c>
      <c r="H74" s="36">
        <v>45</v>
      </c>
      <c r="I74" s="8">
        <v>3493</v>
      </c>
      <c r="J74" s="36">
        <v>64</v>
      </c>
      <c r="K74" s="16">
        <v>3620</v>
      </c>
      <c r="L74" s="36">
        <v>262</v>
      </c>
      <c r="M74" s="37">
        <v>7.106048277732574E-2</v>
      </c>
      <c r="N74" s="36">
        <v>17300</v>
      </c>
      <c r="O74" s="37">
        <v>0.1637249798892727</v>
      </c>
      <c r="P74" s="113"/>
    </row>
    <row r="75" spans="1:16" x14ac:dyDescent="0.25">
      <c r="A75" s="18" t="s">
        <v>109</v>
      </c>
      <c r="B75" s="8">
        <v>88</v>
      </c>
      <c r="C75" s="16">
        <v>5064</v>
      </c>
      <c r="D75" s="36">
        <v>106</v>
      </c>
      <c r="E75" s="16">
        <v>4962</v>
      </c>
      <c r="F75" s="8">
        <v>90</v>
      </c>
      <c r="G75" s="16">
        <v>4731</v>
      </c>
      <c r="H75" s="36">
        <v>87</v>
      </c>
      <c r="I75" s="8">
        <v>3702</v>
      </c>
      <c r="J75" s="36">
        <v>97</v>
      </c>
      <c r="K75" s="16">
        <v>4364</v>
      </c>
      <c r="L75" s="36">
        <v>468</v>
      </c>
      <c r="M75" s="37">
        <v>0.12693246541903988</v>
      </c>
      <c r="N75" s="36">
        <v>22823</v>
      </c>
      <c r="O75" s="37">
        <v>0.21599394312213127</v>
      </c>
      <c r="P75" s="113"/>
    </row>
    <row r="76" spans="1:16" x14ac:dyDescent="0.25">
      <c r="A76" s="18" t="s">
        <v>62</v>
      </c>
      <c r="B76" s="8">
        <v>449</v>
      </c>
      <c r="C76" s="16">
        <v>7669</v>
      </c>
      <c r="D76" s="36">
        <v>416</v>
      </c>
      <c r="E76" s="16">
        <v>8025</v>
      </c>
      <c r="F76" s="8">
        <v>446</v>
      </c>
      <c r="G76" s="16">
        <v>8168</v>
      </c>
      <c r="H76" s="36">
        <v>328</v>
      </c>
      <c r="I76" s="8">
        <v>6324</v>
      </c>
      <c r="J76" s="36">
        <v>471</v>
      </c>
      <c r="K76" s="16">
        <v>7477</v>
      </c>
      <c r="L76" s="36">
        <v>2110</v>
      </c>
      <c r="M76" s="37">
        <v>0.57228098725250887</v>
      </c>
      <c r="N76" s="36">
        <v>37663</v>
      </c>
      <c r="O76" s="37">
        <v>0.3564377987034496</v>
      </c>
      <c r="P76" s="113"/>
    </row>
    <row r="77" spans="1:16" x14ac:dyDescent="0.25">
      <c r="A77" s="19" t="s">
        <v>64</v>
      </c>
      <c r="B77" s="8">
        <v>16</v>
      </c>
      <c r="C77" s="16">
        <v>914</v>
      </c>
      <c r="D77" s="96">
        <v>27</v>
      </c>
      <c r="E77" s="99">
        <v>1031</v>
      </c>
      <c r="F77" s="8">
        <v>22</v>
      </c>
      <c r="G77" s="16">
        <v>980</v>
      </c>
      <c r="H77" s="36">
        <v>18</v>
      </c>
      <c r="I77" s="8">
        <v>869</v>
      </c>
      <c r="J77" s="36">
        <v>29</v>
      </c>
      <c r="K77" s="16">
        <v>1207</v>
      </c>
      <c r="L77" s="36">
        <v>112</v>
      </c>
      <c r="M77" s="37">
        <v>3.0377000271223215E-2</v>
      </c>
      <c r="N77" s="36">
        <v>5001</v>
      </c>
      <c r="O77" s="37">
        <v>4.7328822221170679E-2</v>
      </c>
      <c r="P77" s="113"/>
    </row>
    <row r="78" spans="1:16" x14ac:dyDescent="0.25">
      <c r="A78" s="44" t="s">
        <v>3</v>
      </c>
      <c r="B78" s="39">
        <v>778</v>
      </c>
      <c r="C78" s="55">
        <v>22066</v>
      </c>
      <c r="D78" s="39">
        <v>730</v>
      </c>
      <c r="E78" s="55">
        <v>22666</v>
      </c>
      <c r="F78" s="39">
        <v>774</v>
      </c>
      <c r="G78" s="55">
        <v>22282</v>
      </c>
      <c r="H78" s="39">
        <v>596</v>
      </c>
      <c r="I78" s="55">
        <v>17835</v>
      </c>
      <c r="J78" s="39">
        <v>809</v>
      </c>
      <c r="K78" s="55">
        <v>20816</v>
      </c>
      <c r="L78" s="39">
        <v>3687</v>
      </c>
      <c r="M78" s="40">
        <v>1</v>
      </c>
      <c r="N78" s="39">
        <v>105665</v>
      </c>
      <c r="O78" s="40">
        <v>1</v>
      </c>
      <c r="P78" s="113"/>
    </row>
    <row r="80" spans="1:16" x14ac:dyDescent="0.25">
      <c r="A80" s="74" t="s">
        <v>104</v>
      </c>
    </row>
    <row r="83" spans="8:10" x14ac:dyDescent="0.25">
      <c r="H83" s="114"/>
      <c r="I83" s="114" t="s">
        <v>102</v>
      </c>
      <c r="J83" s="114" t="s">
        <v>101</v>
      </c>
    </row>
    <row r="84" spans="8:10" x14ac:dyDescent="0.25">
      <c r="H84" s="114" t="s">
        <v>66</v>
      </c>
      <c r="I84" s="115">
        <f>O73</f>
        <v>0.21651445606397576</v>
      </c>
      <c r="J84" s="115">
        <f>M73</f>
        <v>0.19934906427990237</v>
      </c>
    </row>
    <row r="85" spans="8:10" x14ac:dyDescent="0.25">
      <c r="H85" s="114" t="s">
        <v>108</v>
      </c>
      <c r="I85" s="115">
        <f>O74</f>
        <v>0.1637249798892727</v>
      </c>
      <c r="J85" s="115">
        <f>M74</f>
        <v>7.106048277732574E-2</v>
      </c>
    </row>
    <row r="86" spans="8:10" x14ac:dyDescent="0.25">
      <c r="H86" s="114" t="s">
        <v>109</v>
      </c>
      <c r="I86" s="115">
        <f>O75</f>
        <v>0.21599394312213127</v>
      </c>
      <c r="J86" s="115">
        <f>M75</f>
        <v>0.12693246541903988</v>
      </c>
    </row>
    <row r="87" spans="8:10" x14ac:dyDescent="0.25">
      <c r="H87" s="114" t="s">
        <v>62</v>
      </c>
      <c r="I87" s="115">
        <f>O76</f>
        <v>0.3564377987034496</v>
      </c>
      <c r="J87" s="115">
        <f>M76</f>
        <v>0.57228098725250887</v>
      </c>
    </row>
    <row r="88" spans="8:10" x14ac:dyDescent="0.25">
      <c r="H88" s="114" t="s">
        <v>64</v>
      </c>
      <c r="I88" s="115">
        <f>O77</f>
        <v>4.7328822221170679E-2</v>
      </c>
      <c r="J88" s="115">
        <f>M77</f>
        <v>3.0377000271223215E-2</v>
      </c>
    </row>
    <row r="89" spans="8:10" x14ac:dyDescent="0.25">
      <c r="I89" s="87"/>
      <c r="J89" s="87"/>
    </row>
  </sheetData>
  <mergeCells count="22">
    <mergeCell ref="B35:C35"/>
    <mergeCell ref="D35:E35"/>
    <mergeCell ref="F35:G35"/>
    <mergeCell ref="B70:C70"/>
    <mergeCell ref="D70:E70"/>
    <mergeCell ref="F70:G70"/>
    <mergeCell ref="A70:A72"/>
    <mergeCell ref="H70:I70"/>
    <mergeCell ref="J70:K70"/>
    <mergeCell ref="L71:M71"/>
    <mergeCell ref="N71:O71"/>
    <mergeCell ref="L70:O70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K71:K72"/>
  </mergeCells>
  <hyperlinks>
    <hyperlink ref="A31" location="Contents!A1" display="Home" xr:uid="{00000000-0004-0000-0800-000000000000}"/>
    <hyperlink ref="A65" location="Contents!A1" display="Home" xr:uid="{00000000-0004-0000-0800-000001000000}"/>
    <hyperlink ref="A80" location="Contents!A1" display="Home" xr:uid="{00000000-0004-0000-0800-000002000000}"/>
  </hyperlinks>
  <pageMargins left="0.7" right="0.7" top="0.75" bottom="0.75" header="0.3" footer="0.3"/>
  <pageSetup orientation="portrait" horizontalDpi="90" verticalDpi="9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Cover</vt:lpstr>
      <vt:lpstr>Contents</vt:lpstr>
      <vt:lpstr>Table1</vt:lpstr>
      <vt:lpstr>Table2</vt:lpstr>
      <vt:lpstr>Table3</vt:lpstr>
      <vt:lpstr>Table4</vt:lpstr>
      <vt:lpstr>Table5</vt:lpstr>
      <vt:lpstr>Table6</vt:lpstr>
      <vt:lpstr>Table7</vt:lpstr>
    </vt:vector>
  </TitlesOfParts>
  <Company>Department for Infrastructure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Clinically seriously injured (MAIS 3+) road casualties in Northern Ireland, 1999-2020</dc:title>
  <dc:subject>What are our priorities and how are we doing</dc:subject>
  <dc:creator>ASRB@nisra.gov.uk</dc:creator>
  <cp:keywords>DfI, ASRB, NISRA, Statistics, Northern Ireland , MAIS 3+, Serious, Injuries, Road, Traffic, Collisions, clinical, clinically seriously injured, road user, car, cyclist, pedestrian, motorcyclist, age, gender</cp:keywords>
  <dc:description>The MAIS 3+ data included in this report are produced using casualty admissions to hospitals in Northern Ireland, between 1999 and 2020, with a clinically defined serious injury following a road traffic collision.</dc:description>
  <cp:lastModifiedBy>Irwin, Jonathan (DFI)</cp:lastModifiedBy>
  <cp:lastPrinted>2022-06-09T15:39:43Z</cp:lastPrinted>
  <dcterms:created xsi:type="dcterms:W3CDTF">2021-05-04T08:57:41Z</dcterms:created>
  <dcterms:modified xsi:type="dcterms:W3CDTF">2024-05-23T12:54:33Z</dcterms:modified>
  <cp:category>Statistics produced in accordance with departmental requirements</cp:category>
</cp:coreProperties>
</file>