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charts/chart4.xml" ContentType="application/vnd.openxmlformats-officedocument.drawingml.char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charts/chart16.xml" ContentType="application/vnd.openxmlformats-officedocument.drawingml.chart+xml"/>
  <Override PartName="/xl/drawings/drawing1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14.xml" ContentType="application/vnd.openxmlformats-officedocument.drawingml.chart+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charts/chart7.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harts/chart19.xml" ContentType="application/vnd.openxmlformats-officedocument.drawingml.chart+xml"/>
  <Override PartName="/xl/drawings/drawing14.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charts/chart17.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charts/chart13.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Default Extension="rels" ContentType="application/vnd.openxmlformats-package.relationships+xml"/>
  <Override PartName="/xl/worksheets/sheet5.xml" ContentType="application/vnd.openxmlformats-officedocument.spreadsheetml.worksheet+xml"/>
  <Override PartName="/xl/charts/chart18.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2625" yWindow="780" windowWidth="14055" windowHeight="8280" tabRatio="836" firstSheet="21" activeTab="27"/>
  </bookViews>
  <sheets>
    <sheet name="Title" sheetId="1" r:id="rId1"/>
    <sheet name="Copyright statement" sheetId="101" r:id="rId2"/>
    <sheet name="National Statistics" sheetId="88" r:id="rId3"/>
    <sheet name="Forward look" sheetId="2" r:id="rId4"/>
    <sheet name="Printing" sheetId="3" r:id="rId5"/>
    <sheet name="Contents" sheetId="4" r:id="rId6"/>
    <sheet name="Table Changes" sheetId="5" r:id="rId7"/>
    <sheet name="Introduction" sheetId="6" r:id="rId8"/>
    <sheet name="Uses of the data" sheetId="7" r:id="rId9"/>
    <sheet name="Key Points" sheetId="8" r:id="rId10"/>
    <sheet name="Revisions" sheetId="10" r:id="rId11"/>
    <sheet name="Statistical Notes" sheetId="11" r:id="rId12"/>
    <sheet name="Driver Testing" sheetId="12" r:id="rId13"/>
    <sheet name="Driver Testing - Commentary" sheetId="94" r:id="rId14"/>
    <sheet name="Driving Test Applications" sheetId="13" r:id="rId15"/>
    <sheet name="Driving Tests Conducted" sheetId="14" r:id="rId16"/>
    <sheet name="Driving Test Pass Rates" sheetId="15" r:id="rId17"/>
    <sheet name="Driver Test Pass Rates by Cent." sheetId="16" r:id="rId18"/>
    <sheet name="Driving Tests by Gender" sheetId="17" r:id="rId19"/>
    <sheet name="Fig. 1.1 Car 'L' Driving Tests" sheetId="18" r:id="rId20"/>
    <sheet name="Vehicle Testing" sheetId="19" r:id="rId21"/>
    <sheet name="Vehicle Testing - Commentary" sheetId="95" r:id="rId22"/>
    <sheet name="Vehicle Test Applications" sheetId="20" r:id="rId23"/>
    <sheet name="Applications by Booking Method" sheetId="89" r:id="rId24"/>
    <sheet name="Vehicle Tests Conducted" sheetId="21" r:id="rId25"/>
    <sheet name="Vehicle Test Pass Rates" sheetId="22" r:id="rId26"/>
    <sheet name="Taximeter testing" sheetId="102" r:id="rId27"/>
    <sheet name="Vehicle Pass Rates by Centre" sheetId="23" r:id="rId28"/>
    <sheet name="Theory Testing" sheetId="24" r:id="rId29"/>
    <sheet name="Theory Testing - Commentary" sheetId="96" r:id="rId30"/>
    <sheet name="Theory Test Applications T3.1" sheetId="25" r:id="rId31"/>
    <sheet name="Theory Tests Conducted T3.2" sheetId="26" r:id="rId32"/>
    <sheet name="Theory Test Pass Rates T3.3" sheetId="27" r:id="rId33"/>
    <sheet name="Theory Tests by Gender" sheetId="28" r:id="rId34"/>
    <sheet name="Theory Test Pass Rate by type" sheetId="29" r:id="rId35"/>
    <sheet name="Vehicle Registration" sheetId="30" r:id="rId36"/>
    <sheet name="Vehicle Reg - Commentary" sheetId="97" r:id="rId37"/>
    <sheet name="Vehicle First Registrations" sheetId="31" r:id="rId38"/>
    <sheet name="Figure 2.1 Cars" sheetId="32" r:id="rId39"/>
    <sheet name="First Registrations by Month" sheetId="33" r:id="rId40"/>
    <sheet name="Car First Reg. by Make" sheetId="34" r:id="rId41"/>
    <sheet name="Car First Reg. by month" sheetId="35" r:id="rId42"/>
    <sheet name="Light Goods First Reg. by Make" sheetId="37" r:id="rId43"/>
    <sheet name="Light Goods First Reg. by Month" sheetId="38" r:id="rId44"/>
    <sheet name="Heavy Goods First Reg. by Make" sheetId="39" r:id="rId45"/>
    <sheet name="Heavy Goods First Reg. by Month" sheetId="40" r:id="rId46"/>
    <sheet name="Agricultural First Reg. by Make" sheetId="92" r:id="rId47"/>
    <sheet name="Agricultural First Reg by Month" sheetId="41" r:id="rId48"/>
    <sheet name="Motorcycles First Reg. by Make" sheetId="93" r:id="rId49"/>
    <sheet name="Motorcycles First Reg by Month" sheetId="42" r:id="rId50"/>
    <sheet name="Licensed and SORN" sheetId="90" r:id="rId51"/>
    <sheet name="Licensed and SORN " sheetId="91" r:id="rId52"/>
    <sheet name="Driver Licensing" sheetId="43" r:id="rId53"/>
    <sheet name="Driver Licensing - Commentary" sheetId="98" r:id="rId54"/>
    <sheet name="Driver Licensing - Activity" sheetId="44" r:id="rId55"/>
    <sheet name="Driver Licensing - Stock" sheetId="45" r:id="rId56"/>
    <sheet name="Car Driver Licensing - Stock" sheetId="46" r:id="rId57"/>
    <sheet name="Road Transport Licensing " sheetId="47" r:id="rId58"/>
    <sheet name="Road Transport - Commentary" sheetId="99" r:id="rId59"/>
    <sheet name="Road Transport Licensing" sheetId="48" r:id="rId60"/>
    <sheet name="Taxi Licensing " sheetId="49" r:id="rId61"/>
    <sheet name="Goods Vehicle Operator" sheetId="50" r:id="rId62"/>
    <sheet name="Enforcement " sheetId="51" r:id="rId63"/>
    <sheet name="Enforcement - Commentary" sheetId="100" r:id="rId64"/>
    <sheet name="Enforcement" sheetId="52" r:id="rId65"/>
    <sheet name="User Guide Driving Tests" sheetId="53" r:id="rId66"/>
    <sheet name="User Guide Vehicle Tests" sheetId="54" r:id="rId67"/>
    <sheet name="User Guide Theory Tests" sheetId="55" r:id="rId68"/>
    <sheet name="User Guide Vehicle Licensing" sheetId="56" r:id="rId69"/>
    <sheet name="User Guide Driver Licensing" sheetId="57" r:id="rId70"/>
    <sheet name="User Guide Road Trans Licensing" sheetId="58" r:id="rId71"/>
    <sheet name="User Guide Enforcement" sheetId="59" r:id="rId72"/>
    <sheet name="Driver Test Classifications" sheetId="72" r:id="rId73"/>
    <sheet name="Vehicle Test Classifications" sheetId="73" r:id="rId74"/>
    <sheet name="Glossary" sheetId="74" r:id="rId75"/>
    <sheet name="Contact Details" sheetId="75" r:id="rId76"/>
  </sheets>
  <definedNames>
    <definedName name="Commentary">Introduction!$A$1</definedName>
    <definedName name="Contents">Contents!$A$1</definedName>
    <definedName name="DL">Contents!$A$56</definedName>
    <definedName name="DT">Contents!$A$9</definedName>
    <definedName name="Enforce">Contents!$A$81</definedName>
    <definedName name="Glossary">Contents!$A$101</definedName>
    <definedName name="Intro">Contents!$A$3</definedName>
    <definedName name="_xlnm.Print_Area" localSheetId="47">'Agricultural First Reg by Month'!$A$1:$E$40</definedName>
    <definedName name="_xlnm.Print_Area" localSheetId="46">'Agricultural First Reg. by Make'!$A$1:$F$40</definedName>
    <definedName name="_xlnm.Print_Area" localSheetId="23">'Applications by Booking Method'!$A$1:$L$17</definedName>
    <definedName name="_xlnm.Print_Area" localSheetId="56">'Car Driver Licensing - Stock'!$A$1:$AA$37</definedName>
    <definedName name="_xlnm.Print_Area" localSheetId="40">'Car First Reg. by Make'!$A$1:$R$59</definedName>
    <definedName name="_xlnm.Print_Area" localSheetId="41">'Car First Reg. by month'!$A$1:$E$60</definedName>
    <definedName name="_xlnm.Print_Area" localSheetId="75">'Contact Details'!$A$1:$E$4</definedName>
    <definedName name="_xlnm.Print_Area" localSheetId="5">Contents!$A$1:$C$103</definedName>
    <definedName name="_xlnm.Print_Area" localSheetId="1">'Copyright statement'!$A$1:$A$15</definedName>
    <definedName name="_xlnm.Print_Area" localSheetId="52">'Driver Licensing'!$B$2:$P$45</definedName>
    <definedName name="_xlnm.Print_Area" localSheetId="54">'Driver Licensing - Activity'!$A$1:$D$66</definedName>
    <definedName name="_xlnm.Print_Area" localSheetId="53">'Driver Licensing - Commentary'!$A$1:$C$18</definedName>
    <definedName name="_xlnm.Print_Area" localSheetId="55">'Driver Licensing - Stock'!$A$1:$Z$143</definedName>
    <definedName name="_xlnm.Print_Area" localSheetId="72">'Driver Test Classifications'!$A$1:$B$37</definedName>
    <definedName name="_xlnm.Print_Area" localSheetId="17">'Driver Test Pass Rates by Cent.'!$A$1:$AJ$102</definedName>
    <definedName name="_xlnm.Print_Area" localSheetId="12">'Driver Testing'!$B$2:$P$58</definedName>
    <definedName name="_xlnm.Print_Area" localSheetId="13">'Driver Testing - Commentary'!$A$1:$C$23</definedName>
    <definedName name="_xlnm.Print_Area" localSheetId="14">'Driving Test Applications'!$A$1:$E$22</definedName>
    <definedName name="_xlnm.Print_Area" localSheetId="16">'Driving Test Pass Rates'!$A$1:$D$25</definedName>
    <definedName name="_xlnm.Print_Area" localSheetId="18">'Driving Tests by Gender'!$A$1:$M$149</definedName>
    <definedName name="_xlnm.Print_Area" localSheetId="15">'Driving Tests Conducted'!$A$1:$D$45</definedName>
    <definedName name="_xlnm.Print_Area" localSheetId="64">Enforcement!$A$1:$E$116</definedName>
    <definedName name="_xlnm.Print_Area" localSheetId="62">'Enforcement '!$B$2:$P$57</definedName>
    <definedName name="_xlnm.Print_Area" localSheetId="63">'Enforcement - Commentary'!$A$1:$C$12</definedName>
    <definedName name="_xlnm.Print_Area" localSheetId="19">'Fig. 1.1 Car ''L'' Driving Tests'!$A$1:$Q$26</definedName>
    <definedName name="_xlnm.Print_Area" localSheetId="38">'Figure 2.1 Cars'!$A$1:$S$26</definedName>
    <definedName name="_xlnm.Print_Area" localSheetId="39">'First Registrations by Month'!$A$1:$E$53</definedName>
    <definedName name="_xlnm.Print_Area" localSheetId="3">'Forward look'!$A$1:$V$8</definedName>
    <definedName name="_xlnm.Print_Area" localSheetId="74">Glossary!$A$1:$C$48</definedName>
    <definedName name="_xlnm.Print_Area" localSheetId="61">'Goods Vehicle Operator'!$A$1:$D$21</definedName>
    <definedName name="_xlnm.Print_Area" localSheetId="44">'Heavy Goods First Reg. by Make'!$A$1:$F$32</definedName>
    <definedName name="_xlnm.Print_Area" localSheetId="45">'Heavy Goods First Reg. by Month'!$A$1:$E$33</definedName>
    <definedName name="_xlnm.Print_Area" localSheetId="7">Introduction!$A$1:$A$15</definedName>
    <definedName name="_xlnm.Print_Area" localSheetId="9">'Key Points'!$A$1:$C$31</definedName>
    <definedName name="_xlnm.Print_Area" localSheetId="50">'Licensed and SORN'!$A$1:$S$28</definedName>
    <definedName name="_xlnm.Print_Area" localSheetId="51">'Licensed and SORN '!$A$1:$F$25</definedName>
    <definedName name="_xlnm.Print_Area" localSheetId="42">'Light Goods First Reg. by Make'!$A$1:$F$35</definedName>
    <definedName name="_xlnm.Print_Area" localSheetId="43">'Light Goods First Reg. by Month'!$A$1:$E$36</definedName>
    <definedName name="_xlnm.Print_Area" localSheetId="49">'Motorcycles First Reg by Month'!$A$1:$E$38</definedName>
    <definedName name="_xlnm.Print_Area" localSheetId="48">'Motorcycles First Reg. by Make'!$A$1:$F$38</definedName>
    <definedName name="_xlnm.Print_Area" localSheetId="2">'National Statistics'!$A$1:$A$4</definedName>
    <definedName name="_xlnm.Print_Area" localSheetId="4">Printing!$B$1:$M$30</definedName>
    <definedName name="_xlnm.Print_Area" localSheetId="10">Revisions!$A$1:$P$11</definedName>
    <definedName name="_xlnm.Print_Area" localSheetId="58">'Road Transport - Commentary'!$A$1:$C$14</definedName>
    <definedName name="_xlnm.Print_Area" localSheetId="59">'Road Transport Licensing'!$A$1:$D$34</definedName>
    <definedName name="_xlnm.Print_Area" localSheetId="57">'Road Transport Licensing '!$B$2:$P$57</definedName>
    <definedName name="_xlnm.Print_Area" localSheetId="11">'Statistical Notes'!$A$1:$P$20</definedName>
    <definedName name="_xlnm.Print_Area" localSheetId="6">'Table Changes'!$B$2:$M$17</definedName>
    <definedName name="_xlnm.Print_Area" localSheetId="60">'Taxi Licensing '!$A$1:$D$41</definedName>
    <definedName name="_xlnm.Print_Area" localSheetId="26">'Taximeter testing'!$A$1:$D$31</definedName>
    <definedName name="_xlnm.Print_Area" localSheetId="30">'Theory Test Applications T3.1'!$A$1:$D$32</definedName>
    <definedName name="_xlnm.Print_Area" localSheetId="34">'Theory Test Pass Rate by type'!$A$1:$D$17</definedName>
    <definedName name="_xlnm.Print_Area" localSheetId="32">'Theory Test Pass Rates T3.3'!$A$1:$D$31</definedName>
    <definedName name="_xlnm.Print_Area" localSheetId="28">'Theory Testing'!$B$2:$P$37</definedName>
    <definedName name="_xlnm.Print_Area" localSheetId="29">'Theory Testing - Commentary'!$A$1:$C$18</definedName>
    <definedName name="_xlnm.Print_Area" localSheetId="33">'Theory Tests by Gender'!$A$1:$M$56</definedName>
    <definedName name="_xlnm.Print_Area" localSheetId="31">'Theory Tests Conducted T3.2'!$A$1:$D$35</definedName>
    <definedName name="_xlnm.Print_Area" localSheetId="0">Title!$A$1:$C$30</definedName>
    <definedName name="_xlnm.Print_Area" localSheetId="69">'User Guide Driver Licensing'!$A$1:$A$25</definedName>
    <definedName name="_xlnm.Print_Area" localSheetId="65">'User Guide Driving Tests'!$A$1:$A$30</definedName>
    <definedName name="_xlnm.Print_Area" localSheetId="71">'User Guide Enforcement'!$A$1:$A$50</definedName>
    <definedName name="_xlnm.Print_Area" localSheetId="70">'User Guide Road Trans Licensing'!$A$1:$A$46</definedName>
    <definedName name="_xlnm.Print_Area" localSheetId="67">'User Guide Theory Tests'!$A$1:$A$22</definedName>
    <definedName name="_xlnm.Print_Area" localSheetId="68">'User Guide Vehicle Licensing'!$A$1:$A$31</definedName>
    <definedName name="_xlnm.Print_Area" localSheetId="66">'User Guide Vehicle Tests'!$A$1:$A$21</definedName>
    <definedName name="_xlnm.Print_Area" localSheetId="8">'Uses of the data'!$B$2:$O$14</definedName>
    <definedName name="_xlnm.Print_Area" localSheetId="37">'Vehicle First Registrations'!$A$1:$G$52</definedName>
    <definedName name="_xlnm.Print_Area" localSheetId="27">'Vehicle Pass Rates by Centre'!$A$1:$AT$92</definedName>
    <definedName name="_xlnm.Print_Area" localSheetId="36">'Vehicle Reg - Commentary'!$A$1:$C$13</definedName>
    <definedName name="_xlnm.Print_Area" localSheetId="35">'Vehicle Registration'!$B$2:$O$66</definedName>
    <definedName name="_xlnm.Print_Area" localSheetId="22">'Vehicle Test Applications'!$A$1:$L$38</definedName>
    <definedName name="_xlnm.Print_Area" localSheetId="73">'Vehicle Test Classifications'!$A$1:$B$98</definedName>
    <definedName name="_xlnm.Print_Area" localSheetId="25">'Vehicle Test Pass Rates'!$A$1:$E$75</definedName>
    <definedName name="_xlnm.Print_Area" localSheetId="20">'Vehicle Testing'!$B$2:$P$63</definedName>
    <definedName name="_xlnm.Print_Area" localSheetId="21">'Vehicle Testing - Commentary'!$A$1:$C$20</definedName>
    <definedName name="_xlnm.Print_Area" localSheetId="24">'Vehicle Tests Conducted'!$A$1:$L$120</definedName>
    <definedName name="_xlnm.Print_Titles" localSheetId="17">'Driver Test Pass Rates by Cent.'!$A:$B,'Driver Test Pass Rates by Cent.'!$5:$9</definedName>
    <definedName name="_xlnm.Print_Titles" localSheetId="50">'Licensed and SORN'!$A:$A,'Licensed and SORN'!$1:$6</definedName>
    <definedName name="_xlnm.Print_Titles" localSheetId="27">'Vehicle Pass Rates by Centre'!$A:$B,'Vehicle Pass Rates by Centre'!$5:$9</definedName>
    <definedName name="_xlnm.Print_Titles" localSheetId="73">'Vehicle Test Classifications'!$1:$1</definedName>
    <definedName name="RTL">Contents!$A$76</definedName>
    <definedName name="Table1.1">'Driving Test Applications'!$A$5</definedName>
    <definedName name="Table1.2">'Driving Tests Conducted'!$A$5</definedName>
    <definedName name="Table1.3">'Driving Test Pass Rates'!$A$5</definedName>
    <definedName name="Table2.1">'Vehicle Test Applications'!$A$5</definedName>
    <definedName name="Table2.2">'Vehicle Tests Conducted'!$A$5</definedName>
    <definedName name="Table2.3">'Vehicle Tests Conducted'!$A$44</definedName>
    <definedName name="Table2.4">'Vehicle Tests Conducted'!$A$83</definedName>
    <definedName name="Table2.5" localSheetId="26">'Taximeter testing'!$A$5</definedName>
    <definedName name="Table2.5">'Vehicle Test Pass Rates'!$A$5</definedName>
    <definedName name="Table2.6" localSheetId="26">'Taximeter testing'!#REF!</definedName>
    <definedName name="Table2.6">'Vehicle Test Pass Rates'!$A$41</definedName>
    <definedName name="Table2.7">'Vehicle Pass Rates by Centre'!$A$5</definedName>
    <definedName name="Table3.1">'Theory Test Applications T3.1'!$A$5</definedName>
    <definedName name="Table3.2">'Theory Tests Conducted T3.2'!$A$5</definedName>
    <definedName name="Table3.3">'Theory Test Pass Rates T3.3'!$A$5</definedName>
    <definedName name="Table5.4">'Driver Licensing - Stock'!$A$5</definedName>
    <definedName name="Table5.5">'Driver Licensing - Stock'!$A$40</definedName>
    <definedName name="Table5.6">'Driver Licensing - Stock'!$A$76</definedName>
    <definedName name="Table5.7">'Driver Licensing - Stock'!$A$86</definedName>
    <definedName name="Table6.1">'Road Transport Licensing'!$A$5</definedName>
    <definedName name="TT">Contents!$A$32</definedName>
    <definedName name="UserGuide">Contents!$A$88</definedName>
    <definedName name="VL">Contents!$A$40</definedName>
    <definedName name="VT">Contents!$A$20</definedName>
  </definedNames>
  <calcPr calcId="125725"/>
</workbook>
</file>

<file path=xl/calcChain.xml><?xml version="1.0" encoding="utf-8"?>
<calcChain xmlns="http://schemas.openxmlformats.org/spreadsheetml/2006/main">
  <c r="O15" i="45"/>
  <c r="O14"/>
  <c r="AJ93" i="16" l="1"/>
  <c r="AI93"/>
  <c r="AH93"/>
  <c r="AG93"/>
  <c r="AJ88"/>
  <c r="AI88"/>
  <c r="AH88"/>
  <c r="AG88"/>
  <c r="AJ83"/>
  <c r="AI83"/>
  <c r="AH83"/>
  <c r="AG83"/>
  <c r="AJ78"/>
  <c r="AI78"/>
  <c r="AH78"/>
  <c r="AG78"/>
  <c r="AJ73"/>
  <c r="AI73"/>
  <c r="AH73"/>
  <c r="AG73"/>
  <c r="AJ68"/>
  <c r="AI68"/>
  <c r="AH68"/>
  <c r="AG68"/>
  <c r="AJ63"/>
  <c r="AI63"/>
  <c r="AH63"/>
  <c r="AG63"/>
  <c r="AJ58"/>
  <c r="AI58"/>
  <c r="AH58"/>
  <c r="AG58"/>
  <c r="AJ53"/>
  <c r="AI53"/>
  <c r="AH53"/>
  <c r="AG53"/>
  <c r="AJ48"/>
  <c r="AI48"/>
  <c r="AH48"/>
  <c r="AG48"/>
  <c r="AJ43"/>
  <c r="AI43"/>
  <c r="AH43"/>
  <c r="AG43"/>
  <c r="AJ38"/>
  <c r="AI38"/>
  <c r="AH38"/>
  <c r="AG38"/>
  <c r="AJ33"/>
  <c r="AI33"/>
  <c r="AH33"/>
  <c r="AG33"/>
  <c r="AJ28"/>
  <c r="AI28"/>
  <c r="AH28"/>
  <c r="AG28"/>
  <c r="AJ23"/>
  <c r="AI23"/>
  <c r="AH23"/>
  <c r="AG23"/>
  <c r="AJ18"/>
  <c r="AI18"/>
  <c r="AH18"/>
  <c r="AG18"/>
  <c r="AH13"/>
  <c r="AI13"/>
  <c r="AJ13"/>
  <c r="AG13"/>
  <c r="C13"/>
  <c r="AJ99"/>
  <c r="AJ98"/>
  <c r="AJ97"/>
  <c r="AJ96"/>
  <c r="AI99"/>
  <c r="AI98"/>
  <c r="AI97"/>
  <c r="AI96"/>
  <c r="AH99"/>
  <c r="AH98"/>
  <c r="AH97"/>
  <c r="AH96"/>
  <c r="AG99"/>
  <c r="AG98"/>
  <c r="AG97"/>
  <c r="AG96"/>
  <c r="B19" i="52" l="1"/>
  <c r="O28" i="23" l="1"/>
  <c r="AC44"/>
  <c r="I68" l="1"/>
  <c r="C14" i="102" l="1"/>
  <c r="G32" i="21"/>
  <c r="F32"/>
  <c r="B32"/>
  <c r="G71"/>
  <c r="F71"/>
  <c r="C71"/>
  <c r="B71"/>
  <c r="K22"/>
  <c r="J22"/>
  <c r="L22" s="1"/>
  <c r="C32"/>
  <c r="K61"/>
  <c r="J61"/>
  <c r="J59"/>
  <c r="D22"/>
  <c r="E28" i="41"/>
  <c r="E29"/>
  <c r="E30"/>
  <c r="E21"/>
  <c r="B29" i="40"/>
  <c r="E19" i="38"/>
  <c r="E17"/>
  <c r="B56" i="35" l="1"/>
  <c r="C56"/>
  <c r="E12"/>
  <c r="C28" i="46"/>
  <c r="C101" i="45"/>
  <c r="D101"/>
  <c r="E101"/>
  <c r="F101"/>
  <c r="B101"/>
  <c r="O23" i="46"/>
  <c r="P23" s="1"/>
  <c r="Z123" i="45"/>
  <c r="X123"/>
  <c r="X126"/>
  <c r="X130"/>
  <c r="O123"/>
  <c r="O126"/>
  <c r="O130"/>
  <c r="F121"/>
  <c r="F123"/>
  <c r="F125"/>
  <c r="F126"/>
  <c r="X85"/>
  <c r="X92"/>
  <c r="X93"/>
  <c r="Q85"/>
  <c r="O92"/>
  <c r="O93"/>
  <c r="O85"/>
  <c r="F88"/>
  <c r="F92"/>
  <c r="G92"/>
  <c r="X45"/>
  <c r="Z62"/>
  <c r="O45"/>
  <c r="F47"/>
  <c r="F48"/>
  <c r="F49"/>
  <c r="F50"/>
  <c r="F51"/>
  <c r="F52"/>
  <c r="F56"/>
  <c r="F57"/>
  <c r="F58"/>
  <c r="F60"/>
  <c r="G47"/>
  <c r="Z21"/>
  <c r="Z23"/>
  <c r="X20"/>
  <c r="X21"/>
  <c r="X22"/>
  <c r="X23"/>
  <c r="O20"/>
  <c r="O21"/>
  <c r="O22"/>
  <c r="O23"/>
  <c r="O16"/>
  <c r="G14"/>
  <c r="H20"/>
  <c r="H22"/>
  <c r="H23"/>
  <c r="H9"/>
  <c r="H10"/>
  <c r="H11"/>
  <c r="H12"/>
  <c r="H13"/>
  <c r="H14"/>
  <c r="H15"/>
  <c r="H16"/>
  <c r="F20"/>
  <c r="O24" i="90"/>
  <c r="N24"/>
  <c r="P22"/>
  <c r="P20"/>
  <c r="P18"/>
  <c r="P16"/>
  <c r="P14"/>
  <c r="P12"/>
  <c r="P10"/>
  <c r="B31" i="37"/>
  <c r="C55" i="34"/>
  <c r="B46" i="31"/>
  <c r="E45"/>
  <c r="D45"/>
  <c r="C45"/>
  <c r="B45"/>
  <c r="E44"/>
  <c r="D44"/>
  <c r="C44"/>
  <c r="B44"/>
  <c r="E42"/>
  <c r="D42"/>
  <c r="C42"/>
  <c r="E37"/>
  <c r="D37"/>
  <c r="C37"/>
  <c r="E32"/>
  <c r="D32"/>
  <c r="C32"/>
  <c r="E27"/>
  <c r="D27"/>
  <c r="C27"/>
  <c r="E22"/>
  <c r="D22"/>
  <c r="C22"/>
  <c r="E17"/>
  <c r="D17"/>
  <c r="C17"/>
  <c r="E12"/>
  <c r="E46" s="1"/>
  <c r="D12"/>
  <c r="D46" s="1"/>
  <c r="C12"/>
  <c r="C46" s="1"/>
  <c r="G10"/>
  <c r="J42" i="28"/>
  <c r="H42"/>
  <c r="F42"/>
  <c r="D42"/>
  <c r="J38"/>
  <c r="H38"/>
  <c r="F38"/>
  <c r="D38"/>
  <c r="J15"/>
  <c r="H15"/>
  <c r="F15"/>
  <c r="D15"/>
  <c r="J11"/>
  <c r="H11"/>
  <c r="F11"/>
  <c r="D11"/>
  <c r="D21" i="27"/>
  <c r="AS84" i="23"/>
  <c r="AR84"/>
  <c r="AQ84"/>
  <c r="AS83"/>
  <c r="AR83"/>
  <c r="AQ83"/>
  <c r="AT82"/>
  <c r="AT81"/>
  <c r="AN84"/>
  <c r="AM84"/>
  <c r="AL84"/>
  <c r="AN83"/>
  <c r="AM83"/>
  <c r="AL83"/>
  <c r="AO82"/>
  <c r="AO81"/>
  <c r="AS79"/>
  <c r="AR79"/>
  <c r="AQ79"/>
  <c r="AS78"/>
  <c r="AR78"/>
  <c r="AQ78"/>
  <c r="AT77"/>
  <c r="AT76"/>
  <c r="AN79"/>
  <c r="AM79"/>
  <c r="AL79"/>
  <c r="AN78"/>
  <c r="AM78"/>
  <c r="AL78"/>
  <c r="AO77"/>
  <c r="AO79" s="1"/>
  <c r="AO76"/>
  <c r="AN74"/>
  <c r="AM74"/>
  <c r="AL74"/>
  <c r="AN73"/>
  <c r="AM73"/>
  <c r="AL73"/>
  <c r="AO72"/>
  <c r="AO71"/>
  <c r="AS74"/>
  <c r="AR74"/>
  <c r="AQ74"/>
  <c r="AS73"/>
  <c r="AR73"/>
  <c r="AQ73"/>
  <c r="AT72"/>
  <c r="AT71"/>
  <c r="AS69"/>
  <c r="AR69"/>
  <c r="AQ69"/>
  <c r="AS68"/>
  <c r="AR68"/>
  <c r="AQ68"/>
  <c r="AT67"/>
  <c r="AT66"/>
  <c r="AN69"/>
  <c r="AM69"/>
  <c r="AL69"/>
  <c r="AN68"/>
  <c r="AM68"/>
  <c r="AL68"/>
  <c r="AO67"/>
  <c r="AO69" s="1"/>
  <c r="AO66"/>
  <c r="AN64"/>
  <c r="AM64"/>
  <c r="AL64"/>
  <c r="AN63"/>
  <c r="AM63"/>
  <c r="AL63"/>
  <c r="AO62"/>
  <c r="AO61"/>
  <c r="AS64"/>
  <c r="AR64"/>
  <c r="AQ64"/>
  <c r="AS63"/>
  <c r="AR63"/>
  <c r="AQ63"/>
  <c r="AT62"/>
  <c r="AT61"/>
  <c r="AS59"/>
  <c r="AR59"/>
  <c r="AQ59"/>
  <c r="AS58"/>
  <c r="AR58"/>
  <c r="AQ58"/>
  <c r="AT57"/>
  <c r="AT56"/>
  <c r="AN59"/>
  <c r="AM59"/>
  <c r="AL59"/>
  <c r="AN58"/>
  <c r="AM58"/>
  <c r="AO58" s="1"/>
  <c r="AL58"/>
  <c r="AO57"/>
  <c r="AO59" s="1"/>
  <c r="AO56"/>
  <c r="AN54"/>
  <c r="AM54"/>
  <c r="AL54"/>
  <c r="AN53"/>
  <c r="AM53"/>
  <c r="AL53"/>
  <c r="AO52"/>
  <c r="AO51"/>
  <c r="AS54"/>
  <c r="AQ54"/>
  <c r="AS53"/>
  <c r="AR53"/>
  <c r="AQ53"/>
  <c r="AT52"/>
  <c r="AT54" s="1"/>
  <c r="AT51"/>
  <c r="AS49"/>
  <c r="AR49"/>
  <c r="AQ49"/>
  <c r="AS48"/>
  <c r="AR48"/>
  <c r="AT48" s="1"/>
  <c r="AQ48"/>
  <c r="AT47"/>
  <c r="AT46"/>
  <c r="AN49"/>
  <c r="AM49"/>
  <c r="AL49"/>
  <c r="AN48"/>
  <c r="AM48"/>
  <c r="AL48"/>
  <c r="AO47"/>
  <c r="AO46"/>
  <c r="AS44"/>
  <c r="AR44"/>
  <c r="AQ44"/>
  <c r="AS43"/>
  <c r="AR43"/>
  <c r="AT43" s="1"/>
  <c r="AQ43"/>
  <c r="AT42"/>
  <c r="AT41"/>
  <c r="AN44"/>
  <c r="AM44"/>
  <c r="AL44"/>
  <c r="AN43"/>
  <c r="AM43"/>
  <c r="AL43"/>
  <c r="AO42"/>
  <c r="AO41"/>
  <c r="AN39"/>
  <c r="AM39"/>
  <c r="AL39"/>
  <c r="AN38"/>
  <c r="AM38"/>
  <c r="AO38" s="1"/>
  <c r="AL38"/>
  <c r="AO37"/>
  <c r="AO39" s="1"/>
  <c r="AO36"/>
  <c r="AS39"/>
  <c r="AR39"/>
  <c r="AQ39"/>
  <c r="AS38"/>
  <c r="AR38"/>
  <c r="AT38" s="1"/>
  <c r="AQ38"/>
  <c r="AT37"/>
  <c r="AT36"/>
  <c r="AS34"/>
  <c r="AR34"/>
  <c r="AQ34"/>
  <c r="AS33"/>
  <c r="AR33"/>
  <c r="AT33" s="1"/>
  <c r="AQ33"/>
  <c r="AT32"/>
  <c r="AT34" s="1"/>
  <c r="AT31"/>
  <c r="AN34"/>
  <c r="AM34"/>
  <c r="AL34"/>
  <c r="AN33"/>
  <c r="AM33"/>
  <c r="AO33" s="1"/>
  <c r="AL33"/>
  <c r="AO32"/>
  <c r="AO34" s="1"/>
  <c r="AO31"/>
  <c r="AS29"/>
  <c r="AR29"/>
  <c r="AQ29"/>
  <c r="AS28"/>
  <c r="AR28"/>
  <c r="AQ28"/>
  <c r="AT27"/>
  <c r="AT26"/>
  <c r="AN29"/>
  <c r="AM29"/>
  <c r="AL29"/>
  <c r="AN28"/>
  <c r="AM28"/>
  <c r="AL28"/>
  <c r="AO27"/>
  <c r="AO29" s="1"/>
  <c r="AO26"/>
  <c r="AS24"/>
  <c r="AR24"/>
  <c r="AQ24"/>
  <c r="AS23"/>
  <c r="AR23"/>
  <c r="AT23" s="1"/>
  <c r="AQ23"/>
  <c r="AT22"/>
  <c r="AT21"/>
  <c r="AN24"/>
  <c r="AM24"/>
  <c r="AL24"/>
  <c r="AN23"/>
  <c r="AM23"/>
  <c r="AL23"/>
  <c r="AO23" s="1"/>
  <c r="AO22"/>
  <c r="AO21"/>
  <c r="AN19"/>
  <c r="AM19"/>
  <c r="AL19"/>
  <c r="AN18"/>
  <c r="AM18"/>
  <c r="AO18" s="1"/>
  <c r="AL18"/>
  <c r="AO17"/>
  <c r="AO16"/>
  <c r="AS19"/>
  <c r="AR19"/>
  <c r="AQ19"/>
  <c r="AS18"/>
  <c r="AR18"/>
  <c r="AT18" s="1"/>
  <c r="AQ18"/>
  <c r="AT17"/>
  <c r="AT19" s="1"/>
  <c r="AT16"/>
  <c r="AS14"/>
  <c r="AR14"/>
  <c r="AQ14"/>
  <c r="AS13"/>
  <c r="AR13"/>
  <c r="AT13" s="1"/>
  <c r="AQ13"/>
  <c r="AT12"/>
  <c r="AT11"/>
  <c r="AN14"/>
  <c r="AM14"/>
  <c r="AL14"/>
  <c r="AN13"/>
  <c r="AM13"/>
  <c r="AL13"/>
  <c r="AO12"/>
  <c r="AO14" s="1"/>
  <c r="AO11"/>
  <c r="AI83"/>
  <c r="AH83"/>
  <c r="AJ83" s="1"/>
  <c r="AG83"/>
  <c r="AJ82"/>
  <c r="AJ81"/>
  <c r="AI79"/>
  <c r="AH79"/>
  <c r="AG79"/>
  <c r="AI78"/>
  <c r="AH78"/>
  <c r="AJ78" s="1"/>
  <c r="AG78"/>
  <c r="AJ77"/>
  <c r="AJ76"/>
  <c r="AI74"/>
  <c r="AI73"/>
  <c r="AH73"/>
  <c r="AG73"/>
  <c r="AJ72"/>
  <c r="AJ71"/>
  <c r="AI69"/>
  <c r="AH69"/>
  <c r="AG69"/>
  <c r="AI68"/>
  <c r="AH68"/>
  <c r="AJ68" s="1"/>
  <c r="AG68"/>
  <c r="AJ67"/>
  <c r="AJ66"/>
  <c r="AI64"/>
  <c r="AH64"/>
  <c r="AG64"/>
  <c r="AI63"/>
  <c r="AH63"/>
  <c r="AJ63" s="1"/>
  <c r="AG63"/>
  <c r="AJ62"/>
  <c r="AJ64" s="1"/>
  <c r="AJ61"/>
  <c r="AI59"/>
  <c r="AI58"/>
  <c r="AH58"/>
  <c r="AG58"/>
  <c r="AJ57"/>
  <c r="AJ56"/>
  <c r="AI53"/>
  <c r="AH53"/>
  <c r="AG53"/>
  <c r="AJ52"/>
  <c r="AJ51"/>
  <c r="AI48"/>
  <c r="AH48"/>
  <c r="AG48"/>
  <c r="AJ47"/>
  <c r="AJ46"/>
  <c r="AH44"/>
  <c r="AI43"/>
  <c r="AH43"/>
  <c r="AG43"/>
  <c r="AJ42"/>
  <c r="AJ41"/>
  <c r="AI39"/>
  <c r="AH39"/>
  <c r="AG39"/>
  <c r="AI38"/>
  <c r="AH38"/>
  <c r="AG38"/>
  <c r="AJ37"/>
  <c r="AJ36"/>
  <c r="AI33"/>
  <c r="AH33"/>
  <c r="AJ33" s="1"/>
  <c r="AG33"/>
  <c r="AJ32"/>
  <c r="AJ31"/>
  <c r="AH29"/>
  <c r="AI28"/>
  <c r="AH28"/>
  <c r="AJ28" s="1"/>
  <c r="AG28"/>
  <c r="AJ27"/>
  <c r="AJ29" s="1"/>
  <c r="AJ26"/>
  <c r="AI24"/>
  <c r="AH24"/>
  <c r="AG24"/>
  <c r="AI23"/>
  <c r="AH23"/>
  <c r="AG23"/>
  <c r="AJ23" s="1"/>
  <c r="AJ22"/>
  <c r="AJ21"/>
  <c r="AH19"/>
  <c r="AG19"/>
  <c r="AI18"/>
  <c r="AH18"/>
  <c r="AJ18" s="1"/>
  <c r="AG18"/>
  <c r="AJ17"/>
  <c r="AJ16"/>
  <c r="AI13"/>
  <c r="AH13"/>
  <c r="AG13"/>
  <c r="AJ12"/>
  <c r="AJ11"/>
  <c r="AC14"/>
  <c r="AC34"/>
  <c r="D57" i="22"/>
  <c r="D21"/>
  <c r="D67" i="21"/>
  <c r="G32" i="20"/>
  <c r="F32"/>
  <c r="C32"/>
  <c r="B32"/>
  <c r="D26"/>
  <c r="K26"/>
  <c r="J26"/>
  <c r="J126" i="17"/>
  <c r="F126"/>
  <c r="D126"/>
  <c r="J122"/>
  <c r="H122"/>
  <c r="F122"/>
  <c r="D122"/>
  <c r="J91"/>
  <c r="H91"/>
  <c r="F91"/>
  <c r="D91"/>
  <c r="J87"/>
  <c r="H87"/>
  <c r="F87"/>
  <c r="D87"/>
  <c r="J50"/>
  <c r="H50"/>
  <c r="F50"/>
  <c r="D50"/>
  <c r="J46"/>
  <c r="H46"/>
  <c r="F46"/>
  <c r="D46"/>
  <c r="J15"/>
  <c r="H15"/>
  <c r="F15"/>
  <c r="D15"/>
  <c r="J11"/>
  <c r="H11"/>
  <c r="F11"/>
  <c r="D11"/>
  <c r="AJ12" i="16"/>
  <c r="AD88"/>
  <c r="AC88"/>
  <c r="AB88"/>
  <c r="AE87"/>
  <c r="AE86"/>
  <c r="AD44"/>
  <c r="AC44"/>
  <c r="AB44"/>
  <c r="AD43"/>
  <c r="AC43"/>
  <c r="AB43"/>
  <c r="AE42"/>
  <c r="AE41"/>
  <c r="AD29"/>
  <c r="AC29"/>
  <c r="AB29"/>
  <c r="AD28"/>
  <c r="AC28"/>
  <c r="AB28"/>
  <c r="AE27"/>
  <c r="AE26"/>
  <c r="T88"/>
  <c r="S88"/>
  <c r="R88"/>
  <c r="U87"/>
  <c r="U86"/>
  <c r="T83"/>
  <c r="S83"/>
  <c r="R83"/>
  <c r="U82"/>
  <c r="U81"/>
  <c r="T68"/>
  <c r="S68"/>
  <c r="R68"/>
  <c r="U67"/>
  <c r="U66"/>
  <c r="T63"/>
  <c r="S63"/>
  <c r="R63"/>
  <c r="U62"/>
  <c r="U61"/>
  <c r="T58"/>
  <c r="S58"/>
  <c r="R58"/>
  <c r="U57"/>
  <c r="U56"/>
  <c r="T53"/>
  <c r="S53"/>
  <c r="R53"/>
  <c r="U52"/>
  <c r="U51"/>
  <c r="T38"/>
  <c r="S38"/>
  <c r="R38"/>
  <c r="U37"/>
  <c r="U36"/>
  <c r="T29"/>
  <c r="S29"/>
  <c r="R29"/>
  <c r="T28"/>
  <c r="S28"/>
  <c r="R28"/>
  <c r="U27"/>
  <c r="U26"/>
  <c r="T23"/>
  <c r="S23"/>
  <c r="U23" s="1"/>
  <c r="R23"/>
  <c r="U22"/>
  <c r="U21"/>
  <c r="T18"/>
  <c r="S18"/>
  <c r="R18"/>
  <c r="U17"/>
  <c r="U16"/>
  <c r="O74"/>
  <c r="N74"/>
  <c r="M74"/>
  <c r="O73"/>
  <c r="N73"/>
  <c r="P73" s="1"/>
  <c r="M73"/>
  <c r="P72"/>
  <c r="P74" s="1"/>
  <c r="P71"/>
  <c r="O44"/>
  <c r="N44"/>
  <c r="M44"/>
  <c r="O43"/>
  <c r="N43"/>
  <c r="M43"/>
  <c r="P42"/>
  <c r="P41"/>
  <c r="O29"/>
  <c r="N29"/>
  <c r="M29"/>
  <c r="O28"/>
  <c r="N28"/>
  <c r="M28"/>
  <c r="P27"/>
  <c r="P26"/>
  <c r="J94"/>
  <c r="I94"/>
  <c r="H94"/>
  <c r="J93"/>
  <c r="I93"/>
  <c r="H93"/>
  <c r="K92"/>
  <c r="K91"/>
  <c r="J79"/>
  <c r="I79"/>
  <c r="H79"/>
  <c r="J78"/>
  <c r="I78"/>
  <c r="H78"/>
  <c r="K77"/>
  <c r="K76"/>
  <c r="J69"/>
  <c r="I69"/>
  <c r="H69"/>
  <c r="J68"/>
  <c r="I68"/>
  <c r="H68"/>
  <c r="K67"/>
  <c r="K66"/>
  <c r="J44"/>
  <c r="I44"/>
  <c r="H44"/>
  <c r="J43"/>
  <c r="I43"/>
  <c r="H43"/>
  <c r="K42"/>
  <c r="K41"/>
  <c r="J24"/>
  <c r="I24"/>
  <c r="H24"/>
  <c r="J23"/>
  <c r="I23"/>
  <c r="H23"/>
  <c r="K22"/>
  <c r="K21"/>
  <c r="O97"/>
  <c r="N97"/>
  <c r="M97"/>
  <c r="O96"/>
  <c r="N96"/>
  <c r="M96"/>
  <c r="E97"/>
  <c r="E96"/>
  <c r="D97"/>
  <c r="D96"/>
  <c r="C97"/>
  <c r="C96"/>
  <c r="E94"/>
  <c r="D94"/>
  <c r="C94"/>
  <c r="E93"/>
  <c r="D93"/>
  <c r="C93"/>
  <c r="F92"/>
  <c r="F91"/>
  <c r="E89"/>
  <c r="D89"/>
  <c r="C89"/>
  <c r="E88"/>
  <c r="D88"/>
  <c r="C88"/>
  <c r="F88" s="1"/>
  <c r="F87"/>
  <c r="F86"/>
  <c r="E84"/>
  <c r="D84"/>
  <c r="C84"/>
  <c r="E83"/>
  <c r="D83"/>
  <c r="C83"/>
  <c r="F82"/>
  <c r="F81"/>
  <c r="E69"/>
  <c r="D69"/>
  <c r="C69"/>
  <c r="E68"/>
  <c r="D68"/>
  <c r="C68"/>
  <c r="F67"/>
  <c r="F66"/>
  <c r="E64"/>
  <c r="D64"/>
  <c r="C64"/>
  <c r="E63"/>
  <c r="D63"/>
  <c r="C63"/>
  <c r="F62"/>
  <c r="F61"/>
  <c r="E59"/>
  <c r="D59"/>
  <c r="C59"/>
  <c r="E58"/>
  <c r="D58"/>
  <c r="C58"/>
  <c r="F57"/>
  <c r="F56"/>
  <c r="E54"/>
  <c r="D54"/>
  <c r="C54"/>
  <c r="E53"/>
  <c r="D53"/>
  <c r="C53"/>
  <c r="F52"/>
  <c r="F51"/>
  <c r="E49"/>
  <c r="D49"/>
  <c r="C49"/>
  <c r="E48"/>
  <c r="D48"/>
  <c r="C48"/>
  <c r="F47"/>
  <c r="F46"/>
  <c r="E44"/>
  <c r="D44"/>
  <c r="C44"/>
  <c r="E43"/>
  <c r="D43"/>
  <c r="C43"/>
  <c r="F42"/>
  <c r="F41"/>
  <c r="E39"/>
  <c r="D39"/>
  <c r="C39"/>
  <c r="E38"/>
  <c r="D38"/>
  <c r="C38"/>
  <c r="F37"/>
  <c r="F36"/>
  <c r="E34"/>
  <c r="D34"/>
  <c r="C34"/>
  <c r="E33"/>
  <c r="D33"/>
  <c r="C33"/>
  <c r="F32"/>
  <c r="F31"/>
  <c r="E29"/>
  <c r="D29"/>
  <c r="C29"/>
  <c r="E28"/>
  <c r="D28"/>
  <c r="C28"/>
  <c r="F27"/>
  <c r="F26"/>
  <c r="E24"/>
  <c r="D24"/>
  <c r="C24"/>
  <c r="E23"/>
  <c r="D23"/>
  <c r="C23"/>
  <c r="F22"/>
  <c r="F21"/>
  <c r="E19"/>
  <c r="D19"/>
  <c r="C19"/>
  <c r="E18"/>
  <c r="D18"/>
  <c r="C18"/>
  <c r="F17"/>
  <c r="F16"/>
  <c r="D42" i="14"/>
  <c r="C21" i="13"/>
  <c r="B21"/>
  <c r="U38" i="16" l="1"/>
  <c r="U83"/>
  <c r="U63"/>
  <c r="U18"/>
  <c r="O98"/>
  <c r="P44"/>
  <c r="P43"/>
  <c r="K24"/>
  <c r="K23"/>
  <c r="E99"/>
  <c r="AI14"/>
  <c r="F64"/>
  <c r="F63"/>
  <c r="F53"/>
  <c r="F24"/>
  <c r="E98"/>
  <c r="AE29"/>
  <c r="P28"/>
  <c r="P29"/>
  <c r="K94"/>
  <c r="F68"/>
  <c r="F97"/>
  <c r="D99"/>
  <c r="AH14"/>
  <c r="F54"/>
  <c r="D98"/>
  <c r="AE28"/>
  <c r="AE88"/>
  <c r="AE44"/>
  <c r="AE43"/>
  <c r="U88"/>
  <c r="U68"/>
  <c r="U58"/>
  <c r="U53"/>
  <c r="U29"/>
  <c r="U28"/>
  <c r="M98"/>
  <c r="K93"/>
  <c r="K79"/>
  <c r="K78"/>
  <c r="K69"/>
  <c r="K68"/>
  <c r="K44"/>
  <c r="K43"/>
  <c r="C99"/>
  <c r="F23"/>
  <c r="AG14"/>
  <c r="F94"/>
  <c r="F93"/>
  <c r="F89"/>
  <c r="F84"/>
  <c r="F83"/>
  <c r="F69"/>
  <c r="F59"/>
  <c r="F58"/>
  <c r="F49"/>
  <c r="F48"/>
  <c r="F44"/>
  <c r="F43"/>
  <c r="F39"/>
  <c r="F38"/>
  <c r="F34"/>
  <c r="F33"/>
  <c r="F29"/>
  <c r="F28"/>
  <c r="F19"/>
  <c r="F18"/>
  <c r="C98"/>
  <c r="F98" s="1"/>
  <c r="F96"/>
  <c r="AJ11"/>
  <c r="AJ14" s="1"/>
  <c r="AT78" i="23"/>
  <c r="AT73"/>
  <c r="AT63"/>
  <c r="AT28"/>
  <c r="AO78"/>
  <c r="AO68"/>
  <c r="AO28"/>
  <c r="AO13"/>
  <c r="AJ44"/>
  <c r="AJ38"/>
  <c r="AJ69"/>
  <c r="AJ49"/>
  <c r="AJ39"/>
  <c r="AJ34"/>
  <c r="AJ13"/>
  <c r="AT84"/>
  <c r="AT79"/>
  <c r="AT74"/>
  <c r="AT69"/>
  <c r="AT64"/>
  <c r="AT49"/>
  <c r="AT44"/>
  <c r="AT39"/>
  <c r="AT29"/>
  <c r="AT24"/>
  <c r="AT14"/>
  <c r="AO74"/>
  <c r="AO24"/>
  <c r="AJ73"/>
  <c r="AJ84"/>
  <c r="AJ79"/>
  <c r="AJ74"/>
  <c r="AJ43"/>
  <c r="AJ24"/>
  <c r="AJ19"/>
  <c r="AT83"/>
  <c r="AT68"/>
  <c r="AT53"/>
  <c r="AT59"/>
  <c r="AT58"/>
  <c r="AO73"/>
  <c r="AO84"/>
  <c r="AO83"/>
  <c r="AO64"/>
  <c r="AO63"/>
  <c r="AO54"/>
  <c r="AO53"/>
  <c r="AO49"/>
  <c r="AO48"/>
  <c r="AO44"/>
  <c r="AO43"/>
  <c r="AO19"/>
  <c r="AJ53"/>
  <c r="AJ48"/>
  <c r="AJ59"/>
  <c r="AJ58"/>
  <c r="D61" i="21"/>
  <c r="H22"/>
  <c r="H32" i="20"/>
  <c r="L26"/>
  <c r="D32"/>
  <c r="P24" i="90"/>
  <c r="Z126" i="45"/>
  <c r="Y123"/>
  <c r="Y130"/>
  <c r="Y126"/>
  <c r="Q123"/>
  <c r="Q130"/>
  <c r="Q126"/>
  <c r="P123"/>
  <c r="P126"/>
  <c r="H125"/>
  <c r="H123"/>
  <c r="H121"/>
  <c r="H126"/>
  <c r="G126"/>
  <c r="G125"/>
  <c r="G123"/>
  <c r="G121"/>
  <c r="Z85"/>
  <c r="Z92"/>
  <c r="Y85"/>
  <c r="Q92"/>
  <c r="P93"/>
  <c r="P85"/>
  <c r="P92"/>
  <c r="H92"/>
  <c r="H88"/>
  <c r="H93"/>
  <c r="G88"/>
  <c r="Z45"/>
  <c r="Y45"/>
  <c r="Q45"/>
  <c r="P45"/>
  <c r="P62"/>
  <c r="H56"/>
  <c r="H52"/>
  <c r="H50"/>
  <c r="H48"/>
  <c r="H57"/>
  <c r="H51"/>
  <c r="H49"/>
  <c r="H47"/>
  <c r="G49"/>
  <c r="G51"/>
  <c r="G56"/>
  <c r="G52"/>
  <c r="G50"/>
  <c r="G48"/>
  <c r="Z22"/>
  <c r="Z20"/>
  <c r="Y22"/>
  <c r="Y20"/>
  <c r="Y23"/>
  <c r="Y21"/>
  <c r="Q22"/>
  <c r="Q20"/>
  <c r="Q23"/>
  <c r="Q21"/>
  <c r="P23"/>
  <c r="P21"/>
  <c r="P22"/>
  <c r="P20"/>
  <c r="H21"/>
  <c r="G10"/>
  <c r="G22"/>
  <c r="G23"/>
  <c r="G20"/>
  <c r="G16"/>
  <c r="G12"/>
  <c r="G21"/>
  <c r="G15"/>
  <c r="G13"/>
  <c r="G11"/>
  <c r="G9"/>
  <c r="L61" i="21"/>
  <c r="B100"/>
  <c r="N98" i="16"/>
  <c r="P98" s="1"/>
  <c r="N99"/>
  <c r="M99"/>
  <c r="O99"/>
  <c r="P96"/>
  <c r="P97"/>
  <c r="F99" l="1"/>
  <c r="P99"/>
  <c r="J69" i="21" l="1"/>
  <c r="J67"/>
  <c r="J65"/>
  <c r="J63"/>
  <c r="J57"/>
  <c r="J55"/>
  <c r="J53"/>
  <c r="J51"/>
  <c r="J49"/>
  <c r="D63"/>
  <c r="J30"/>
  <c r="J28"/>
  <c r="J26"/>
  <c r="J24"/>
  <c r="J20"/>
  <c r="J18"/>
  <c r="J16"/>
  <c r="J14"/>
  <c r="J12"/>
  <c r="J10"/>
  <c r="J32" s="1"/>
  <c r="H12"/>
  <c r="H14"/>
  <c r="H16"/>
  <c r="H18"/>
  <c r="H20"/>
  <c r="H24"/>
  <c r="D12"/>
  <c r="D14"/>
  <c r="D16"/>
  <c r="D18"/>
  <c r="D20"/>
  <c r="D24"/>
  <c r="D28"/>
  <c r="D30"/>
  <c r="F104"/>
  <c r="B104"/>
  <c r="D13" i="50"/>
  <c r="D11"/>
  <c r="D9"/>
  <c r="J71" i="21" l="1"/>
  <c r="J104"/>
  <c r="B106" l="1"/>
  <c r="F106"/>
  <c r="J106" l="1"/>
  <c r="F44" i="31"/>
  <c r="C69" i="23" l="1"/>
  <c r="C43" i="52" l="1"/>
  <c r="D63" i="22" l="1"/>
  <c r="D27"/>
  <c r="C88" i="21" l="1"/>
  <c r="C90"/>
  <c r="C92"/>
  <c r="C94"/>
  <c r="C96"/>
  <c r="C98"/>
  <c r="C100"/>
  <c r="C102"/>
  <c r="C104"/>
  <c r="D104" s="1"/>
  <c r="C106"/>
  <c r="C108"/>
  <c r="G104"/>
  <c r="K65"/>
  <c r="K26"/>
  <c r="C110" l="1"/>
  <c r="D100"/>
  <c r="K104"/>
  <c r="L104" s="1"/>
  <c r="D10" i="20"/>
  <c r="H28" i="46" l="1"/>
  <c r="G40" i="31"/>
  <c r="G35"/>
  <c r="G36"/>
  <c r="G31"/>
  <c r="G26"/>
  <c r="G21"/>
  <c r="G11"/>
  <c r="B11" i="49"/>
  <c r="C11"/>
  <c r="D23" i="48"/>
  <c r="O131" i="45"/>
  <c r="O132"/>
  <c r="H117"/>
  <c r="F130"/>
  <c r="F117"/>
  <c r="Z93"/>
  <c r="Z97"/>
  <c r="Z98"/>
  <c r="Y92"/>
  <c r="Y93"/>
  <c r="Y97"/>
  <c r="Y98"/>
  <c r="F93"/>
  <c r="X58"/>
  <c r="O62"/>
  <c r="O58"/>
  <c r="F45"/>
  <c r="F21"/>
  <c r="F24" i="90"/>
  <c r="E24"/>
  <c r="G24" s="1"/>
  <c r="C24"/>
  <c r="B24"/>
  <c r="D24" s="1"/>
  <c r="G22"/>
  <c r="D22"/>
  <c r="G20"/>
  <c r="D20"/>
  <c r="G18"/>
  <c r="D18"/>
  <c r="G16"/>
  <c r="D16"/>
  <c r="G14"/>
  <c r="D14"/>
  <c r="G12"/>
  <c r="D12"/>
  <c r="G10"/>
  <c r="D10"/>
  <c r="D33" i="93"/>
  <c r="C33"/>
  <c r="B33"/>
  <c r="D35" i="92"/>
  <c r="C35"/>
  <c r="B35"/>
  <c r="D28" i="39"/>
  <c r="C28"/>
  <c r="B28"/>
  <c r="D31" i="37"/>
  <c r="C31"/>
  <c r="E10" i="35"/>
  <c r="D55" i="34"/>
  <c r="B55"/>
  <c r="G44" i="31"/>
  <c r="D10" i="29"/>
  <c r="D11"/>
  <c r="D13"/>
  <c r="D14"/>
  <c r="D15"/>
  <c r="D9"/>
  <c r="D11" i="27"/>
  <c r="D13"/>
  <c r="D17"/>
  <c r="D19"/>
  <c r="D25"/>
  <c r="D27"/>
  <c r="D29"/>
  <c r="D9"/>
  <c r="D29" i="26"/>
  <c r="D29" i="25"/>
  <c r="AM88" i="23"/>
  <c r="AD84"/>
  <c r="AC84"/>
  <c r="AB84"/>
  <c r="AD83"/>
  <c r="AC83"/>
  <c r="AB83"/>
  <c r="AE82"/>
  <c r="AE81"/>
  <c r="AD79"/>
  <c r="AC79"/>
  <c r="AB79"/>
  <c r="AD78"/>
  <c r="AC78"/>
  <c r="AB78"/>
  <c r="AE77"/>
  <c r="AE76"/>
  <c r="AD74"/>
  <c r="AC74"/>
  <c r="AB74"/>
  <c r="AD73"/>
  <c r="AC73"/>
  <c r="AB73"/>
  <c r="AE72"/>
  <c r="AE71"/>
  <c r="AD69"/>
  <c r="AC69"/>
  <c r="AB69"/>
  <c r="AD68"/>
  <c r="AC68"/>
  <c r="AB68"/>
  <c r="AE67"/>
  <c r="AE66"/>
  <c r="AD64"/>
  <c r="AC64"/>
  <c r="AB64"/>
  <c r="AD63"/>
  <c r="AC63"/>
  <c r="AB63"/>
  <c r="AE62"/>
  <c r="AE61"/>
  <c r="AD59"/>
  <c r="AC59"/>
  <c r="AB59"/>
  <c r="AD58"/>
  <c r="AC58"/>
  <c r="AB58"/>
  <c r="AE57"/>
  <c r="AE56"/>
  <c r="AD54"/>
  <c r="AC54"/>
  <c r="AB54"/>
  <c r="AD53"/>
  <c r="AC53"/>
  <c r="AB53"/>
  <c r="AE52"/>
  <c r="AE51"/>
  <c r="AD49"/>
  <c r="AC49"/>
  <c r="AB49"/>
  <c r="AD48"/>
  <c r="AC48"/>
  <c r="AB48"/>
  <c r="AE47"/>
  <c r="AE46"/>
  <c r="AD44"/>
  <c r="AB44"/>
  <c r="AD43"/>
  <c r="AC43"/>
  <c r="AB43"/>
  <c r="AE42"/>
  <c r="AE41"/>
  <c r="AD39"/>
  <c r="AC39"/>
  <c r="AB39"/>
  <c r="AD38"/>
  <c r="AC38"/>
  <c r="AB38"/>
  <c r="AE37"/>
  <c r="AE36"/>
  <c r="AD34"/>
  <c r="AB34"/>
  <c r="AD33"/>
  <c r="AC33"/>
  <c r="AB33"/>
  <c r="AE32"/>
  <c r="AE31"/>
  <c r="AD29"/>
  <c r="AC29"/>
  <c r="AB29"/>
  <c r="AD28"/>
  <c r="AC28"/>
  <c r="AB28"/>
  <c r="AE27"/>
  <c r="AE26"/>
  <c r="AD24"/>
  <c r="AC24"/>
  <c r="AB24"/>
  <c r="AD23"/>
  <c r="AC23"/>
  <c r="AB23"/>
  <c r="AE22"/>
  <c r="AE21"/>
  <c r="AD19"/>
  <c r="AC19"/>
  <c r="AB19"/>
  <c r="AD18"/>
  <c r="AC18"/>
  <c r="AB18"/>
  <c r="AE17"/>
  <c r="AE16"/>
  <c r="AD14"/>
  <c r="AB14"/>
  <c r="AD13"/>
  <c r="AC13"/>
  <c r="AB13"/>
  <c r="AE12"/>
  <c r="AE11"/>
  <c r="Y84"/>
  <c r="X84"/>
  <c r="W84"/>
  <c r="Y83"/>
  <c r="X83"/>
  <c r="W83"/>
  <c r="Z82"/>
  <c r="Z81"/>
  <c r="Y79"/>
  <c r="X79"/>
  <c r="W79"/>
  <c r="Y78"/>
  <c r="X78"/>
  <c r="W78"/>
  <c r="Z77"/>
  <c r="Z76"/>
  <c r="Y74"/>
  <c r="X74"/>
  <c r="W74"/>
  <c r="Y73"/>
  <c r="X73"/>
  <c r="W73"/>
  <c r="Z72"/>
  <c r="Z71"/>
  <c r="Y69"/>
  <c r="X69"/>
  <c r="W69"/>
  <c r="Y68"/>
  <c r="X68"/>
  <c r="W68"/>
  <c r="Z67"/>
  <c r="Z66"/>
  <c r="Y64"/>
  <c r="X64"/>
  <c r="W64"/>
  <c r="Y63"/>
  <c r="X63"/>
  <c r="W63"/>
  <c r="Z62"/>
  <c r="Z61"/>
  <c r="Y59"/>
  <c r="X59"/>
  <c r="W59"/>
  <c r="Y58"/>
  <c r="X58"/>
  <c r="W58"/>
  <c r="Z57"/>
  <c r="Z56"/>
  <c r="Y54"/>
  <c r="X54"/>
  <c r="W54"/>
  <c r="Y53"/>
  <c r="X53"/>
  <c r="W53"/>
  <c r="Z53" s="1"/>
  <c r="Z52"/>
  <c r="Z51"/>
  <c r="Y49"/>
  <c r="X49"/>
  <c r="W49"/>
  <c r="Y48"/>
  <c r="X48"/>
  <c r="W48"/>
  <c r="Z47"/>
  <c r="Z46"/>
  <c r="Y44"/>
  <c r="X44"/>
  <c r="W44"/>
  <c r="Y43"/>
  <c r="X43"/>
  <c r="W43"/>
  <c r="Z42"/>
  <c r="Z41"/>
  <c r="Y39"/>
  <c r="X39"/>
  <c r="W39"/>
  <c r="Y38"/>
  <c r="X38"/>
  <c r="W38"/>
  <c r="Z38" s="1"/>
  <c r="Z37"/>
  <c r="Z36"/>
  <c r="Y34"/>
  <c r="X34"/>
  <c r="W34"/>
  <c r="Y33"/>
  <c r="X33"/>
  <c r="W33"/>
  <c r="Z32"/>
  <c r="Z31"/>
  <c r="Y29"/>
  <c r="X29"/>
  <c r="W29"/>
  <c r="Y28"/>
  <c r="X28"/>
  <c r="W28"/>
  <c r="Z27"/>
  <c r="Z26"/>
  <c r="Y24"/>
  <c r="X24"/>
  <c r="W24"/>
  <c r="Y23"/>
  <c r="X23"/>
  <c r="W23"/>
  <c r="Z22"/>
  <c r="Z21"/>
  <c r="Y19"/>
  <c r="X19"/>
  <c r="W19"/>
  <c r="Y18"/>
  <c r="X18"/>
  <c r="W18"/>
  <c r="Z17"/>
  <c r="Z16"/>
  <c r="Y14"/>
  <c r="X14"/>
  <c r="W14"/>
  <c r="Y13"/>
  <c r="Y88" s="1"/>
  <c r="X13"/>
  <c r="W13"/>
  <c r="W88" s="1"/>
  <c r="Z12"/>
  <c r="Z11"/>
  <c r="T84"/>
  <c r="S84"/>
  <c r="R84"/>
  <c r="T83"/>
  <c r="S83"/>
  <c r="R83"/>
  <c r="U83" s="1"/>
  <c r="U82"/>
  <c r="U81"/>
  <c r="T79"/>
  <c r="S79"/>
  <c r="R79"/>
  <c r="T78"/>
  <c r="S78"/>
  <c r="R78"/>
  <c r="U77"/>
  <c r="U76"/>
  <c r="T74"/>
  <c r="S74"/>
  <c r="R74"/>
  <c r="T73"/>
  <c r="S73"/>
  <c r="R73"/>
  <c r="U72"/>
  <c r="U71"/>
  <c r="T69"/>
  <c r="S69"/>
  <c r="R69"/>
  <c r="T68"/>
  <c r="S68"/>
  <c r="R68"/>
  <c r="U67"/>
  <c r="U66"/>
  <c r="T64"/>
  <c r="S64"/>
  <c r="R64"/>
  <c r="T63"/>
  <c r="S63"/>
  <c r="R63"/>
  <c r="U63" s="1"/>
  <c r="U62"/>
  <c r="U61"/>
  <c r="T59"/>
  <c r="S59"/>
  <c r="R59"/>
  <c r="T58"/>
  <c r="S58"/>
  <c r="R58"/>
  <c r="U57"/>
  <c r="U56"/>
  <c r="T54"/>
  <c r="S54"/>
  <c r="R54"/>
  <c r="T53"/>
  <c r="S53"/>
  <c r="R53"/>
  <c r="U52"/>
  <c r="U51"/>
  <c r="T49"/>
  <c r="S49"/>
  <c r="R49"/>
  <c r="T48"/>
  <c r="S48"/>
  <c r="R48"/>
  <c r="U47"/>
  <c r="U46"/>
  <c r="T44"/>
  <c r="S44"/>
  <c r="R44"/>
  <c r="T43"/>
  <c r="S43"/>
  <c r="R43"/>
  <c r="U42"/>
  <c r="U41"/>
  <c r="T39"/>
  <c r="S39"/>
  <c r="R39"/>
  <c r="T38"/>
  <c r="S38"/>
  <c r="R38"/>
  <c r="U37"/>
  <c r="U36"/>
  <c r="T34"/>
  <c r="S34"/>
  <c r="R34"/>
  <c r="T33"/>
  <c r="S33"/>
  <c r="R33"/>
  <c r="U33" s="1"/>
  <c r="U32"/>
  <c r="U31"/>
  <c r="T29"/>
  <c r="S29"/>
  <c r="R29"/>
  <c r="T28"/>
  <c r="S28"/>
  <c r="R28"/>
  <c r="U27"/>
  <c r="U26"/>
  <c r="T24"/>
  <c r="S24"/>
  <c r="R24"/>
  <c r="T23"/>
  <c r="S23"/>
  <c r="R23"/>
  <c r="U22"/>
  <c r="U21"/>
  <c r="T19"/>
  <c r="S19"/>
  <c r="R19"/>
  <c r="T18"/>
  <c r="S18"/>
  <c r="R18"/>
  <c r="U17"/>
  <c r="U16"/>
  <c r="T14"/>
  <c r="S14"/>
  <c r="R14"/>
  <c r="T13"/>
  <c r="S13"/>
  <c r="R13"/>
  <c r="R88" s="1"/>
  <c r="U12"/>
  <c r="U11"/>
  <c r="O84"/>
  <c r="N84"/>
  <c r="M84"/>
  <c r="O83"/>
  <c r="N83"/>
  <c r="M83"/>
  <c r="P82"/>
  <c r="P81"/>
  <c r="O79"/>
  <c r="N79"/>
  <c r="M79"/>
  <c r="O78"/>
  <c r="N78"/>
  <c r="M78"/>
  <c r="P77"/>
  <c r="P76"/>
  <c r="O74"/>
  <c r="N74"/>
  <c r="M74"/>
  <c r="O73"/>
  <c r="N73"/>
  <c r="M73"/>
  <c r="P72"/>
  <c r="P71"/>
  <c r="J84"/>
  <c r="I84"/>
  <c r="H84"/>
  <c r="J83"/>
  <c r="I83"/>
  <c r="H83"/>
  <c r="K82"/>
  <c r="K81"/>
  <c r="J79"/>
  <c r="I79"/>
  <c r="H79"/>
  <c r="J78"/>
  <c r="I78"/>
  <c r="H78"/>
  <c r="K77"/>
  <c r="K76"/>
  <c r="J74"/>
  <c r="I74"/>
  <c r="H74"/>
  <c r="J73"/>
  <c r="I73"/>
  <c r="H73"/>
  <c r="K72"/>
  <c r="K71"/>
  <c r="O69"/>
  <c r="N69"/>
  <c r="M69"/>
  <c r="O68"/>
  <c r="N68"/>
  <c r="M68"/>
  <c r="P67"/>
  <c r="P66"/>
  <c r="O64"/>
  <c r="N64"/>
  <c r="M64"/>
  <c r="O63"/>
  <c r="N63"/>
  <c r="M63"/>
  <c r="P62"/>
  <c r="P61"/>
  <c r="O59"/>
  <c r="N59"/>
  <c r="M59"/>
  <c r="O58"/>
  <c r="N58"/>
  <c r="M58"/>
  <c r="P57"/>
  <c r="P56"/>
  <c r="O54"/>
  <c r="N54"/>
  <c r="M54"/>
  <c r="O53"/>
  <c r="N53"/>
  <c r="M53"/>
  <c r="P52"/>
  <c r="P51"/>
  <c r="J69"/>
  <c r="I69"/>
  <c r="H69"/>
  <c r="J68"/>
  <c r="H68"/>
  <c r="K67"/>
  <c r="K66"/>
  <c r="J64"/>
  <c r="I64"/>
  <c r="H64"/>
  <c r="J63"/>
  <c r="I63"/>
  <c r="H63"/>
  <c r="K62"/>
  <c r="K61"/>
  <c r="J59"/>
  <c r="I59"/>
  <c r="H59"/>
  <c r="J58"/>
  <c r="I58"/>
  <c r="H58"/>
  <c r="K57"/>
  <c r="K56"/>
  <c r="J54"/>
  <c r="I54"/>
  <c r="H54"/>
  <c r="J53"/>
  <c r="I53"/>
  <c r="H53"/>
  <c r="K52"/>
  <c r="K51"/>
  <c r="O49"/>
  <c r="N49"/>
  <c r="M49"/>
  <c r="O48"/>
  <c r="N48"/>
  <c r="M48"/>
  <c r="P47"/>
  <c r="P46"/>
  <c r="O44"/>
  <c r="N44"/>
  <c r="M44"/>
  <c r="O43"/>
  <c r="N43"/>
  <c r="M43"/>
  <c r="P42"/>
  <c r="P41"/>
  <c r="O39"/>
  <c r="N39"/>
  <c r="M39"/>
  <c r="O38"/>
  <c r="N38"/>
  <c r="M38"/>
  <c r="P37"/>
  <c r="P36"/>
  <c r="O34"/>
  <c r="N34"/>
  <c r="M34"/>
  <c r="O33"/>
  <c r="N33"/>
  <c r="M33"/>
  <c r="P32"/>
  <c r="P31"/>
  <c r="J49"/>
  <c r="I49"/>
  <c r="H49"/>
  <c r="J48"/>
  <c r="I48"/>
  <c r="H48"/>
  <c r="K47"/>
  <c r="K46"/>
  <c r="J44"/>
  <c r="I44"/>
  <c r="H44"/>
  <c r="J43"/>
  <c r="I43"/>
  <c r="H43"/>
  <c r="K43" s="1"/>
  <c r="K42"/>
  <c r="K41"/>
  <c r="J39"/>
  <c r="I39"/>
  <c r="H39"/>
  <c r="J38"/>
  <c r="I38"/>
  <c r="H38"/>
  <c r="K37"/>
  <c r="K36"/>
  <c r="J34"/>
  <c r="I34"/>
  <c r="H34"/>
  <c r="J33"/>
  <c r="I33"/>
  <c r="H33"/>
  <c r="K32"/>
  <c r="K31"/>
  <c r="O29"/>
  <c r="N29"/>
  <c r="M29"/>
  <c r="N28"/>
  <c r="M28"/>
  <c r="P27"/>
  <c r="P26"/>
  <c r="O24"/>
  <c r="N24"/>
  <c r="M24"/>
  <c r="O23"/>
  <c r="N23"/>
  <c r="M23"/>
  <c r="P22"/>
  <c r="P21"/>
  <c r="O19"/>
  <c r="N19"/>
  <c r="M19"/>
  <c r="O18"/>
  <c r="N18"/>
  <c r="M18"/>
  <c r="P17"/>
  <c r="P16"/>
  <c r="J29"/>
  <c r="I29"/>
  <c r="H29"/>
  <c r="J28"/>
  <c r="I28"/>
  <c r="H28"/>
  <c r="K27"/>
  <c r="K26"/>
  <c r="J24"/>
  <c r="I24"/>
  <c r="H24"/>
  <c r="J23"/>
  <c r="I23"/>
  <c r="H23"/>
  <c r="K22"/>
  <c r="K21"/>
  <c r="J19"/>
  <c r="I19"/>
  <c r="H19"/>
  <c r="J18"/>
  <c r="I18"/>
  <c r="H18"/>
  <c r="K17"/>
  <c r="K16"/>
  <c r="O14"/>
  <c r="N14"/>
  <c r="M14"/>
  <c r="O13"/>
  <c r="N13"/>
  <c r="M13"/>
  <c r="P12"/>
  <c r="P11"/>
  <c r="J14"/>
  <c r="I14"/>
  <c r="H14"/>
  <c r="J13"/>
  <c r="I13"/>
  <c r="H13"/>
  <c r="K12"/>
  <c r="K11"/>
  <c r="AS88"/>
  <c r="AR88"/>
  <c r="AS87"/>
  <c r="AR87"/>
  <c r="AQ87"/>
  <c r="AT86"/>
  <c r="AS86"/>
  <c r="AR86"/>
  <c r="AQ86"/>
  <c r="AN88"/>
  <c r="AL88"/>
  <c r="AN87"/>
  <c r="AM87"/>
  <c r="AL87"/>
  <c r="AO86"/>
  <c r="AN86"/>
  <c r="AM86"/>
  <c r="AL86"/>
  <c r="AI87"/>
  <c r="AH87"/>
  <c r="AG87"/>
  <c r="AI86"/>
  <c r="AH86"/>
  <c r="AG86"/>
  <c r="AD87"/>
  <c r="AC87"/>
  <c r="AB87"/>
  <c r="AD86"/>
  <c r="AC86"/>
  <c r="AB86"/>
  <c r="Y87"/>
  <c r="X87"/>
  <c r="W87"/>
  <c r="Y86"/>
  <c r="X86"/>
  <c r="W86"/>
  <c r="U87"/>
  <c r="T87"/>
  <c r="S87"/>
  <c r="R87"/>
  <c r="T86"/>
  <c r="S86"/>
  <c r="R86"/>
  <c r="O87"/>
  <c r="N87"/>
  <c r="M87"/>
  <c r="O86"/>
  <c r="N86"/>
  <c r="M86"/>
  <c r="J87"/>
  <c r="I87"/>
  <c r="H87"/>
  <c r="J86"/>
  <c r="I86"/>
  <c r="H86"/>
  <c r="E84"/>
  <c r="D84"/>
  <c r="C84"/>
  <c r="E83"/>
  <c r="D83"/>
  <c r="C83"/>
  <c r="F82"/>
  <c r="F81"/>
  <c r="E79"/>
  <c r="D79"/>
  <c r="C79"/>
  <c r="E78"/>
  <c r="D78"/>
  <c r="C78"/>
  <c r="F77"/>
  <c r="F76"/>
  <c r="E74"/>
  <c r="D74"/>
  <c r="C74"/>
  <c r="E73"/>
  <c r="D73"/>
  <c r="C73"/>
  <c r="F72"/>
  <c r="F71"/>
  <c r="E69"/>
  <c r="D69"/>
  <c r="E68"/>
  <c r="D68"/>
  <c r="C68"/>
  <c r="F67"/>
  <c r="F66"/>
  <c r="E64"/>
  <c r="D64"/>
  <c r="C64"/>
  <c r="E63"/>
  <c r="D63"/>
  <c r="C63"/>
  <c r="F62"/>
  <c r="F61"/>
  <c r="E59"/>
  <c r="D59"/>
  <c r="C59"/>
  <c r="E58"/>
  <c r="D58"/>
  <c r="C58"/>
  <c r="F57"/>
  <c r="F56"/>
  <c r="E54"/>
  <c r="D54"/>
  <c r="C54"/>
  <c r="E53"/>
  <c r="D53"/>
  <c r="C53"/>
  <c r="F52"/>
  <c r="F51"/>
  <c r="E49"/>
  <c r="D49"/>
  <c r="C49"/>
  <c r="E48"/>
  <c r="D48"/>
  <c r="C48"/>
  <c r="F47"/>
  <c r="F46"/>
  <c r="E44"/>
  <c r="D44"/>
  <c r="C44"/>
  <c r="E43"/>
  <c r="D43"/>
  <c r="C43"/>
  <c r="F42"/>
  <c r="F41"/>
  <c r="E39"/>
  <c r="D39"/>
  <c r="C39"/>
  <c r="E38"/>
  <c r="D38"/>
  <c r="C38"/>
  <c r="F37"/>
  <c r="F36"/>
  <c r="E34"/>
  <c r="D34"/>
  <c r="C34"/>
  <c r="E33"/>
  <c r="D33"/>
  <c r="C33"/>
  <c r="F32"/>
  <c r="F31"/>
  <c r="E29"/>
  <c r="D29"/>
  <c r="C29"/>
  <c r="E28"/>
  <c r="D28"/>
  <c r="C28"/>
  <c r="F27"/>
  <c r="F26"/>
  <c r="E24"/>
  <c r="D24"/>
  <c r="C24"/>
  <c r="E23"/>
  <c r="D23"/>
  <c r="C23"/>
  <c r="F22"/>
  <c r="F21"/>
  <c r="E19"/>
  <c r="D19"/>
  <c r="C19"/>
  <c r="E18"/>
  <c r="D18"/>
  <c r="C18"/>
  <c r="F17"/>
  <c r="F16"/>
  <c r="E87"/>
  <c r="D87"/>
  <c r="C87"/>
  <c r="D86"/>
  <c r="E86"/>
  <c r="C86"/>
  <c r="D67" i="22"/>
  <c r="D47"/>
  <c r="D49"/>
  <c r="D51"/>
  <c r="D53"/>
  <c r="D55"/>
  <c r="D59"/>
  <c r="D45"/>
  <c r="D31"/>
  <c r="D11"/>
  <c r="D13"/>
  <c r="D15"/>
  <c r="D17"/>
  <c r="D19"/>
  <c r="D23"/>
  <c r="D29"/>
  <c r="D9"/>
  <c r="H51" i="21"/>
  <c r="H53"/>
  <c r="H55"/>
  <c r="H57"/>
  <c r="J14" i="89"/>
  <c r="J12"/>
  <c r="J10"/>
  <c r="K14"/>
  <c r="K12"/>
  <c r="K10"/>
  <c r="F16"/>
  <c r="H14"/>
  <c r="H12"/>
  <c r="H10"/>
  <c r="D14"/>
  <c r="D12"/>
  <c r="D10"/>
  <c r="B16"/>
  <c r="K28" i="20"/>
  <c r="J28"/>
  <c r="AI94" i="16"/>
  <c r="AH94"/>
  <c r="AG94"/>
  <c r="AJ92"/>
  <c r="AJ91"/>
  <c r="AI89"/>
  <c r="AH89"/>
  <c r="AG89"/>
  <c r="AJ87"/>
  <c r="AJ86"/>
  <c r="AI84"/>
  <c r="AH84"/>
  <c r="AG84"/>
  <c r="AJ82"/>
  <c r="AJ81"/>
  <c r="AI79"/>
  <c r="AH79"/>
  <c r="AG79"/>
  <c r="AJ77"/>
  <c r="AJ76"/>
  <c r="AI74"/>
  <c r="AH74"/>
  <c r="AG74"/>
  <c r="AJ72"/>
  <c r="AJ71"/>
  <c r="AI69"/>
  <c r="AH69"/>
  <c r="AG69"/>
  <c r="AJ67"/>
  <c r="AJ66"/>
  <c r="AI64"/>
  <c r="AH64"/>
  <c r="AG64"/>
  <c r="AJ62"/>
  <c r="AJ61"/>
  <c r="AI59"/>
  <c r="AH59"/>
  <c r="AG59"/>
  <c r="AJ57"/>
  <c r="AJ56"/>
  <c r="AI54"/>
  <c r="AH54"/>
  <c r="AG54"/>
  <c r="AJ52"/>
  <c r="AJ51"/>
  <c r="AI49"/>
  <c r="AH49"/>
  <c r="AG49"/>
  <c r="AJ47"/>
  <c r="AJ46"/>
  <c r="AI44"/>
  <c r="AH44"/>
  <c r="AG44"/>
  <c r="AJ42"/>
  <c r="AJ41"/>
  <c r="AI39"/>
  <c r="AH39"/>
  <c r="AG39"/>
  <c r="AJ37"/>
  <c r="AJ36"/>
  <c r="AI34"/>
  <c r="AH34"/>
  <c r="AG34"/>
  <c r="AJ32"/>
  <c r="AJ31"/>
  <c r="AI29"/>
  <c r="AH29"/>
  <c r="AG29"/>
  <c r="AJ27"/>
  <c r="AJ26"/>
  <c r="AI24"/>
  <c r="AH24"/>
  <c r="AG24"/>
  <c r="AJ22"/>
  <c r="AJ21"/>
  <c r="AI19"/>
  <c r="AH19"/>
  <c r="AG19"/>
  <c r="AJ17"/>
  <c r="AJ16"/>
  <c r="D13"/>
  <c r="D21" i="15"/>
  <c r="D11"/>
  <c r="D13"/>
  <c r="D15"/>
  <c r="D17"/>
  <c r="D19"/>
  <c r="D9"/>
  <c r="D18" i="14"/>
  <c r="D17" i="13"/>
  <c r="P43" i="23" l="1"/>
  <c r="P78"/>
  <c r="K53"/>
  <c r="J88"/>
  <c r="AC88"/>
  <c r="Z78"/>
  <c r="X88"/>
  <c r="S88"/>
  <c r="P53"/>
  <c r="P23"/>
  <c r="P73"/>
  <c r="F83"/>
  <c r="AB88"/>
  <c r="AE87"/>
  <c r="AE63"/>
  <c r="AE58"/>
  <c r="AE73"/>
  <c r="Z43"/>
  <c r="U38"/>
  <c r="U58"/>
  <c r="U86"/>
  <c r="U89" s="1"/>
  <c r="J16" i="89"/>
  <c r="AJ89" i="16"/>
  <c r="AJ84"/>
  <c r="AJ74"/>
  <c r="AJ54"/>
  <c r="AJ49"/>
  <c r="AJ44"/>
  <c r="AJ39"/>
  <c r="AJ29"/>
  <c r="AJ19"/>
  <c r="T88" i="23"/>
  <c r="AE86"/>
  <c r="AE89" s="1"/>
  <c r="AJ86"/>
  <c r="AT87"/>
  <c r="AT89" s="1"/>
  <c r="F33"/>
  <c r="F38"/>
  <c r="K19"/>
  <c r="K18"/>
  <c r="K24"/>
  <c r="K23"/>
  <c r="K29"/>
  <c r="P19"/>
  <c r="K34"/>
  <c r="K38"/>
  <c r="K49"/>
  <c r="P39"/>
  <c r="P38"/>
  <c r="P64"/>
  <c r="P83"/>
  <c r="U74"/>
  <c r="U79"/>
  <c r="Z19"/>
  <c r="Z49"/>
  <c r="Z69"/>
  <c r="Z74"/>
  <c r="AE13"/>
  <c r="AE19"/>
  <c r="AE18"/>
  <c r="AE23"/>
  <c r="AE39"/>
  <c r="AE38"/>
  <c r="AE54"/>
  <c r="AE69"/>
  <c r="AE79"/>
  <c r="AE84"/>
  <c r="AI88"/>
  <c r="AE28"/>
  <c r="AD88"/>
  <c r="K48"/>
  <c r="K28"/>
  <c r="AE43"/>
  <c r="AE34"/>
  <c r="AE33"/>
  <c r="Z84"/>
  <c r="Z86"/>
  <c r="P69"/>
  <c r="P34"/>
  <c r="P33"/>
  <c r="O88"/>
  <c r="P86"/>
  <c r="P13"/>
  <c r="K14"/>
  <c r="K13"/>
  <c r="F74"/>
  <c r="F54"/>
  <c r="F48"/>
  <c r="AH88"/>
  <c r="Z63"/>
  <c r="Z58"/>
  <c r="Z33"/>
  <c r="U68"/>
  <c r="U53"/>
  <c r="U48"/>
  <c r="U43"/>
  <c r="U13"/>
  <c r="P58"/>
  <c r="P48"/>
  <c r="P28"/>
  <c r="N88"/>
  <c r="K78"/>
  <c r="K73"/>
  <c r="K87"/>
  <c r="I88"/>
  <c r="F63"/>
  <c r="F58"/>
  <c r="F23"/>
  <c r="F18"/>
  <c r="AE83"/>
  <c r="AE78"/>
  <c r="AE74"/>
  <c r="AE68"/>
  <c r="AE64"/>
  <c r="AE59"/>
  <c r="AE53"/>
  <c r="AE49"/>
  <c r="AE44"/>
  <c r="AE29"/>
  <c r="AE24"/>
  <c r="AE14"/>
  <c r="Z83"/>
  <c r="Z79"/>
  <c r="Z73"/>
  <c r="Z68"/>
  <c r="Z64"/>
  <c r="Z59"/>
  <c r="Z54"/>
  <c r="Z48"/>
  <c r="Z44"/>
  <c r="Z39"/>
  <c r="Z34"/>
  <c r="Z29"/>
  <c r="Z28"/>
  <c r="Z24"/>
  <c r="Z23"/>
  <c r="Z18"/>
  <c r="Z13"/>
  <c r="U84"/>
  <c r="U78"/>
  <c r="U73"/>
  <c r="U69"/>
  <c r="U64"/>
  <c r="U59"/>
  <c r="U54"/>
  <c r="U49"/>
  <c r="U44"/>
  <c r="U39"/>
  <c r="U34"/>
  <c r="U29"/>
  <c r="U28"/>
  <c r="U24"/>
  <c r="U23"/>
  <c r="U19"/>
  <c r="U18"/>
  <c r="U14"/>
  <c r="P79"/>
  <c r="P74"/>
  <c r="P68"/>
  <c r="P59"/>
  <c r="P54"/>
  <c r="P49"/>
  <c r="P44"/>
  <c r="P29"/>
  <c r="P24"/>
  <c r="P18"/>
  <c r="P14"/>
  <c r="K79"/>
  <c r="K74"/>
  <c r="K54"/>
  <c r="K39"/>
  <c r="K33"/>
  <c r="K69"/>
  <c r="K68"/>
  <c r="F84"/>
  <c r="F78"/>
  <c r="F73"/>
  <c r="F64"/>
  <c r="F68"/>
  <c r="F59"/>
  <c r="F49"/>
  <c r="F44"/>
  <c r="F39"/>
  <c r="F34"/>
  <c r="F29"/>
  <c r="F24"/>
  <c r="F19"/>
  <c r="AO87"/>
  <c r="AO89" s="1"/>
  <c r="AJ87"/>
  <c r="AG88"/>
  <c r="AE48"/>
  <c r="Z87"/>
  <c r="P63"/>
  <c r="P87"/>
  <c r="H88"/>
  <c r="F53"/>
  <c r="F43"/>
  <c r="F28"/>
  <c r="AQ88"/>
  <c r="Z14"/>
  <c r="K84"/>
  <c r="K83"/>
  <c r="K64"/>
  <c r="K63"/>
  <c r="K59"/>
  <c r="K58"/>
  <c r="K44"/>
  <c r="K86"/>
  <c r="F79"/>
  <c r="F69"/>
  <c r="AJ69" i="16"/>
  <c r="AJ64"/>
  <c r="AJ94"/>
  <c r="AJ79"/>
  <c r="AJ59"/>
  <c r="AJ24"/>
  <c r="AJ34"/>
  <c r="K16" i="89"/>
  <c r="Z131" i="45"/>
  <c r="Z130"/>
  <c r="H130"/>
  <c r="G117"/>
  <c r="Q93"/>
  <c r="Q97"/>
  <c r="G97"/>
  <c r="G93"/>
  <c r="Z58"/>
  <c r="Y58"/>
  <c r="Q58"/>
  <c r="P58"/>
  <c r="H45"/>
  <c r="AR89" i="23"/>
  <c r="AQ89"/>
  <c r="AS89"/>
  <c r="AM89"/>
  <c r="AL89"/>
  <c r="AN89"/>
  <c r="AH89"/>
  <c r="AG89"/>
  <c r="AI89"/>
  <c r="AC89"/>
  <c r="AB89"/>
  <c r="AD89"/>
  <c r="X89"/>
  <c r="W89"/>
  <c r="Y89"/>
  <c r="S89"/>
  <c r="R89"/>
  <c r="T89"/>
  <c r="P84"/>
  <c r="M88"/>
  <c r="N89"/>
  <c r="M89"/>
  <c r="O89"/>
  <c r="I89"/>
  <c r="H89"/>
  <c r="J89"/>
  <c r="C89"/>
  <c r="X23" i="46"/>
  <c r="N23"/>
  <c r="L23"/>
  <c r="E25"/>
  <c r="C25"/>
  <c r="K89" i="23" l="1"/>
  <c r="AJ89"/>
  <c r="P88"/>
  <c r="Z89"/>
  <c r="P89"/>
  <c r="U88"/>
  <c r="AE88"/>
  <c r="Z88"/>
  <c r="AT88"/>
  <c r="AJ88"/>
  <c r="AO88"/>
  <c r="K88"/>
  <c r="E13" l="1"/>
  <c r="E88" s="1"/>
  <c r="D13"/>
  <c r="D88" s="1"/>
  <c r="C13"/>
  <c r="C88" s="1"/>
  <c r="E13" i="16"/>
  <c r="F13" l="1"/>
  <c r="D43" i="33"/>
  <c r="C43"/>
  <c r="B43"/>
  <c r="D38"/>
  <c r="C38"/>
  <c r="B38"/>
  <c r="D33"/>
  <c r="C33"/>
  <c r="B33"/>
  <c r="D28"/>
  <c r="C28"/>
  <c r="B28"/>
  <c r="D23"/>
  <c r="C23"/>
  <c r="B23"/>
  <c r="D18"/>
  <c r="C18"/>
  <c r="B18"/>
  <c r="D13"/>
  <c r="C13"/>
  <c r="B13"/>
  <c r="F42" i="31"/>
  <c r="G42" s="1"/>
  <c r="F37"/>
  <c r="G37" s="1"/>
  <c r="F32"/>
  <c r="G32" s="1"/>
  <c r="F27"/>
  <c r="G27" s="1"/>
  <c r="F22"/>
  <c r="G22" s="1"/>
  <c r="F17"/>
  <c r="G17" s="1"/>
  <c r="F12"/>
  <c r="G12" s="1"/>
  <c r="Y132" i="45" l="1"/>
  <c r="Z133"/>
  <c r="F131"/>
  <c r="F132"/>
  <c r="F133"/>
  <c r="X97"/>
  <c r="X98"/>
  <c r="Q98"/>
  <c r="O97"/>
  <c r="O98"/>
  <c r="H97"/>
  <c r="H98"/>
  <c r="F97"/>
  <c r="F98"/>
  <c r="F22"/>
  <c r="F23"/>
  <c r="L24" i="90"/>
  <c r="K24"/>
  <c r="M22"/>
  <c r="M20"/>
  <c r="M18"/>
  <c r="M16"/>
  <c r="M14"/>
  <c r="M12"/>
  <c r="M10"/>
  <c r="F33" i="93"/>
  <c r="E33"/>
  <c r="F35" i="92"/>
  <c r="E35"/>
  <c r="Z132" i="45" l="1"/>
  <c r="Y133"/>
  <c r="Y131"/>
  <c r="P131"/>
  <c r="P133"/>
  <c r="P132"/>
  <c r="P130"/>
  <c r="P98"/>
  <c r="H131"/>
  <c r="G131"/>
  <c r="G130"/>
  <c r="G98"/>
  <c r="M24" i="90"/>
  <c r="C25" i="44"/>
  <c r="X14" i="45" l="1"/>
  <c r="C58" i="52" l="1"/>
  <c r="B58"/>
  <c r="E12" i="33" l="1"/>
  <c r="E13"/>
  <c r="E16"/>
  <c r="E17"/>
  <c r="E18"/>
  <c r="E21"/>
  <c r="E22"/>
  <c r="E23"/>
  <c r="E26"/>
  <c r="E27"/>
  <c r="E28"/>
  <c r="E31"/>
  <c r="E32"/>
  <c r="E33"/>
  <c r="E36"/>
  <c r="E37"/>
  <c r="E38"/>
  <c r="E41"/>
  <c r="E42"/>
  <c r="E43"/>
  <c r="E11"/>
  <c r="C46"/>
  <c r="D46"/>
  <c r="B46"/>
  <c r="C45"/>
  <c r="D45"/>
  <c r="B45"/>
  <c r="B47"/>
  <c r="G15" i="31"/>
  <c r="E46" i="33" l="1"/>
  <c r="E45"/>
  <c r="E14" i="23"/>
  <c r="D14"/>
  <c r="C14"/>
  <c r="F12"/>
  <c r="F87" s="1"/>
  <c r="F11"/>
  <c r="F86" s="1"/>
  <c r="D19" i="48"/>
  <c r="D28" i="46"/>
  <c r="E28" s="1"/>
  <c r="B28"/>
  <c r="X133" i="45"/>
  <c r="X132"/>
  <c r="X131"/>
  <c r="G133"/>
  <c r="H132"/>
  <c r="G132"/>
  <c r="H85"/>
  <c r="G83"/>
  <c r="G85"/>
  <c r="F85"/>
  <c r="F86"/>
  <c r="F62"/>
  <c r="H24" i="90"/>
  <c r="I24"/>
  <c r="J22"/>
  <c r="J20"/>
  <c r="J18"/>
  <c r="J16"/>
  <c r="J14"/>
  <c r="J12"/>
  <c r="J10"/>
  <c r="C34" i="42"/>
  <c r="D34"/>
  <c r="B34"/>
  <c r="E32"/>
  <c r="E31"/>
  <c r="E30"/>
  <c r="E29"/>
  <c r="E28"/>
  <c r="E27"/>
  <c r="E26"/>
  <c r="E25"/>
  <c r="E24"/>
  <c r="E23"/>
  <c r="E22"/>
  <c r="E21"/>
  <c r="E20"/>
  <c r="E19"/>
  <c r="E18"/>
  <c r="E17"/>
  <c r="E16"/>
  <c r="E15"/>
  <c r="E14"/>
  <c r="E13"/>
  <c r="E12"/>
  <c r="E11"/>
  <c r="E10"/>
  <c r="E9"/>
  <c r="C36" i="41"/>
  <c r="D36"/>
  <c r="B36"/>
  <c r="E34"/>
  <c r="E33"/>
  <c r="E32"/>
  <c r="E31"/>
  <c r="E27"/>
  <c r="E26"/>
  <c r="E25"/>
  <c r="E24"/>
  <c r="E23"/>
  <c r="E22"/>
  <c r="E20"/>
  <c r="E19"/>
  <c r="E18"/>
  <c r="E17"/>
  <c r="E16"/>
  <c r="E15"/>
  <c r="E14"/>
  <c r="E13"/>
  <c r="E12"/>
  <c r="E11"/>
  <c r="E10"/>
  <c r="E9"/>
  <c r="C29" i="40"/>
  <c r="D29"/>
  <c r="D32" i="38"/>
  <c r="C32"/>
  <c r="B32"/>
  <c r="G45" i="45" l="1"/>
  <c r="J24" i="90"/>
  <c r="Q133" i="45"/>
  <c r="Q62"/>
  <c r="H86"/>
  <c r="H84"/>
  <c r="G86"/>
  <c r="G84"/>
  <c r="G82"/>
  <c r="F14" i="23"/>
  <c r="F13"/>
  <c r="F88" s="1"/>
  <c r="E34" i="42"/>
  <c r="E36" i="41"/>
  <c r="F28" i="39" l="1"/>
  <c r="E28"/>
  <c r="E31" i="37"/>
  <c r="E10" i="40"/>
  <c r="E11"/>
  <c r="E12"/>
  <c r="E13"/>
  <c r="E14"/>
  <c r="E15"/>
  <c r="E16"/>
  <c r="E17"/>
  <c r="E18"/>
  <c r="E19"/>
  <c r="E20"/>
  <c r="E21"/>
  <c r="E22"/>
  <c r="E23"/>
  <c r="E24"/>
  <c r="E25"/>
  <c r="E26"/>
  <c r="E27"/>
  <c r="E9"/>
  <c r="E32" i="38"/>
  <c r="E9"/>
  <c r="E10"/>
  <c r="E11"/>
  <c r="E12"/>
  <c r="E13"/>
  <c r="E14"/>
  <c r="E15"/>
  <c r="E16"/>
  <c r="E18"/>
  <c r="E20"/>
  <c r="E21"/>
  <c r="E22"/>
  <c r="E23"/>
  <c r="E24"/>
  <c r="E25"/>
  <c r="E26"/>
  <c r="E27"/>
  <c r="E28"/>
  <c r="E29"/>
  <c r="E30"/>
  <c r="F31" i="37"/>
  <c r="E29" i="40" l="1"/>
  <c r="C47" i="33" l="1"/>
  <c r="D47"/>
  <c r="E47"/>
  <c r="G30" i="31"/>
  <c r="G25"/>
  <c r="G20"/>
  <c r="D9" i="26"/>
  <c r="F45" i="31" l="1"/>
  <c r="G45" s="1"/>
  <c r="D56" i="35" l="1"/>
  <c r="E54"/>
  <c r="E53"/>
  <c r="E52"/>
  <c r="E51"/>
  <c r="E50"/>
  <c r="E49"/>
  <c r="E23"/>
  <c r="E22"/>
  <c r="E21"/>
  <c r="E20"/>
  <c r="E19"/>
  <c r="E18"/>
  <c r="E17"/>
  <c r="E16"/>
  <c r="E15"/>
  <c r="E14"/>
  <c r="E13"/>
  <c r="E11"/>
  <c r="E48"/>
  <c r="E47"/>
  <c r="E46"/>
  <c r="E45"/>
  <c r="E44"/>
  <c r="E43"/>
  <c r="E42"/>
  <c r="E41"/>
  <c r="E40"/>
  <c r="E39"/>
  <c r="E38"/>
  <c r="E37"/>
  <c r="E36"/>
  <c r="E35"/>
  <c r="E34"/>
  <c r="E33"/>
  <c r="E32"/>
  <c r="E31"/>
  <c r="E30"/>
  <c r="E29"/>
  <c r="E28"/>
  <c r="E27"/>
  <c r="E26"/>
  <c r="E25"/>
  <c r="E24"/>
  <c r="E56" l="1"/>
  <c r="E55" i="34"/>
  <c r="F55"/>
  <c r="F46" i="31" l="1"/>
  <c r="G46" s="1"/>
  <c r="C16" i="89" l="1"/>
  <c r="D16" s="1"/>
  <c r="G16"/>
  <c r="H16" s="1"/>
  <c r="L14"/>
  <c r="L12"/>
  <c r="L10"/>
  <c r="L16" l="1"/>
  <c r="X9" i="46"/>
  <c r="Y9" s="1"/>
  <c r="W9"/>
  <c r="U9"/>
  <c r="O9"/>
  <c r="P9" s="1"/>
  <c r="N9"/>
  <c r="L9"/>
  <c r="F9"/>
  <c r="G9" s="1"/>
  <c r="E9"/>
  <c r="C9"/>
  <c r="F80" i="45"/>
  <c r="H80"/>
  <c r="G80" l="1"/>
  <c r="Q131" l="1"/>
  <c r="Q132"/>
  <c r="O133"/>
  <c r="H133"/>
  <c r="P97"/>
  <c r="H81"/>
  <c r="H82"/>
  <c r="H83"/>
  <c r="F82"/>
  <c r="F83"/>
  <c r="F84"/>
  <c r="Y62"/>
  <c r="H58"/>
  <c r="H60"/>
  <c r="H62"/>
  <c r="G57"/>
  <c r="G58"/>
  <c r="G60"/>
  <c r="G62"/>
  <c r="Z16"/>
  <c r="Z9"/>
  <c r="Y16"/>
  <c r="Y9"/>
  <c r="Y10"/>
  <c r="X16"/>
  <c r="X9"/>
  <c r="Q16"/>
  <c r="Q9"/>
  <c r="P16"/>
  <c r="P9"/>
  <c r="O9"/>
  <c r="F16"/>
  <c r="F9"/>
  <c r="H28" i="20"/>
  <c r="H101" i="45" l="1"/>
  <c r="L11" i="17"/>
  <c r="D9" i="52" l="1"/>
  <c r="Y23" i="46" l="1"/>
  <c r="E14" i="16" l="1"/>
  <c r="D14"/>
  <c r="C14"/>
  <c r="D41" i="52" l="1"/>
  <c r="D11" i="49" l="1"/>
  <c r="D13"/>
  <c r="D15"/>
  <c r="D9"/>
  <c r="D9" i="48"/>
  <c r="G88" i="21" l="1"/>
  <c r="E110" i="52" l="1"/>
  <c r="D110"/>
  <c r="C110"/>
  <c r="B110"/>
  <c r="C87"/>
  <c r="B87"/>
  <c r="B43"/>
  <c r="D39"/>
  <c r="D36"/>
  <c r="D34"/>
  <c r="D32"/>
  <c r="D30"/>
  <c r="C19"/>
  <c r="D17"/>
  <c r="D15"/>
  <c r="D13"/>
  <c r="D11"/>
  <c r="D24" i="48"/>
  <c r="D15"/>
  <c r="D13"/>
  <c r="D11"/>
  <c r="F25" i="46"/>
  <c r="G25" s="1"/>
  <c r="F24"/>
  <c r="G24" s="1"/>
  <c r="E24"/>
  <c r="C24"/>
  <c r="W23"/>
  <c r="U23"/>
  <c r="F23"/>
  <c r="G23" s="1"/>
  <c r="E23"/>
  <c r="C23"/>
  <c r="X22"/>
  <c r="Y22" s="1"/>
  <c r="W22"/>
  <c r="U22"/>
  <c r="O22"/>
  <c r="P22" s="1"/>
  <c r="N22"/>
  <c r="L22"/>
  <c r="F22"/>
  <c r="G22" s="1"/>
  <c r="E22"/>
  <c r="C22"/>
  <c r="X21"/>
  <c r="Y21" s="1"/>
  <c r="W21"/>
  <c r="U21"/>
  <c r="O21"/>
  <c r="P21" s="1"/>
  <c r="N21"/>
  <c r="L21"/>
  <c r="F21"/>
  <c r="G21" s="1"/>
  <c r="E21"/>
  <c r="C21"/>
  <c r="X20"/>
  <c r="Y20" s="1"/>
  <c r="W20"/>
  <c r="U20"/>
  <c r="O20"/>
  <c r="P20" s="1"/>
  <c r="N20"/>
  <c r="L20"/>
  <c r="F20"/>
  <c r="G20" s="1"/>
  <c r="E20"/>
  <c r="C20"/>
  <c r="X19"/>
  <c r="Y19" s="1"/>
  <c r="W19"/>
  <c r="U19"/>
  <c r="O19"/>
  <c r="P19" s="1"/>
  <c r="N19"/>
  <c r="L19"/>
  <c r="F19"/>
  <c r="G19" s="1"/>
  <c r="E19"/>
  <c r="C19"/>
  <c r="X18"/>
  <c r="Y18" s="1"/>
  <c r="W18"/>
  <c r="U18"/>
  <c r="O18"/>
  <c r="P18" s="1"/>
  <c r="N18"/>
  <c r="L18"/>
  <c r="F18"/>
  <c r="G18" s="1"/>
  <c r="E18"/>
  <c r="C18"/>
  <c r="X17"/>
  <c r="Y17" s="1"/>
  <c r="W17"/>
  <c r="U17"/>
  <c r="O17"/>
  <c r="P17" s="1"/>
  <c r="N17"/>
  <c r="L17"/>
  <c r="F17"/>
  <c r="G17" s="1"/>
  <c r="E17"/>
  <c r="C17"/>
  <c r="X16"/>
  <c r="Y16" s="1"/>
  <c r="W16"/>
  <c r="U16"/>
  <c r="O16"/>
  <c r="P16" s="1"/>
  <c r="N16"/>
  <c r="L16"/>
  <c r="F16"/>
  <c r="G16" s="1"/>
  <c r="E16"/>
  <c r="C16"/>
  <c r="X15"/>
  <c r="Y15" s="1"/>
  <c r="W15"/>
  <c r="U15"/>
  <c r="O15"/>
  <c r="P15" s="1"/>
  <c r="N15"/>
  <c r="L15"/>
  <c r="F15"/>
  <c r="G15" s="1"/>
  <c r="E15"/>
  <c r="C15"/>
  <c r="X14"/>
  <c r="Y14" s="1"/>
  <c r="W14"/>
  <c r="U14"/>
  <c r="O14"/>
  <c r="P14" s="1"/>
  <c r="N14"/>
  <c r="L14"/>
  <c r="F14"/>
  <c r="G14" s="1"/>
  <c r="E14"/>
  <c r="C14"/>
  <c r="X13"/>
  <c r="Y13" s="1"/>
  <c r="W13"/>
  <c r="U13"/>
  <c r="O13"/>
  <c r="P13" s="1"/>
  <c r="N13"/>
  <c r="L13"/>
  <c r="F13"/>
  <c r="G13" s="1"/>
  <c r="E13"/>
  <c r="C13"/>
  <c r="X12"/>
  <c r="Y12" s="1"/>
  <c r="W12"/>
  <c r="U12"/>
  <c r="O12"/>
  <c r="P12" s="1"/>
  <c r="N12"/>
  <c r="L12"/>
  <c r="F12"/>
  <c r="G12" s="1"/>
  <c r="E12"/>
  <c r="C12"/>
  <c r="X11"/>
  <c r="Y11" s="1"/>
  <c r="W11"/>
  <c r="U11"/>
  <c r="O11"/>
  <c r="P11" s="1"/>
  <c r="N11"/>
  <c r="L11"/>
  <c r="F11"/>
  <c r="G11" s="1"/>
  <c r="E11"/>
  <c r="C11"/>
  <c r="X10"/>
  <c r="Y10" s="1"/>
  <c r="W10"/>
  <c r="U10"/>
  <c r="O10"/>
  <c r="P10" s="1"/>
  <c r="N10"/>
  <c r="L10"/>
  <c r="F10"/>
  <c r="G10" s="1"/>
  <c r="E10"/>
  <c r="C10"/>
  <c r="X8"/>
  <c r="W8"/>
  <c r="U8"/>
  <c r="O8"/>
  <c r="N8"/>
  <c r="L8"/>
  <c r="F8"/>
  <c r="E8"/>
  <c r="C8"/>
  <c r="F81" i="45"/>
  <c r="X62"/>
  <c r="Z15"/>
  <c r="Y15"/>
  <c r="X15"/>
  <c r="Q15"/>
  <c r="P15"/>
  <c r="F15"/>
  <c r="Z14"/>
  <c r="Y14"/>
  <c r="Q14"/>
  <c r="P14"/>
  <c r="F14"/>
  <c r="Z13"/>
  <c r="Y13"/>
  <c r="X13"/>
  <c r="Q13"/>
  <c r="P13"/>
  <c r="O13"/>
  <c r="F13"/>
  <c r="Z12"/>
  <c r="Y12"/>
  <c r="X12"/>
  <c r="Q12"/>
  <c r="P12"/>
  <c r="O12"/>
  <c r="F12"/>
  <c r="Z11"/>
  <c r="Y11"/>
  <c r="X11"/>
  <c r="Q11"/>
  <c r="P11"/>
  <c r="O11"/>
  <c r="F11"/>
  <c r="Z10"/>
  <c r="X10"/>
  <c r="Q10"/>
  <c r="P10"/>
  <c r="O10"/>
  <c r="F10"/>
  <c r="Z8"/>
  <c r="Y8"/>
  <c r="X8"/>
  <c r="Q8"/>
  <c r="P8"/>
  <c r="O8"/>
  <c r="H8"/>
  <c r="G8"/>
  <c r="F8"/>
  <c r="C65" i="44"/>
  <c r="B65"/>
  <c r="D63"/>
  <c r="D61"/>
  <c r="D59"/>
  <c r="C48"/>
  <c r="B48"/>
  <c r="D46"/>
  <c r="D44"/>
  <c r="D42"/>
  <c r="D40"/>
  <c r="D38"/>
  <c r="B25"/>
  <c r="D23"/>
  <c r="D21"/>
  <c r="D19"/>
  <c r="D17"/>
  <c r="D15"/>
  <c r="D13"/>
  <c r="D11"/>
  <c r="D9"/>
  <c r="L42" i="28"/>
  <c r="L38"/>
  <c r="L15"/>
  <c r="L11"/>
  <c r="D27" i="26"/>
  <c r="D25"/>
  <c r="D21"/>
  <c r="D19"/>
  <c r="D17"/>
  <c r="D13"/>
  <c r="D11"/>
  <c r="D27" i="25"/>
  <c r="D25"/>
  <c r="D21"/>
  <c r="D19"/>
  <c r="D17"/>
  <c r="D13"/>
  <c r="D11"/>
  <c r="D9"/>
  <c r="G108" i="21"/>
  <c r="F108"/>
  <c r="B108"/>
  <c r="G106"/>
  <c r="G102"/>
  <c r="F102"/>
  <c r="B102"/>
  <c r="G100"/>
  <c r="F100"/>
  <c r="K100"/>
  <c r="G98"/>
  <c r="F98"/>
  <c r="B98"/>
  <c r="G96"/>
  <c r="F96"/>
  <c r="K96"/>
  <c r="B96"/>
  <c r="J96" s="1"/>
  <c r="G94"/>
  <c r="F94"/>
  <c r="B94"/>
  <c r="G92"/>
  <c r="F92"/>
  <c r="K92"/>
  <c r="B92"/>
  <c r="G90"/>
  <c r="F90"/>
  <c r="B90"/>
  <c r="F88"/>
  <c r="B88"/>
  <c r="K69"/>
  <c r="K67"/>
  <c r="K63"/>
  <c r="L63" s="1"/>
  <c r="K59"/>
  <c r="D59"/>
  <c r="K57"/>
  <c r="D57"/>
  <c r="K55"/>
  <c r="D55"/>
  <c r="K53"/>
  <c r="D53"/>
  <c r="K51"/>
  <c r="D51"/>
  <c r="K49"/>
  <c r="H49"/>
  <c r="D49"/>
  <c r="K30"/>
  <c r="K28"/>
  <c r="K24"/>
  <c r="K20"/>
  <c r="K18"/>
  <c r="K16"/>
  <c r="K14"/>
  <c r="K12"/>
  <c r="K10"/>
  <c r="H10"/>
  <c r="D10"/>
  <c r="K30" i="20"/>
  <c r="J30"/>
  <c r="D30"/>
  <c r="D28"/>
  <c r="K24"/>
  <c r="J24"/>
  <c r="H24"/>
  <c r="K22"/>
  <c r="J22"/>
  <c r="H22"/>
  <c r="D22"/>
  <c r="K20"/>
  <c r="J20"/>
  <c r="H20"/>
  <c r="D20"/>
  <c r="K18"/>
  <c r="J18"/>
  <c r="H18"/>
  <c r="D18"/>
  <c r="K16"/>
  <c r="J16"/>
  <c r="H16"/>
  <c r="D16"/>
  <c r="K14"/>
  <c r="J14"/>
  <c r="H14"/>
  <c r="D14"/>
  <c r="K12"/>
  <c r="J12"/>
  <c r="H12"/>
  <c r="D12"/>
  <c r="K10"/>
  <c r="K32" s="1"/>
  <c r="J10"/>
  <c r="J32" s="1"/>
  <c r="H10"/>
  <c r="L126" i="17"/>
  <c r="L122"/>
  <c r="L91"/>
  <c r="L87"/>
  <c r="L50"/>
  <c r="L46"/>
  <c r="L15"/>
  <c r="F12" i="16"/>
  <c r="F11"/>
  <c r="D34" i="14"/>
  <c r="D32"/>
  <c r="C22"/>
  <c r="B22"/>
  <c r="D20"/>
  <c r="D16"/>
  <c r="D14"/>
  <c r="D12"/>
  <c r="D10"/>
  <c r="D19" i="13"/>
  <c r="D15"/>
  <c r="D13"/>
  <c r="D11"/>
  <c r="D9"/>
  <c r="K71" i="21" l="1"/>
  <c r="B110"/>
  <c r="G110"/>
  <c r="K32"/>
  <c r="F110"/>
  <c r="K106"/>
  <c r="H100"/>
  <c r="L32" i="20"/>
  <c r="O28" i="45"/>
  <c r="J100" i="21"/>
  <c r="L67"/>
  <c r="J108"/>
  <c r="J102"/>
  <c r="J98"/>
  <c r="J94"/>
  <c r="J90"/>
  <c r="F28" i="46"/>
  <c r="G28" s="1"/>
  <c r="J92" i="21"/>
  <c r="L92" s="1"/>
  <c r="H98"/>
  <c r="L12" i="20"/>
  <c r="L16"/>
  <c r="L20"/>
  <c r="D22" i="14"/>
  <c r="D21" i="13"/>
  <c r="Y8" i="46"/>
  <c r="P8"/>
  <c r="G8"/>
  <c r="E89" i="23"/>
  <c r="D89"/>
  <c r="F89"/>
  <c r="F14" i="16"/>
  <c r="D43" i="52"/>
  <c r="D19"/>
  <c r="D65" i="44"/>
  <c r="D48"/>
  <c r="D25"/>
  <c r="H71" i="21"/>
  <c r="L51"/>
  <c r="L55"/>
  <c r="L59"/>
  <c r="H90"/>
  <c r="H94"/>
  <c r="H102"/>
  <c r="L14"/>
  <c r="L18"/>
  <c r="L28"/>
  <c r="D32"/>
  <c r="L18" i="20"/>
  <c r="L22"/>
  <c r="L14"/>
  <c r="L30"/>
  <c r="L49" i="21"/>
  <c r="L53"/>
  <c r="L57"/>
  <c r="D71"/>
  <c r="H32"/>
  <c r="H88"/>
  <c r="H92"/>
  <c r="H96"/>
  <c r="L12"/>
  <c r="L16"/>
  <c r="L20"/>
  <c r="L24"/>
  <c r="L30"/>
  <c r="D90"/>
  <c r="D94"/>
  <c r="D98"/>
  <c r="D102"/>
  <c r="D108"/>
  <c r="L28" i="20"/>
  <c r="L96" i="21"/>
  <c r="L106"/>
  <c r="L10" i="20"/>
  <c r="L10" i="21"/>
  <c r="D88"/>
  <c r="J88"/>
  <c r="J110" s="1"/>
  <c r="K90"/>
  <c r="D92"/>
  <c r="K94"/>
  <c r="D96"/>
  <c r="K98"/>
  <c r="K102"/>
  <c r="L102" s="1"/>
  <c r="D106"/>
  <c r="K108"/>
  <c r="L108" s="1"/>
  <c r="K88"/>
  <c r="K110" l="1"/>
  <c r="L100"/>
  <c r="L98"/>
  <c r="L90"/>
  <c r="H110"/>
  <c r="L94"/>
  <c r="L71"/>
  <c r="D110"/>
  <c r="L32"/>
  <c r="L88"/>
  <c r="G81" i="45"/>
  <c r="G101" s="1"/>
  <c r="L110" i="21" l="1"/>
</calcChain>
</file>

<file path=xl/sharedStrings.xml><?xml version="1.0" encoding="utf-8"?>
<sst xmlns="http://schemas.openxmlformats.org/spreadsheetml/2006/main" count="5046" uniqueCount="1554">
  <si>
    <t xml:space="preserve">Acknowledgements                                                                                                                                                                                                                                               </t>
  </si>
  <si>
    <t>The potential impact of migrating Northern Ireland vehicle registration and licensing to DVLA is likely to be a reduced count in the NI vehicle licensing and registration figures, this will be influenced by the following factors:</t>
  </si>
  <si>
    <t>Future content and stylistic changes to this quarterly report</t>
  </si>
  <si>
    <t>As part of a process of continuous improvements aimed at making our statistics more user friendly and accessible, we have planned a series of changes to future releases of our quarterly and annual reports. These are outlined in summary below for your information.</t>
  </si>
  <si>
    <t>Printing options:</t>
  </si>
  <si>
    <t>Each individual worksheet within the file is available to be printed in a single page view. The workbook may be printed in its entirety by selecting Print and then checking 'Entire workbook' in the 'Print what' section of options as per the screen shot below. Note: each individual sheet has been optimised for printing by using the appropriate Portrait or Landscape orientation. Users are free to change the printing options to their individual preferences. Though we have tried to set up user friendly printing, this may not work in practice due to differences in software and internal system settings.</t>
  </si>
  <si>
    <t>Contents</t>
  </si>
  <si>
    <t xml:space="preserve"> </t>
  </si>
  <si>
    <t>Introduction</t>
  </si>
  <si>
    <t>Key Points</t>
  </si>
  <si>
    <t>Commentary</t>
  </si>
  <si>
    <t>Statistical Notes</t>
  </si>
  <si>
    <t>Driver Practical Testing</t>
  </si>
  <si>
    <t>Applications Received</t>
  </si>
  <si>
    <t>Table 1.1</t>
  </si>
  <si>
    <t>Table 1.2a</t>
  </si>
  <si>
    <t xml:space="preserve">Driving Tests Failure To Attend (FTA) by Test Category </t>
  </si>
  <si>
    <t>Table 1.2b</t>
  </si>
  <si>
    <t xml:space="preserve">Driving Test Pass Rates by Test Category </t>
  </si>
  <si>
    <t>Table 1.3</t>
  </si>
  <si>
    <t>Driver Test Pass Rates by Test Centre</t>
  </si>
  <si>
    <t>Table 1.4</t>
  </si>
  <si>
    <t>Car 'L' driving tests, Gender and NI/GB comparison</t>
  </si>
  <si>
    <t>Table 1.5</t>
  </si>
  <si>
    <t>Motorcycle 'L' driving tests, Gender and NI/GB comparison</t>
  </si>
  <si>
    <t>Table 1.6</t>
  </si>
  <si>
    <t>Large goods vehicle driving tests, Gender and NI/GB comparison</t>
  </si>
  <si>
    <t>Table 1.7</t>
  </si>
  <si>
    <t>Passenger carrying vehicle driving tests, Gender and NI/GB comparison</t>
  </si>
  <si>
    <t>Table 1.8</t>
  </si>
  <si>
    <t>Vehicle Testing</t>
  </si>
  <si>
    <t>Table 2.1</t>
  </si>
  <si>
    <t>Tests Conducted - Full Tests</t>
  </si>
  <si>
    <t>Table 2.2</t>
  </si>
  <si>
    <t>Tests Conducted - Re-Tests</t>
  </si>
  <si>
    <t>Table 2.3</t>
  </si>
  <si>
    <t>Tests Conducted - Total</t>
  </si>
  <si>
    <t>Table 2.4</t>
  </si>
  <si>
    <t>Pass Rates - Full Tests</t>
  </si>
  <si>
    <t>Table 2.5</t>
  </si>
  <si>
    <t>Pass Rates - Re-Tests</t>
  </si>
  <si>
    <t>Table 2.6</t>
  </si>
  <si>
    <t>Pass Rates by Test Centre</t>
  </si>
  <si>
    <t>Table 2.7</t>
  </si>
  <si>
    <t>Driver Theory Testing</t>
  </si>
  <si>
    <t>Table 3.1</t>
  </si>
  <si>
    <t>Tests Conducted</t>
  </si>
  <si>
    <t>Table 3.2</t>
  </si>
  <si>
    <t>Pass Rates</t>
  </si>
  <si>
    <t>Table 3.3</t>
  </si>
  <si>
    <t>Theory tests for private car drivers, Gender and NI/GB comparison</t>
  </si>
  <si>
    <t>Table 3.4</t>
  </si>
  <si>
    <t>Theory tests for motorcyclists, Gender and NI/GB comparison</t>
  </si>
  <si>
    <t>Table 3.5</t>
  </si>
  <si>
    <t>Theory Test Pass Rates by Test Section and Category</t>
  </si>
  <si>
    <t>Table 3.6</t>
  </si>
  <si>
    <t>Vehicle Licensing and Registration</t>
  </si>
  <si>
    <t>Table 4.1</t>
  </si>
  <si>
    <t>Table 4.2</t>
  </si>
  <si>
    <t>Table 4.3</t>
  </si>
  <si>
    <t>Table 4.4</t>
  </si>
  <si>
    <t>Table 4.5</t>
  </si>
  <si>
    <t>Table 4.6</t>
  </si>
  <si>
    <t>Table 4.7</t>
  </si>
  <si>
    <t>Table 4.8</t>
  </si>
  <si>
    <t>Table 4.9</t>
  </si>
  <si>
    <t>Table 4.10</t>
  </si>
  <si>
    <t>Driver Licensing</t>
  </si>
  <si>
    <t>Ordinary Licence Transactions</t>
  </si>
  <si>
    <t>Table 5.1</t>
  </si>
  <si>
    <t>Vocational Licence Transactions</t>
  </si>
  <si>
    <t>Table 5.2</t>
  </si>
  <si>
    <t>Other Licence Transactions</t>
  </si>
  <si>
    <t>Table 5.3</t>
  </si>
  <si>
    <t>Private Car Licence Holders by Age and Entitlement - All Individuals</t>
  </si>
  <si>
    <t xml:space="preserve">Table 5.4 (i) </t>
  </si>
  <si>
    <t xml:space="preserve">    Private Car Licence Holders by Age and Entitlement - Males</t>
  </si>
  <si>
    <t xml:space="preserve">Table 5.4 (ii) </t>
  </si>
  <si>
    <t xml:space="preserve">    Private Car Licence Holders by Age and Entitlement - Females</t>
  </si>
  <si>
    <t xml:space="preserve">Table 5.4 (iii) </t>
  </si>
  <si>
    <t>Motorcycle Licence Holders by Age and Entitlement - All Individuals</t>
  </si>
  <si>
    <t>Table 5.5 (i)</t>
  </si>
  <si>
    <t xml:space="preserve">    Motorcycle Licence Holders by Age and Entitlement - Males</t>
  </si>
  <si>
    <t>Table 5.5 (ii)</t>
  </si>
  <si>
    <t xml:space="preserve">    Motorcycle Licence Holders by Age and Entitlement - Females</t>
  </si>
  <si>
    <t>Table 5.5 (iii)</t>
  </si>
  <si>
    <t>LGV Licence Holders by Age and Entitlement - All Individuals</t>
  </si>
  <si>
    <t>Table 5.6 (i)</t>
  </si>
  <si>
    <t xml:space="preserve">    LGV Licence Holders by Age and Entitlement - Males</t>
  </si>
  <si>
    <t>Table 5.6 (ii)</t>
  </si>
  <si>
    <t xml:space="preserve">    LGV Licence Holders by Age and Entitlement - Females</t>
  </si>
  <si>
    <t>Table 5.6 (iii)</t>
  </si>
  <si>
    <t>PCV Licence Holders by Age and Entitlement - All Individuals</t>
  </si>
  <si>
    <t>Table 5.7 (i)</t>
  </si>
  <si>
    <t xml:space="preserve">    PCV Licence Holders by Age and Entitlement - Males</t>
  </si>
  <si>
    <t>Table 5.7 (ii)</t>
  </si>
  <si>
    <t xml:space="preserve">    PCV Licence Holders by Age and Entitlement - Females</t>
  </si>
  <si>
    <t>Table 5.7 (iii)</t>
  </si>
  <si>
    <t>Table 5.8 (i)</t>
  </si>
  <si>
    <t>Table 5.8 (ii)</t>
  </si>
  <si>
    <t>Table 5.8 (iii)</t>
  </si>
  <si>
    <t>Road Transport Licensing</t>
  </si>
  <si>
    <t>Road Transport Licences Issued by Licence Type</t>
  </si>
  <si>
    <t>Table 6.1</t>
  </si>
  <si>
    <t>Table 6.2</t>
  </si>
  <si>
    <t>Table 6.3</t>
  </si>
  <si>
    <t>Enforcement</t>
  </si>
  <si>
    <t>Enforcement Checks Carried Out</t>
  </si>
  <si>
    <t>Table 7.1</t>
  </si>
  <si>
    <t>Enforcement Prosecutions and Penalties</t>
  </si>
  <si>
    <t>Table 7.2</t>
  </si>
  <si>
    <t>Enforcement Operations</t>
  </si>
  <si>
    <t>Table 7.3</t>
  </si>
  <si>
    <t>Spot Checks on School Buses - Vehicles Inspected</t>
  </si>
  <si>
    <t>Table 7.4</t>
  </si>
  <si>
    <t>Spot Checks on School Buses - Offences/Issues Identified</t>
  </si>
  <si>
    <t>Table 7.5</t>
  </si>
  <si>
    <t>User Guidance</t>
  </si>
  <si>
    <t>User Guide</t>
  </si>
  <si>
    <t>Vehicle Licensing</t>
  </si>
  <si>
    <t>Driver Test Classifications</t>
  </si>
  <si>
    <t>Document</t>
  </si>
  <si>
    <t>Vehicle Test Classifications</t>
  </si>
  <si>
    <t>Glossary</t>
  </si>
  <si>
    <t>Contact Details</t>
  </si>
  <si>
    <t>Table Title</t>
  </si>
  <si>
    <t>Note</t>
  </si>
  <si>
    <t>Uses of the Data:</t>
  </si>
  <si>
    <t>The DVA uses the information contained within this report to monitor business volumes, plan for staffing requirements, and to report to the DVA Senior Management Board in their oversight capacity.</t>
  </si>
  <si>
    <t>Driving Test Applications</t>
  </si>
  <si>
    <t>Driving Test Applications Table</t>
  </si>
  <si>
    <t>Back to Contents Page</t>
  </si>
  <si>
    <t>Driving Tests Conducted</t>
  </si>
  <si>
    <t>Driving Tests Conducted Table</t>
  </si>
  <si>
    <t>Driving Test Conducted</t>
  </si>
  <si>
    <t>Driving Test Pass Rates</t>
  </si>
  <si>
    <t>Driving Test Pass Rates Table</t>
  </si>
  <si>
    <t>Vehicle Tests Conducted</t>
  </si>
  <si>
    <t>Vehicle Tests Conducted Table</t>
  </si>
  <si>
    <t>Vehicle Test Pass Rates</t>
  </si>
  <si>
    <t>Vehicle Test Pass Rates Table</t>
  </si>
  <si>
    <t>Theory Tests Conducted</t>
  </si>
  <si>
    <t>Theory Tests Conducted Table</t>
  </si>
  <si>
    <t>Driver Licence Stock</t>
  </si>
  <si>
    <t>Driver Licensing - Stock Tables</t>
  </si>
  <si>
    <t>Enforcement Activities</t>
  </si>
  <si>
    <t>Enforcement Activities Table</t>
  </si>
  <si>
    <t xml:space="preserve">Note: </t>
  </si>
  <si>
    <t>Where a figure in a blue arrow is followed by a 'p.p.' this indicates a percentage point change.</t>
  </si>
  <si>
    <t>Where a figure in a yellow arrow is followed by a '%' this indicates a percentage change.</t>
  </si>
  <si>
    <t>Driving Test Pass Rates by Test Centre (Cars)</t>
  </si>
  <si>
    <t>Driving Test Pass Rates by Test Centre</t>
  </si>
  <si>
    <t>Driving Test Pass Rates by Gender</t>
  </si>
  <si>
    <t>Vehicle Test Applications</t>
  </si>
  <si>
    <t>Vehicle Test Applications Table</t>
  </si>
  <si>
    <t>Full Vehicle Test Applications</t>
  </si>
  <si>
    <t>Vehicle Test Pass Rates by Test Centre</t>
  </si>
  <si>
    <t>Vehicle Test Pass Rates by Centre</t>
  </si>
  <si>
    <t>Theory Test Applications</t>
  </si>
  <si>
    <t>Theory Test Applications Table</t>
  </si>
  <si>
    <t>Theory Test Pass Rates</t>
  </si>
  <si>
    <t>Theory Test Pass Rates Table</t>
  </si>
  <si>
    <t>Theory Tests by Gender</t>
  </si>
  <si>
    <t>Vehicle Registrations</t>
  </si>
  <si>
    <t>Vehicle Registration Tables</t>
  </si>
  <si>
    <t>Driver Licensing Transactions</t>
  </si>
  <si>
    <t>Driver Licensing Transcations</t>
  </si>
  <si>
    <t>Ordinary First Licences (Provisional) Issued</t>
  </si>
  <si>
    <t>Road Transport Licensing Transactions</t>
  </si>
  <si>
    <t>Road Transport Licensing Tables</t>
  </si>
  <si>
    <t>Revisions Policy</t>
  </si>
  <si>
    <t>Return to Contents</t>
  </si>
  <si>
    <t>We do not undertake any scheduled revisions, any revisions to these figures are made by exception on an ad-hoc basis as and when required.</t>
  </si>
  <si>
    <t>In circumstances where figures need to be revised users will be notifed and any revisions will be explained in terms of why a revision was required, the period covered, the tables affected and the impact of revisions on trend and other related figures.</t>
  </si>
  <si>
    <t xml:space="preserve">The DVA business areas providing data for this publication are detailed as footnotes below appropriate tables. Due to rounding conventions, some totals may not add to 100%. </t>
  </si>
  <si>
    <t>Click for Northern Ireland Road and Rail Transport Statistics</t>
  </si>
  <si>
    <t>The following symbols are used throughout the report:</t>
  </si>
  <si>
    <t>N/A = not applicable</t>
  </si>
  <si>
    <t>n/a = not available</t>
  </si>
  <si>
    <t>0 = nil</t>
  </si>
  <si>
    <t># indicates division by zero and an indeterminate value</t>
  </si>
  <si>
    <t>[r] = data revised from previous publication</t>
  </si>
  <si>
    <t>* = where data entries are less than five and could therefore potentially lead to the identification of individuals, these entries are suppressed. This may</t>
  </si>
  <si>
    <t>also require the supression of the next smallest figure in the row/column to prevent differencing from the totals.</t>
  </si>
  <si>
    <t>Also, where a vertical, dashed line appears in a chart, this is to indicate a change in methodology.</t>
  </si>
  <si>
    <t>The percentage in these instances may skew the interpretation of the results and as such the user may wish to acknowledge the small numbers rather than view the percentage.</t>
  </si>
  <si>
    <t>Driver Testing</t>
  </si>
  <si>
    <t>Driver testing, along with vehicle testing, falls under the remit of the Operations Directorate</t>
  </si>
  <si>
    <t>DVA provides a wide range of driving test categories for testing learner drivers and motorcyclists to ensure that they meet the required standard of competence necessary to drive safely on public roads.</t>
  </si>
  <si>
    <t>Practical tests are carried out at 17 test centres, although not every centre carries out the full range of tests.</t>
  </si>
  <si>
    <t>Driving tests and instructors statistics for Great Britain</t>
  </si>
  <si>
    <t xml:space="preserve">https://www.gov.uk/government/collections/driving-tests-and-instructors-statistics </t>
  </si>
  <si>
    <t>Driving test pass rates in Republic of Ireland</t>
  </si>
  <si>
    <t xml:space="preserve">http://www.rsa.ie/RSA/Learner-Drivers/The-Driving-Test/Driving-Test-Centre/Pass-Rates/ </t>
  </si>
  <si>
    <t>Northern Ireland Transport Statistics</t>
  </si>
  <si>
    <t>The Driving test - European Commission</t>
  </si>
  <si>
    <t xml:space="preserve">http://ec.europa.eu/transport/road_safety/specialist/knowledge/young/countermeasures/the_driver_test_en.htm </t>
  </si>
  <si>
    <t>Click Here for User Guide</t>
  </si>
  <si>
    <t>Table 1.1 Breakdown of Driving Test Applications Received by Test Category</t>
  </si>
  <si>
    <t>Test Category</t>
  </si>
  <si>
    <t>% Change</t>
  </si>
  <si>
    <t>L Test Private Cars</t>
  </si>
  <si>
    <t>PCV</t>
  </si>
  <si>
    <t>Total</t>
  </si>
  <si>
    <t>Source: BSP, Report D72</t>
  </si>
  <si>
    <t>Note:</t>
  </si>
  <si>
    <t>Click here to return to the Commentary</t>
  </si>
  <si>
    <t>Click here to return to Contents</t>
  </si>
  <si>
    <t>Click here for information on Statistical Notes and symbols used</t>
  </si>
  <si>
    <t xml:space="preserve">Table 1.2a Breakdown of Driving Tests Conducted by Test Category </t>
  </si>
  <si>
    <t>Conducted</t>
  </si>
  <si>
    <t>Source: BSP, Report D27</t>
  </si>
  <si>
    <t xml:space="preserve">Table 1.2b Breakdown of Failure To Attend (FTA) by Test Category </t>
  </si>
  <si>
    <t>FTA</t>
  </si>
  <si>
    <t>L Test Motorcycles</t>
  </si>
  <si>
    <t>Source: BSP, Report D65</t>
  </si>
  <si>
    <t>Overall</t>
  </si>
  <si>
    <t>Notes:</t>
  </si>
  <si>
    <t>Table 1.4 Breakdown of Driver Test Pass Rates by Test Centre</t>
  </si>
  <si>
    <t>LGV</t>
  </si>
  <si>
    <t>Miscellaneous Test Cetegories</t>
  </si>
  <si>
    <t>All Tests</t>
  </si>
  <si>
    <t>Altnagelvin</t>
  </si>
  <si>
    <t>Pass</t>
  </si>
  <si>
    <t>Pass %</t>
  </si>
  <si>
    <t>Armagh</t>
  </si>
  <si>
    <t>Fail</t>
  </si>
  <si>
    <t>Ballymena</t>
  </si>
  <si>
    <t>Balmoral</t>
  </si>
  <si>
    <t>Coleraine</t>
  </si>
  <si>
    <t>Cookstown</t>
  </si>
  <si>
    <t>Craigavon</t>
  </si>
  <si>
    <t>Dill Road</t>
  </si>
  <si>
    <t>Downpatrick</t>
  </si>
  <si>
    <t>Enniskillen</t>
  </si>
  <si>
    <t>Larne</t>
  </si>
  <si>
    <t>Lisburn</t>
  </si>
  <si>
    <t>Londonderry</t>
  </si>
  <si>
    <t>Mallusk</t>
  </si>
  <si>
    <t>Newry</t>
  </si>
  <si>
    <t>Newtownards</t>
  </si>
  <si>
    <t>Omagh</t>
  </si>
  <si>
    <t>1. The above data does not include FTA's.</t>
  </si>
  <si>
    <t>2. The 'N/A' or 'not applicable' in the table above relates to the fact that the test centre does not carry out the specified testing category.</t>
  </si>
  <si>
    <t xml:space="preserve">Driver Test Pass Rates by Gender </t>
  </si>
  <si>
    <t>NI</t>
  </si>
  <si>
    <t>Tests</t>
  </si>
  <si>
    <t>Male</t>
  </si>
  <si>
    <t>Female</t>
  </si>
  <si>
    <t>All persons</t>
  </si>
  <si>
    <t>Passed</t>
  </si>
  <si>
    <t>GB</t>
  </si>
  <si>
    <t>4 Quarter</t>
  </si>
  <si>
    <t>rolling average</t>
  </si>
  <si>
    <r>
      <t>(% passed)</t>
    </r>
    <r>
      <rPr>
        <b/>
        <vertAlign val="superscript"/>
        <sz val="10"/>
        <color rgb="FF000000"/>
        <rFont val="Arial"/>
        <family val="2"/>
      </rPr>
      <t>1</t>
    </r>
  </si>
  <si>
    <t>Sources: NI - DVA; GB - Driving Standards Agency (DSA)</t>
  </si>
  <si>
    <t>1. The 4 quarter rolling average figure refers to the pass rate over the last 4 quarters.  For example, in the current quarter, the 4 quarter</t>
  </si>
  <si>
    <t xml:space="preserve">       </t>
  </si>
  <si>
    <r>
      <t>(% passed)</t>
    </r>
    <r>
      <rPr>
        <b/>
        <vertAlign val="superscript"/>
        <sz val="10"/>
        <color rgb="FF000000"/>
        <rFont val="Arial"/>
        <family val="2"/>
      </rPr>
      <t>2</t>
    </r>
  </si>
  <si>
    <t>1. Motorcycle tests changed from a single test to a 2 module test where both modules must be passed (December 2008 in NI,</t>
  </si>
  <si>
    <t xml:space="preserve">    on a comparable basis - see User Information. Care should be taken if comparing figures with historical publications.</t>
  </si>
  <si>
    <t xml:space="preserve">    course with an Approved Motorcycle Instructor (AMI) before they can take their practical test - see User Information.</t>
  </si>
  <si>
    <t>Sources: NI - DVA</t>
  </si>
  <si>
    <t>Driving Tests by Gender</t>
  </si>
  <si>
    <t>Vehicle Testing:</t>
  </si>
  <si>
    <t>Vehicle testing forms the most significant aspect, in terms of volumes, of the work of the Operations Directorate in DVA.</t>
  </si>
  <si>
    <t>Vehicle testing includes the periodic inspection of cars, lorries, buses, taxis, motorcycles to ensure compliance with statutory roadworthiness standards, and individual vehicle approval tests for one-off builds and imports.</t>
  </si>
  <si>
    <t>The vehicle testing function is carried out by DVA employed vehicle examiners across 15 vehicle test centres in Northern Ireland. Maintenance of the vehicle testing equipment, including the provision of calibration, is currently provided by MAHA Ireland Ltd, under a service delivery contract signed in May 2013.</t>
  </si>
  <si>
    <t xml:space="preserve">https://www.gov.uk/government/statistical-data-sets/tsgb09-vehicles#table-tsgb0908 </t>
  </si>
  <si>
    <t>https://www.gov.uk/government/statistical-data-sets/tsgb09-vehicles#table-tsgb0909</t>
  </si>
  <si>
    <t>https://www.gov.uk/government/statistical-data-sets/tsgb09-vehicles#table-tsgb0910</t>
  </si>
  <si>
    <t>https://www.gov.uk/government/statistical-data-sets/tsgb09-vehicles#table-tsgb0911</t>
  </si>
  <si>
    <t>National Car Testing Service - Republic of Ireland</t>
  </si>
  <si>
    <t xml:space="preserve">
Vehicle inspection - European Commission</t>
  </si>
  <si>
    <t>http://ec.europa.eu/transport/road_safety/topics/vehicles/inspection/index_en.htm</t>
  </si>
  <si>
    <t>Roadworthiness Package - European Commission</t>
  </si>
  <si>
    <t>http://europa.eu/rapid/press-release_MEMO-12-555_en.htm?locale=en</t>
  </si>
  <si>
    <t xml:space="preserve">*Due to the private sector provision for MOT testing in Great Britain and the availability for a 'retest' to be taken at the same station within one hour of the original test after rectification, the calculation and presentation of failure rates will differ between Northern Ireland and Great Britain. </t>
  </si>
  <si>
    <t>Full Test</t>
  </si>
  <si>
    <t>Re-Test</t>
  </si>
  <si>
    <t>Private Car</t>
  </si>
  <si>
    <t>Motorcycles</t>
  </si>
  <si>
    <t>Light Goods</t>
  </si>
  <si>
    <t>Heavy Goods</t>
  </si>
  <si>
    <t>Omnibus</t>
  </si>
  <si>
    <t>Trailers</t>
  </si>
  <si>
    <t>LPCV</t>
  </si>
  <si>
    <t>Taxis</t>
  </si>
  <si>
    <t>SVA</t>
  </si>
  <si>
    <t>IVA</t>
  </si>
  <si>
    <t>CDG</t>
  </si>
  <si>
    <t>Source: BSP, Reports A38</t>
  </si>
  <si>
    <t>Source: BSP, Report V4</t>
  </si>
  <si>
    <t>Trailer</t>
  </si>
  <si>
    <t>Taxi</t>
  </si>
  <si>
    <t>All Full Tests</t>
  </si>
  <si>
    <t>All Retests</t>
  </si>
  <si>
    <t>Cars - Full Tests</t>
  </si>
  <si>
    <t>Cars - Retests</t>
  </si>
  <si>
    <t>HGVs - Full Tests</t>
  </si>
  <si>
    <t>HGVs - Retests</t>
  </si>
  <si>
    <t>Belfast</t>
  </si>
  <si>
    <t>Theory Testing</t>
  </si>
  <si>
    <t>Driving Theory Tests for Great Britain</t>
  </si>
  <si>
    <t xml:space="preserve">https://www.gov.uk/government/statistical-data-sets/drt5-driving-theory-tests </t>
  </si>
  <si>
    <t>Driving Theory Test for the Republic of Ireland</t>
  </si>
  <si>
    <t xml:space="preserve">http://www.rsa.ie/RSA/Learner-Drivers/Your-learner-permit/The-theory-test/ </t>
  </si>
  <si>
    <t>Table 3.1 Breakdown of Theory Test Applications Received by Test Category</t>
  </si>
  <si>
    <t>Motorcycle</t>
  </si>
  <si>
    <t>LGV CPC Conversion Module 2</t>
  </si>
  <si>
    <t>LGV Multiple Choice</t>
  </si>
  <si>
    <t>LGV Hazard Perception Test</t>
  </si>
  <si>
    <t>PCV CPC Module 2</t>
  </si>
  <si>
    <t>PCV CPC Conversion Module 2</t>
  </si>
  <si>
    <t>PCV Multiple Choice</t>
  </si>
  <si>
    <t>PCV Hazard Perception Test</t>
  </si>
  <si>
    <t>Source: Theory Test Reports, Driver and Vehicle Standards Section</t>
  </si>
  <si>
    <t>1. The above data does not include FTA's (Failed To Attends)</t>
  </si>
  <si>
    <t>Table 3.2 Breakdown of Theory Tests Conducted by Test Category</t>
  </si>
  <si>
    <t>LGV CPC Module 2</t>
  </si>
  <si>
    <t>Table 3.3 Breakdown of Theory Test Pass Rates by Test Category</t>
  </si>
  <si>
    <t xml:space="preserve">Theory Test Pass Rates by Gender </t>
  </si>
  <si>
    <t>Table 3.6 Breakdown of Theory Test Pass Rates by Test Section and Category</t>
  </si>
  <si>
    <t xml:space="preserve">    Multiple Choice test</t>
  </si>
  <si>
    <t xml:space="preserve">    Hazard Perception test</t>
  </si>
  <si>
    <t>Prior to July 2014 Vehicle Licensing directorate within DVA carried out the licensing and registration of vehicles, the collection and enforcement of vehicle excise duty (“motor tax”) and the sale and transfer of registration marks in Northern Ireland. From July 2014 responsibility for vehicle registration and licensing in Northern Ireland transferred to DVLA in Swansea.</t>
  </si>
  <si>
    <t>Licensed vehicles by tax class for Great Britain</t>
  </si>
  <si>
    <t>https://www.gov.uk/government/statistical-data-sets/tsgb09-vehicles#table-tsgb0901</t>
  </si>
  <si>
    <t>Vehicles registered for the first time by tax class for Great Britain</t>
  </si>
  <si>
    <t>https://www.gov.uk/government/statistical-data-sets/tsgb09-vehicles#table-tsgb0902</t>
  </si>
  <si>
    <t>Registration &amp; Motor Tax for Republic of Ireland</t>
  </si>
  <si>
    <t>http://www.rsa.ie/en/RSA/Your-Vehicle/About-your-Vehicle/Tetests/</t>
  </si>
  <si>
    <t>Vehicle Licensing Statistics Annual Series for Republic of Ireland</t>
  </si>
  <si>
    <t>www.cso.ie/vehicles licensed</t>
  </si>
  <si>
    <t>Stock of vehicles at regional level - European Commission</t>
  </si>
  <si>
    <t>EU Transport in Figures</t>
  </si>
  <si>
    <t>Private Cars</t>
  </si>
  <si>
    <t>Light goods</t>
  </si>
  <si>
    <t>Heavy goods</t>
  </si>
  <si>
    <t>All Vehicles</t>
  </si>
  <si>
    <t>Make</t>
  </si>
  <si>
    <t>Alfa Romeo</t>
  </si>
  <si>
    <t>Audi</t>
  </si>
  <si>
    <t>Austin</t>
  </si>
  <si>
    <t>BMW</t>
  </si>
  <si>
    <t>Chevrolet</t>
  </si>
  <si>
    <t>Chrysler</t>
  </si>
  <si>
    <t>Citroen</t>
  </si>
  <si>
    <t>Dacia</t>
  </si>
  <si>
    <t>Ferrari</t>
  </si>
  <si>
    <t>Fiat</t>
  </si>
  <si>
    <t>Ford</t>
  </si>
  <si>
    <t>Honda</t>
  </si>
  <si>
    <t>Hyundai</t>
  </si>
  <si>
    <t>Isuzu</t>
  </si>
  <si>
    <t>Jaguar</t>
  </si>
  <si>
    <t>Jeep</t>
  </si>
  <si>
    <t>Kia</t>
  </si>
  <si>
    <t>Land Rover</t>
  </si>
  <si>
    <t>Lexus</t>
  </si>
  <si>
    <t>Maserati</t>
  </si>
  <si>
    <t>Mazda</t>
  </si>
  <si>
    <t>Mercedes</t>
  </si>
  <si>
    <t>MG</t>
  </si>
  <si>
    <t>Mini</t>
  </si>
  <si>
    <t>Mitsubishi</t>
  </si>
  <si>
    <t>Nissan</t>
  </si>
  <si>
    <t>Peugeot</t>
  </si>
  <si>
    <t>Porsche</t>
  </si>
  <si>
    <t>Renault</t>
  </si>
  <si>
    <t>Rover</t>
  </si>
  <si>
    <t>Saab</t>
  </si>
  <si>
    <t>Seat</t>
  </si>
  <si>
    <t>Skoda</t>
  </si>
  <si>
    <t>Smart</t>
  </si>
  <si>
    <t>Ssangyong</t>
  </si>
  <si>
    <t>Subaru</t>
  </si>
  <si>
    <t>Suzuki</t>
  </si>
  <si>
    <t>Toyota</t>
  </si>
  <si>
    <t>Triumph</t>
  </si>
  <si>
    <t>Vauxhall</t>
  </si>
  <si>
    <t>Volkswagen</t>
  </si>
  <si>
    <t>Volvo</t>
  </si>
  <si>
    <t>Other</t>
  </si>
  <si>
    <t xml:space="preserve">    </t>
  </si>
  <si>
    <t>Iveco</t>
  </si>
  <si>
    <t>Dennis</t>
  </si>
  <si>
    <t>Hino</t>
  </si>
  <si>
    <t>JCB</t>
  </si>
  <si>
    <t>MAN</t>
  </si>
  <si>
    <t>Merlo</t>
  </si>
  <si>
    <t>New Holland</t>
  </si>
  <si>
    <t>Scania</t>
  </si>
  <si>
    <t>Case Int</t>
  </si>
  <si>
    <t>Claas</t>
  </si>
  <si>
    <t>David Brown</t>
  </si>
  <si>
    <t>Deutz Fahr</t>
  </si>
  <si>
    <t>Fendt</t>
  </si>
  <si>
    <t>John Deere</t>
  </si>
  <si>
    <t>Kawasaki</t>
  </si>
  <si>
    <t>Kubota</t>
  </si>
  <si>
    <t>Lamborghini</t>
  </si>
  <si>
    <t>Polaris</t>
  </si>
  <si>
    <t>Same</t>
  </si>
  <si>
    <t>Taiwan Golden Bee</t>
  </si>
  <si>
    <t>Yamaha</t>
  </si>
  <si>
    <t>Zetor</t>
  </si>
  <si>
    <t>Aprilia</t>
  </si>
  <si>
    <t>Ducati</t>
  </si>
  <si>
    <t>Harley Davidson</t>
  </si>
  <si>
    <t>Husqvarna</t>
  </si>
  <si>
    <t>Keeway</t>
  </si>
  <si>
    <t>KTM</t>
  </si>
  <si>
    <t>Lambretta</t>
  </si>
  <si>
    <t>Piaggio</t>
  </si>
  <si>
    <t>Sym</t>
  </si>
  <si>
    <t>WK Bikes</t>
  </si>
  <si>
    <t>Driver Licensing:</t>
  </si>
  <si>
    <t>The DVA’s Driver Licensing directorate is responsible for licensing drivers in Northern Ireland. The DVA issues and, where appropriate, withdraws licences in respect of drivers of cars, motorcycles, buses, lorries etc.</t>
  </si>
  <si>
    <t>Driver licences are split into two main categories; Ordinary Licences and Vocational Licences. Ordinary licences are those used by the majority of road users. In contrast, vocational licences are required for those who drive for a living, for example, bus and lorry drivers.</t>
  </si>
  <si>
    <t>Licence holders are required to maintain a valid, up to date licence relating to their present home address. Any routine changes to this information should be provided to DVA. The period for which licences are valid varies by category, so there are different patterns in the renewal cycle for each licence type, dependent on the lifespan of the licence.</t>
  </si>
  <si>
    <t>Changes in the makeup of the population can have a significant shift in the types of transactions being required. Northern Ireland is forecast to have a higher number of older people together with a smaller number of young people, both factors which are likely to impact on the future profile of driver licensing transactions.</t>
  </si>
  <si>
    <t>Full car driving licence holders by age and gender for Great Britain</t>
  </si>
  <si>
    <t>https://www.gov.uk/government/statistical-data-sets/tsgb09-vehicles#table-tsgb0915</t>
  </si>
  <si>
    <t xml:space="preserve">Travel Survey for Northern Ireland </t>
  </si>
  <si>
    <t>The Great Britain National Travel Survey</t>
  </si>
  <si>
    <t>https://www.gov.uk/government/collections/national-travel-survey-statistics</t>
  </si>
  <si>
    <t>Driver Licensing - Activity</t>
  </si>
  <si>
    <t>Table 5.1 Breakdown of Ordinary Driver Licence Transactions by Transactions Type</t>
  </si>
  <si>
    <t>Transaction Type</t>
  </si>
  <si>
    <t>Provisional Licence</t>
  </si>
  <si>
    <t>Conversion of Provisional to Full</t>
  </si>
  <si>
    <r>
      <t xml:space="preserve">Renewals to Over 70's </t>
    </r>
    <r>
      <rPr>
        <vertAlign val="superscript"/>
        <sz val="10"/>
        <color rgb="FF000000"/>
        <rFont val="Arial"/>
        <family val="2"/>
      </rPr>
      <t>1</t>
    </r>
  </si>
  <si>
    <r>
      <t xml:space="preserve">Medical Renewals </t>
    </r>
    <r>
      <rPr>
        <vertAlign val="superscript"/>
        <sz val="10"/>
        <color rgb="FF000000"/>
        <rFont val="Arial"/>
        <family val="2"/>
      </rPr>
      <t>1</t>
    </r>
  </si>
  <si>
    <r>
      <t xml:space="preserve">Name &amp; Address Change </t>
    </r>
    <r>
      <rPr>
        <vertAlign val="superscript"/>
        <sz val="10"/>
        <color rgb="FF000000"/>
        <rFont val="Arial"/>
        <family val="2"/>
      </rPr>
      <t>2</t>
    </r>
  </si>
  <si>
    <r>
      <t xml:space="preserve">Replacement/Duplicate Licences </t>
    </r>
    <r>
      <rPr>
        <vertAlign val="superscript"/>
        <sz val="10"/>
        <color rgb="FF000000"/>
        <rFont val="Arial"/>
        <family val="2"/>
      </rPr>
      <t>2</t>
    </r>
  </si>
  <si>
    <r>
      <t xml:space="preserve">Exchange Licence </t>
    </r>
    <r>
      <rPr>
        <vertAlign val="superscript"/>
        <sz val="10"/>
        <color rgb="FF000000"/>
        <rFont val="Arial"/>
        <family val="2"/>
      </rPr>
      <t>2</t>
    </r>
  </si>
  <si>
    <t>Source: NIDLS, DVA Driver Licensing</t>
  </si>
  <si>
    <t>1. These categories were previously presented as one category, 'Full Licence Renewal'.</t>
  </si>
  <si>
    <t>2. These categories were previously presented as one category, 'Replacement Licences'.</t>
  </si>
  <si>
    <t>Table 5.2 Breakdown of Vocational Driver Licence Transaction by Transaction Type</t>
  </si>
  <si>
    <t>Table 5.3 Breakdown of Other Driver Licence Transactions by Transaction Type</t>
  </si>
  <si>
    <t>Letter of Entitlement</t>
  </si>
  <si>
    <t>Identity Checking</t>
  </si>
  <si>
    <t>Go Backs</t>
  </si>
  <si>
    <t>Driver Licensing - Stock</t>
  </si>
  <si>
    <t>Age Group</t>
  </si>
  <si>
    <t>Full</t>
  </si>
  <si>
    <t>Full with Restrictions</t>
  </si>
  <si>
    <t>Provisional</t>
  </si>
  <si>
    <t>Test Passed    but not Upgraded</t>
  </si>
  <si>
    <t>Full and Eligible Licence Holders - % Age Split</t>
  </si>
  <si>
    <t>Provisional Licence Holders - % Age Split</t>
  </si>
  <si>
    <t>25 - 29</t>
  </si>
  <si>
    <t>30 - 34</t>
  </si>
  <si>
    <t>35 - 39</t>
  </si>
  <si>
    <t>40 - 44</t>
  </si>
  <si>
    <t>45 - 49</t>
  </si>
  <si>
    <t>50 - 54</t>
  </si>
  <si>
    <t>55 - 59</t>
  </si>
  <si>
    <t>60 - 64</t>
  </si>
  <si>
    <t>65 - 69</t>
  </si>
  <si>
    <t>70 - 72</t>
  </si>
  <si>
    <t>73 - 75</t>
  </si>
  <si>
    <t>76 - 78</t>
  </si>
  <si>
    <t>79 - 81</t>
  </si>
  <si>
    <t>82 - 84</t>
  </si>
  <si>
    <t>85 - 87</t>
  </si>
  <si>
    <t>88 - 90</t>
  </si>
  <si>
    <t>91 - 93</t>
  </si>
  <si>
    <t>94+</t>
  </si>
  <si>
    <t>1. The presence of valid driving entitlement does not mean that all individuals are actively driving.</t>
  </si>
  <si>
    <t>2. A driving licence will give entitlements to drive various types of vehicle, depending on the type of licence applied for and the qualifications of the licence holder.</t>
  </si>
  <si>
    <t xml:space="preserve">3. Some licence entitlements provide the holder automatically with either full or provisional entitlement to drive certain other vehicle types. </t>
  </si>
  <si>
    <t>4. Full and Eligible includes Full, Full with Restrictions and Test Passed but not yet Upgraded.</t>
  </si>
  <si>
    <t xml:space="preserve">5. Cells marked with a * have been suppressed to prevent potential disclosure. This may also entail the next smallest </t>
  </si>
  <si>
    <t>figure in the row/column also being suppressed to prevent differencing from the totals.</t>
  </si>
  <si>
    <t>2. Provisional motorcycle entitlement is granted with provisional car entitlement (although under the Third Driving Licence Directive, some of the motorcycle entitlements may have future start dates, dependent upon the licence applicants' age).</t>
  </si>
  <si>
    <t>3. A driving licence will give entitlements to drive various types of vehicle, depending on the type of licence applied for and the qualifications of the licence holder.</t>
  </si>
  <si>
    <t xml:space="preserve">4. Some licence entitlements provide the holder automatically with either full or provisional entitlement to drive certain other vehicle types. </t>
  </si>
  <si>
    <t>5. Full and Eligible includes Full, Full with Restrictions and Test Passed but not yet Upgraded.</t>
  </si>
  <si>
    <t xml:space="preserve">6. Cells marked with a * have been suppressed to prevent potential disclosure. This may also entail the next smallest </t>
  </si>
  <si>
    <t>Full and Eligible Licence Holders</t>
  </si>
  <si>
    <t>Full and Eligible Licence Holders - % of MYE age band</t>
  </si>
  <si>
    <t>Provisional Licence Holder</t>
  </si>
  <si>
    <t>Provisional Licence Holders - % of MYE age band</t>
  </si>
  <si>
    <t>All Licence Holders</t>
  </si>
  <si>
    <t>All Licence Holders - % of MYE age band</t>
  </si>
  <si>
    <t>All Male Licence Holders</t>
  </si>
  <si>
    <t>All Male Licence Holders - % of MYE age band</t>
  </si>
  <si>
    <t>All Female Licence Holders</t>
  </si>
  <si>
    <t>All Female Licence Holders - % of MYE age band</t>
  </si>
  <si>
    <t>88+</t>
  </si>
  <si>
    <t>Road Transport Licensing:</t>
  </si>
  <si>
    <t>Road Transport Licensing Division in DVA are responsible for issuing (and where appropriate withdrawing) licences in respect of taxi drivers and bus operators.</t>
  </si>
  <si>
    <t>From 1 September 2012 the DVA commenced the licensing of taxi operators.</t>
  </si>
  <si>
    <t>https://www.gov.uk/government/collections/taxi-statistics</t>
  </si>
  <si>
    <t>Great Britain Bus Statistics</t>
  </si>
  <si>
    <t>https://www.gov.uk/government/collections/bus-statistics</t>
  </si>
  <si>
    <t>Great Britain Heavy Goods Vehicles Statistics</t>
  </si>
  <si>
    <t>https://www.gov.uk/government/statistical-data-sets/veh05-licensed-heavy-goods-vehicles</t>
  </si>
  <si>
    <t>Republic of Ireland Road Freight Transport statistics</t>
  </si>
  <si>
    <t>Republic of Ireland Taxi Statistics</t>
  </si>
  <si>
    <t>http://www.nationaltransport.ie/news/taxi-statistics-for-ireland/</t>
  </si>
  <si>
    <t>Republic of Ireland Bus Statistics</t>
  </si>
  <si>
    <t xml:space="preserve">European Union (EU) Passenger transport statistics 
</t>
  </si>
  <si>
    <t>Licence Type</t>
  </si>
  <si>
    <t>PSV Licence - Omnibus</t>
  </si>
  <si>
    <t>Road Service Licence - Operator</t>
  </si>
  <si>
    <t>Taxi Operator Licence issued</t>
  </si>
  <si>
    <t>Taxi Operator Applications received</t>
  </si>
  <si>
    <t>Source: OLBS/ TLIS, DVA Road Transport Licensing Division</t>
  </si>
  <si>
    <t xml:space="preserve">            DOE Transport Regulation Unit</t>
  </si>
  <si>
    <t>1. Please see Table 6.3 for Goods Operator Licensing information.</t>
  </si>
  <si>
    <t xml:space="preserve">Taxi Operator Licence </t>
  </si>
  <si>
    <t xml:space="preserve">    Small</t>
  </si>
  <si>
    <t xml:space="preserve">    Large</t>
  </si>
  <si>
    <t>Source: DVA Taxi Licensing</t>
  </si>
  <si>
    <t>Standard International</t>
  </si>
  <si>
    <t>Standard National</t>
  </si>
  <si>
    <t>Source: DOE Transport Regulation Unit</t>
  </si>
  <si>
    <t>Enforcement:</t>
  </si>
  <si>
    <t>Enforcement Section carries out the majority of its work within the goods vehicle, taxi and bus industries. Enforcement staff have the power to stop vehicles at the roadside and inspect them for both roadworthiness defects and for various traffic offences. Enforcement officers can also visit operators’ premises and inspect both vehicles and documentation.</t>
  </si>
  <si>
    <t>Enforcement Section’s strategic aim is to improve compliance levels within the road transport industries through evidence based and intelligence led enforcement, improved information and guidance, closer working relationships with the industry and investment in staffing and equipment resource.</t>
  </si>
  <si>
    <t xml:space="preserve">Northern Ireland Road Safety Statistics
</t>
  </si>
  <si>
    <t>Great Britain Road accidents and safety statistics</t>
  </si>
  <si>
    <t>https://www.gov.uk/government/collections/road-accidents-and-safety-statistics</t>
  </si>
  <si>
    <t>The Freight Transport Association</t>
  </si>
  <si>
    <t>http://www.fta.co.uk/policy_and_compliance/road/vehicles/operator_licensing_in_northern_ireland.html</t>
  </si>
  <si>
    <t xml:space="preserve">DVSA enforcement </t>
  </si>
  <si>
    <t>https://www.gov.uk/government/publications/enforcement-sanctions-policy</t>
  </si>
  <si>
    <t xml:space="preserve">Great Britain Heavy goods vehicle traffic Statistics </t>
  </si>
  <si>
    <t>https://www.gov.uk/government/statistical-data-sets/tra31-heavy-goods-vehicle-traffic</t>
  </si>
  <si>
    <t>http://ec.europa.eu/transport/road_safety/specialist/statistics/index_en.htm</t>
  </si>
  <si>
    <t>Table 7.1 Enforcement Checks Carried Out</t>
  </si>
  <si>
    <t>Heavy Goods Vehicles Inspected</t>
  </si>
  <si>
    <t>Taxis Inspected</t>
  </si>
  <si>
    <r>
      <t xml:space="preserve">Buses Inspected </t>
    </r>
    <r>
      <rPr>
        <vertAlign val="superscript"/>
        <sz val="10"/>
        <color rgb="FF000000"/>
        <rFont val="Arial"/>
        <family val="2"/>
      </rPr>
      <t>2</t>
    </r>
  </si>
  <si>
    <t>Cars Inspected</t>
  </si>
  <si>
    <r>
      <t xml:space="preserve">Total Vehicle Checks </t>
    </r>
    <r>
      <rPr>
        <vertAlign val="superscript"/>
        <sz val="10"/>
        <color rgb="FF000000"/>
        <rFont val="Arial"/>
        <family val="2"/>
      </rPr>
      <t>1</t>
    </r>
  </si>
  <si>
    <t>Table 7.2 Enforcement Prosecutions and Penalties</t>
  </si>
  <si>
    <r>
      <t xml:space="preserve">Files referred to PPS </t>
    </r>
    <r>
      <rPr>
        <vertAlign val="superscript"/>
        <sz val="10"/>
        <color rgb="FF000000"/>
        <rFont val="Arial"/>
        <family val="2"/>
      </rPr>
      <t>1</t>
    </r>
  </si>
  <si>
    <r>
      <t xml:space="preserve">Number of Convictions </t>
    </r>
    <r>
      <rPr>
        <vertAlign val="superscript"/>
        <sz val="10"/>
        <color rgb="FF000000"/>
        <rFont val="Arial"/>
        <family val="2"/>
      </rPr>
      <t>2</t>
    </r>
  </si>
  <si>
    <r>
      <t xml:space="preserve">Prosecutions (offences convicted) </t>
    </r>
    <r>
      <rPr>
        <vertAlign val="superscript"/>
        <sz val="10"/>
        <color rgb="FF000000"/>
        <rFont val="Arial"/>
        <family val="2"/>
      </rPr>
      <t>3</t>
    </r>
  </si>
  <si>
    <r>
      <t xml:space="preserve">Value of Court fines and costs </t>
    </r>
    <r>
      <rPr>
        <vertAlign val="superscript"/>
        <sz val="10"/>
        <color rgb="FF000000"/>
        <rFont val="Arial"/>
        <family val="2"/>
      </rPr>
      <t>4</t>
    </r>
  </si>
  <si>
    <t>Total Value of all fines and penalties</t>
  </si>
  <si>
    <t>1. The number of files referred by DVA to the Public Prosecution Service for court action.</t>
  </si>
  <si>
    <t>2. The number of convictions that have been successfully prosecuted at court by DVA against operators / drivers.</t>
  </si>
  <si>
    <t>3. The number of successful prosecutions (offences convicted) that have been notified by the NI Court Service.</t>
  </si>
  <si>
    <t>4. The total amount of fines and associated costs from successful prosecutions at Court.</t>
  </si>
  <si>
    <t>HGV</t>
  </si>
  <si>
    <t>Buses</t>
  </si>
  <si>
    <t>Car</t>
  </si>
  <si>
    <t>Source - DVA Enforcement Section, Roadside Enforcement Database</t>
  </si>
  <si>
    <t>Table 7.4 Breakdown of Spot Checks on School Buses - Vehicles Inspected</t>
  </si>
  <si>
    <t>Table 7.5 Breakdown of Spot Checks on School Buses - Number of offending vehicles and Offences/Issues Identified</t>
  </si>
  <si>
    <t>Number of offending vehicles</t>
  </si>
  <si>
    <t>Number of Offences/ Issues identified</t>
  </si>
  <si>
    <t>User Guidance - Driver Testing</t>
  </si>
  <si>
    <t>Both the current NI and GB motorcycle driving licence test contains 2 test Modules, both of which must be successfully completed to attain the licence. Module 1 is an off the road manoeuvring test which must be successfully passed, before undertaking Module 2 which is the road driving test. When the candidate has successfully completed Module 1, they may undertake Module 2. The 2 Module test was first introduced in NI on the 8 December 2008 and in GB on 27 April 2009. The NI figures in this publication are the Module 1 and Module 2 tests combined i.e. number taking Module 1 tests + number taking Module 2 tests and number passing Module 1 + number passing Module 2. The GB figures in this publication are for the first time based on the Module 1 and Module 2 tests combined i.e. number taking Module 1 tests + number taking Module 2 tests and number passing Module 1 + number passing Module 2.  Note that NI and GB pass rates are now compiled on a comparable basis. Care should be taken if comparing figures with previous publications. In Northern Ireland, from February 2011, learner moped and motorcycle riders have to complete a Compulsory Basic Training (CBT) course with an Approved Motorcycle Instructor (AMI) before they can take their practical test.</t>
  </si>
  <si>
    <t xml:space="preserve">The main 3DLD (Third Driving Licence Directive) changes came into force on January 19th 2013 relating to driver motor cycle testing. </t>
  </si>
  <si>
    <t>In brief these are:</t>
  </si>
  <si>
    <t xml:space="preserve">Mopeds must not be faster than 28mph (or 50 km/h) but as all new mopeds already comply with this it should not be a problem. </t>
  </si>
  <si>
    <t>New A2 category of medium sized motorcycles, with a minimum age requirement of 19.</t>
  </si>
  <si>
    <t>It will no longer be possible to automatically move to an unrestricted bike two years from acquiring an A (restricted) licence - without first taking a practical test.</t>
  </si>
  <si>
    <t>The minimum age for Direct Access to the largest motorcycles is set at 24.</t>
  </si>
  <si>
    <t>The minimum and maximum power output for testing vehicles changes for the practical A2 and A tests</t>
  </si>
  <si>
    <t>Differences in NI and GB pass rates do not take account of differences in traffic volume or complexity of road networks.</t>
  </si>
  <si>
    <t>Note that unlike vehicle tests, there are no re-tests for driving tests. If a candidate fails a test, they must apply for a full test again. For this reason there are no data on Driving Test re-tests.</t>
  </si>
  <si>
    <t>Click here for Driving Test Applications</t>
  </si>
  <si>
    <t>Click here for Driving Tests Conducted</t>
  </si>
  <si>
    <t>Click here for Driving Test Pass Rates</t>
  </si>
  <si>
    <t>Click here for Driving Test Pass Rates by Test Centre</t>
  </si>
  <si>
    <t>Click here for Driving Tests by Gender</t>
  </si>
  <si>
    <t>Click here for Driving Test Classifications</t>
  </si>
  <si>
    <t>User Guidance - Vehicle Testing</t>
  </si>
  <si>
    <t>Vehicle tests are carried out at 15 test centres, although not every centre carries out the full range of vehicle tests.</t>
  </si>
  <si>
    <t>Click here for Vehicle Test Applications</t>
  </si>
  <si>
    <t>Click here for Vehicle Tests Conducted</t>
  </si>
  <si>
    <t>Click here for Vehicle Test Pass Rates</t>
  </si>
  <si>
    <t>Click for Vehicle Test Pass Rates by Test Centre</t>
  </si>
  <si>
    <t>Click here for Vehicle Test Classifications</t>
  </si>
  <si>
    <t>User Guidance - Theory Tests</t>
  </si>
  <si>
    <t>Touch Screen theory tests began on 1 January 2000. The Hazard Perception Element was introduced on 6 January 2003. The Category B multiple choice element consists of 50 multiple choice questions, including one case study on which 5 multiple choice questions are based. To pass candidates must get 43 answers correct. The hazard perception element consists of 14 video clips (15 hazards to identify in total). The pass mark is 44 out of 75. Both the multiple choice and hazard perception elements must be passed. From 6 April 2003 an amendment to the motor vehicles (driving licenses) regulation (NI) 1996 means that those wishing to take a practical motorcycle test will have to pass the relevant theory test regardless if they currently hold a full category B driving licence.</t>
  </si>
  <si>
    <t>For other categories of Theory Tests the following question totals and pass marks apply:</t>
  </si>
  <si>
    <t>Category C and D tests consist of 100 multiple choice questions with a pass mark of 85.</t>
  </si>
  <si>
    <t>Category C and D tests consist of 19 hazard perception clips with a pass mark of 67.</t>
  </si>
  <si>
    <t>The Driver CPC module 2 case study test consists of 50 questions with a pass mark of 40.</t>
  </si>
  <si>
    <t>The theory test has changed since 23rd January 2012. It is now made up of multiple choice questions which are no longer published in learning materials. The reason for this move is to encourage learners to develop their understanding as well as knowledge of safe driving theory.</t>
  </si>
  <si>
    <t>From Jan 2013 the suite of questions used in the the DVA theory test were changed, these remain unpublished.</t>
  </si>
  <si>
    <t xml:space="preserve">If a driver has completed the standard case study test for one of the licence categories LGV or PCV, they may take the conversion test for the other licence category i.e. PCV or LGV. The conversion tests contain only questions specific to the particular licence category and do not include the common topic areas for these categories. </t>
  </si>
  <si>
    <t>Click here for Theory Test Applications</t>
  </si>
  <si>
    <t>Click here for Theory Tests Conducted</t>
  </si>
  <si>
    <t>Click here for Theory Test Pass Rates</t>
  </si>
  <si>
    <t>Click here for Theory Tests for Private Car Drivers by Gender</t>
  </si>
  <si>
    <t>Click here for Theory Tests for Motorcyclists by Gender</t>
  </si>
  <si>
    <t>Click here for Theory Test Pass Rates by Type of Test</t>
  </si>
  <si>
    <t>User Guidance - Vehicle Licensing</t>
  </si>
  <si>
    <t>Vehicle Licensing transferred to DVLA on 18th July 2014.</t>
  </si>
  <si>
    <t xml:space="preserve">Evidence suggests that licensing of motorcycles is seasonal; where large numbers of motorcycles are SORN during winter months but become lincensed again during the summer months. </t>
  </si>
  <si>
    <t>Click here for Motor vehicles registered for the first time</t>
  </si>
  <si>
    <t>Click here for Motor vehicles registered for the first time by month</t>
  </si>
  <si>
    <t>User Guidance - Driver Licensing</t>
  </si>
  <si>
    <t>http://www.nisra.gov.uk/demography/default.asp17.htm</t>
  </si>
  <si>
    <t>Guidance on using the data</t>
  </si>
  <si>
    <t>Provisional motorcycle entitlement is granted with provisional car entitlement (although under the Third Driving Licence Directive, some of the motorcycle entitlements may have future start dates, dependent upon the licence applicants' age).</t>
  </si>
  <si>
    <t>The presence of valid driving entitlement does not mean that all individuals are actively driving.</t>
  </si>
  <si>
    <t>A driving licence will give entitlements to drive various types of vehicle, depending on the type of licence applied for and the qualifications of the licence holder.</t>
  </si>
  <si>
    <t xml:space="preserve">Some licence entitlements provide the holder automatically with either full or provisional entitlement to drive certain other vehicle types. </t>
  </si>
  <si>
    <t>Figures provided in Tables 5.4 to 5.7 should not be summed with each other as each individual table relates to a specific driving entitlement. As such an individual may appear in one or more of tables 5.4 to 5.7 if their licence provides entitlement to drive a number of vehicles.</t>
  </si>
  <si>
    <t>Click here for Driver Licensing - Stock Tables (totals)</t>
  </si>
  <si>
    <t>User Guidance - Road Transport Licensing</t>
  </si>
  <si>
    <t>Previously freight vehicle licences were issued under the Transport Act 1967 but ceased to be issued after 30 June 2012. With the introduction of the Goods Vehicles (Licensing of Operators) Act (NI) 2010 vehicle identity discs were issued to all those holding a valid operator's licence.</t>
  </si>
  <si>
    <t>The Goods Vehicle Act 2010 introduced the requirement for Northern Ireland Operators who carry their own goods, (own account) to obtain a Restricted operator’s licence.  To facilitate this requirement, a permit scheme was introduced to allow “own account,” business owners to operate from 1 July 2012 pending the processing of their full application.</t>
  </si>
  <si>
    <t>Figures for Goods Vehicle Operator Licences prior to October to December 2012 are not available as the Operator Licensing &amp; Bus System (OLBS) was not available to the Department at that time and a manual process was introduced.</t>
  </si>
  <si>
    <t>The Taxi Driver Licence relates to an individual driver, permitting them to use a registered taxi or private hire vehicle in the transport of fare paying passengers.</t>
  </si>
  <si>
    <t xml:space="preserve">Applications for Taxi Operator Licences were accepted from August 2012. Due to volumes of applications received and the procedural implications the first Taxi Operator Licences were issued in November 2012. In the intervening period Temporary Operator Licences were issued to those who submitted a full application. </t>
  </si>
  <si>
    <t xml:space="preserve">The movement in 'Road Service Licence  - Vehicle' licences between quarters can be as a result of the timing of receipt, processing and issuing of licences for larger fleet customers. The period in which they are captured for statistical presentation can vary between months and as such can create an apparent distortion in the quarterly figures. </t>
  </si>
  <si>
    <t>Click here for Road Transport Licensing Table</t>
  </si>
  <si>
    <t>Click here for Goods Vehicle Operator Licences (in force)</t>
  </si>
  <si>
    <t>User Guidance - Enforcement</t>
  </si>
  <si>
    <t>Table 7.2 provides detail of files referred to the PPS and number of convictions within the quarter. However, a file referred to PPS may or may not result in a conviction in the same quarter as there may well be a lag period before a case reaches court proceedings. The figures presented cannot be used together to derive a conviction rate for the period.</t>
  </si>
  <si>
    <t xml:space="preserve">The movement in enforcement activities between quarters can be as a result of the timing of operations. The period and volumns in which they are captured for statistical presentation can vary between months and as such can create an apparent distortion in the quarterly comparison figures. Users may wish to view annual figures on enforcement activities to see a full reflection of performance over the course of a year. </t>
  </si>
  <si>
    <t>Spot Checks on Buses:</t>
  </si>
  <si>
    <t xml:space="preserve">DVA carry out a range of unannounced spot checks on buses at the roadside and at operator premises in order to assess vehicle roadworthiness. These procedures are laid down under European Directive 2000/30/EC (as amended) and include consideration of the following items: </t>
  </si>
  <si>
    <t>Vehicle identification; braking equipment; steering; visibility; lighting, lamps, reflectors and electrical equipment;</t>
  </si>
  <si>
    <t>axles, wheels, tyres and suspension; chassis and chassis attachments; tachograph, speed limiter and other equipment; and nuisance issues such as emissions and oil/fuel spillage.</t>
  </si>
  <si>
    <t>Enforcement Notices:</t>
  </si>
  <si>
    <t xml:space="preserve">V1/V2 prohibitions notices address a range of faults including for example defective brakes, defective tyres etc. </t>
  </si>
  <si>
    <t>VT5 prohibitions notices address a range of faults including for example defective lights, emergency door buzzers, and tachographs.</t>
  </si>
  <si>
    <t>V27 relates to licence suspension.</t>
  </si>
  <si>
    <t>Click here for Enforcement Data Tables</t>
  </si>
  <si>
    <t>Miscellaneous Test Categories</t>
  </si>
  <si>
    <t>Type</t>
  </si>
  <si>
    <t>BSP Category</t>
  </si>
  <si>
    <t>Motorcar</t>
  </si>
  <si>
    <t>Goods Vehicle 3500kg-7500kg</t>
  </si>
  <si>
    <t>Goods Vehicle 3500kg-7500kg + Trailer over 750kg</t>
  </si>
  <si>
    <t>Goods Vehicle over 7500kg + Trailer over 750kg</t>
  </si>
  <si>
    <t>Large Goods Vehicle over 7500kg</t>
  </si>
  <si>
    <t>Agricultural Tractor</t>
  </si>
  <si>
    <t>Extended Motorcar</t>
  </si>
  <si>
    <t>Show + Tell Large Goods Vehicle over 7500kg</t>
  </si>
  <si>
    <t>Show + Tell Motor Vehicle with over 8 passenger seats</t>
  </si>
  <si>
    <t>Tracked Vehicle</t>
  </si>
  <si>
    <t>Motorcar + Trailer over 750kgs</t>
  </si>
  <si>
    <t>Minibus 9-16 seats</t>
  </si>
  <si>
    <t>Motor Vehicle + Trailer over 750kgs</t>
  </si>
  <si>
    <t>Motor Vehicle with over 8 passenger seats</t>
  </si>
  <si>
    <t>1. Pre 19 January 2013 test categories</t>
  </si>
  <si>
    <t>2. Post 19 January 2013 test categories</t>
  </si>
  <si>
    <t>Click here for Driver Testing User Guide</t>
  </si>
  <si>
    <t>CDG (HGV)</t>
  </si>
  <si>
    <t>CDG (Trailer)</t>
  </si>
  <si>
    <t>Artic 2</t>
  </si>
  <si>
    <t>Artic 2 -RPC/VED</t>
  </si>
  <si>
    <t>Artic 3</t>
  </si>
  <si>
    <t>Artic 3 - RPC/VED</t>
  </si>
  <si>
    <t>Breakdown Vehicle</t>
  </si>
  <si>
    <t>Heavy Goods N3-max mass &gt;12t</t>
  </si>
  <si>
    <t>Heavy Motor Car / Truck</t>
  </si>
  <si>
    <t>HGV2 - RPC/VED</t>
  </si>
  <si>
    <t>HGV3</t>
  </si>
  <si>
    <t>HGV3 - RPC/VED</t>
  </si>
  <si>
    <t>HGV4</t>
  </si>
  <si>
    <t>HGV4 - RPC/VED</t>
  </si>
  <si>
    <t>MOT Other</t>
  </si>
  <si>
    <t>Road Construction Vehicle</t>
  </si>
  <si>
    <t>Tower Vehicle</t>
  </si>
  <si>
    <t>VED/RPC (S)</t>
  </si>
  <si>
    <t>Light Goods - Other</t>
  </si>
  <si>
    <t>LPCV / 17-35 Seatbelt</t>
  </si>
  <si>
    <t>LPCV / Minibus (more than 8 passenger seats)</t>
  </si>
  <si>
    <t>LPCV / Minibus 9-16 Seatbelt</t>
  </si>
  <si>
    <t>LPCV / Minibus 9-16 Seatbelt RPC</t>
  </si>
  <si>
    <t>LPCV / Minibus RPC</t>
  </si>
  <si>
    <t>Motorcycle - Other</t>
  </si>
  <si>
    <t>Motorcycle I</t>
  </si>
  <si>
    <t>Motorcycle II</t>
  </si>
  <si>
    <t>Quadricycle</t>
  </si>
  <si>
    <t>Tricycle</t>
  </si>
  <si>
    <t>Bus M2 (max mass not exceeding 5 tonnes)</t>
  </si>
  <si>
    <t>Bus M3 (2 axle, max mass exceeding 5 tonnes)</t>
  </si>
  <si>
    <t>Bus M3 (3 axle, max mass exceeding 5 tonnes)</t>
  </si>
  <si>
    <t>Initial Bus Test</t>
  </si>
  <si>
    <t>Initial Bus Test 17-35 seatbelt</t>
  </si>
  <si>
    <t>Initial Bus Test 36+ seatbelt</t>
  </si>
  <si>
    <t>Omnibus 17-35 Seatbelt</t>
  </si>
  <si>
    <t>Omnibus 36+ Seatbelt</t>
  </si>
  <si>
    <t>Omnibus 9-16 Seatbelt</t>
  </si>
  <si>
    <t>Omnibus First Time</t>
  </si>
  <si>
    <t>Omnibus Standard</t>
  </si>
  <si>
    <t>Omnibus Standard Articulated</t>
  </si>
  <si>
    <t>PSV DDA Dual schedule (General AND Wheelchair) Retest</t>
  </si>
  <si>
    <t>Private Car - Other</t>
  </si>
  <si>
    <t>Basic IVA, M1 (Kit Car)</t>
  </si>
  <si>
    <t>Free M1</t>
  </si>
  <si>
    <t>Free N1</t>
  </si>
  <si>
    <t>Free N2,N3</t>
  </si>
  <si>
    <t>General accessibility only</t>
  </si>
  <si>
    <t>General and wheelchair accessibility</t>
  </si>
  <si>
    <t>Partial MSVA (pre)</t>
  </si>
  <si>
    <t>Standard IVA, M1 (Production Car)</t>
  </si>
  <si>
    <t>Standard IVA, N1 (Production LGV)</t>
  </si>
  <si>
    <t>SVA 2 Wheeled moped/motorcycle</t>
  </si>
  <si>
    <t>SVA 3 or 4 Wheeled moped/motorcycle</t>
  </si>
  <si>
    <t>SVA Basic SVA Ã» Kit Car/Disabled Person Vehicle</t>
  </si>
  <si>
    <t>SVA Basic SVA Ã» Production Vehicle/Other</t>
  </si>
  <si>
    <t>SVA Enhanced with Model Report</t>
  </si>
  <si>
    <t>SVA Enhanced without Model Report</t>
  </si>
  <si>
    <t>SVA MC Retest</t>
  </si>
  <si>
    <t>SVA Production Vehicles</t>
  </si>
  <si>
    <t>SVA Retest (Basic/Enhanced)</t>
  </si>
  <si>
    <t>SVA Retest vehicle with ECWVTA &amp; no Cert. of Conf.</t>
  </si>
  <si>
    <t>Stretched Limousine - Taxi</t>
  </si>
  <si>
    <t>One Axle Trailer</t>
  </si>
  <si>
    <t>Two Axle Trailer</t>
  </si>
  <si>
    <t>Three Axle Trailer</t>
  </si>
  <si>
    <t>Trailer - Other</t>
  </si>
  <si>
    <t>Light Trailer O2-max mass &gt;0.75t but not exceeding</t>
  </si>
  <si>
    <t>Heavy Trailers O4-max mass &gt;10t</t>
  </si>
  <si>
    <t>Heavy Trailers O3-max mass &gt;3.5t but not exceeding</t>
  </si>
  <si>
    <t>Light Trailer O1-max mass &lt; 0.75t</t>
  </si>
  <si>
    <t>Click here for Vehicle Testing User Guide</t>
  </si>
  <si>
    <t>Abbreviation</t>
  </si>
  <si>
    <t>Meaning</t>
  </si>
  <si>
    <t>ADI</t>
  </si>
  <si>
    <t>Approved Driving Instructor</t>
  </si>
  <si>
    <t>AMI</t>
  </si>
  <si>
    <t>Approved Motorcycle Instructor</t>
  </si>
  <si>
    <t>BSP</t>
  </si>
  <si>
    <t>Booking Services Project</t>
  </si>
  <si>
    <t>Carriage of Dangerous Goods</t>
  </si>
  <si>
    <t>CPC</t>
  </si>
  <si>
    <t>Certificate of Professional Competence</t>
  </si>
  <si>
    <t xml:space="preserve">CR </t>
  </si>
  <si>
    <t>Continuous Registration</t>
  </si>
  <si>
    <t>DfT</t>
  </si>
  <si>
    <t>Department for Transport</t>
  </si>
  <si>
    <t>Department of the Environment</t>
  </si>
  <si>
    <t>DSA</t>
  </si>
  <si>
    <t>Driving Standards Agency</t>
  </si>
  <si>
    <t>DVA</t>
  </si>
  <si>
    <t>Driver and Vehicle Agency</t>
  </si>
  <si>
    <t>DVLA</t>
  </si>
  <si>
    <t>Driver and Vehicle Licensing Agency</t>
  </si>
  <si>
    <t>FABS</t>
  </si>
  <si>
    <t>Freight and Bus System</t>
  </si>
  <si>
    <t>Failed to Attend</t>
  </si>
  <si>
    <t>Heavy Goods Vehicle</t>
  </si>
  <si>
    <t>Individual Vehicle Approval</t>
  </si>
  <si>
    <t>Large Goods Vehicle</t>
  </si>
  <si>
    <t>Large Passenger Carrying Vehicle</t>
  </si>
  <si>
    <t>Motorcycle Single Vehicle Approval</t>
  </si>
  <si>
    <t>NIDLS</t>
  </si>
  <si>
    <t>Northern Ireland Driver Licensing System</t>
  </si>
  <si>
    <t>NISRA</t>
  </si>
  <si>
    <t>Northern Ireland Statistics and Research Agency</t>
  </si>
  <si>
    <t>NS</t>
  </si>
  <si>
    <t>National Statistics</t>
  </si>
  <si>
    <t>OLBS</t>
  </si>
  <si>
    <t>Operator Licensing &amp; Bus System</t>
  </si>
  <si>
    <t>ONS</t>
  </si>
  <si>
    <t>Office for National Statistics</t>
  </si>
  <si>
    <t>OS</t>
  </si>
  <si>
    <t>Official Statistics</t>
  </si>
  <si>
    <t>Passenger Carrying Vehicle</t>
  </si>
  <si>
    <t>RD</t>
  </si>
  <si>
    <t>Refer to Drawer</t>
  </si>
  <si>
    <t>RTLD</t>
  </si>
  <si>
    <t>Road Transport Licensing Division</t>
  </si>
  <si>
    <t>SORN</t>
  </si>
  <si>
    <t>Statutory Off Road Notification</t>
  </si>
  <si>
    <t>Single Vehicle Approval</t>
  </si>
  <si>
    <t>TLIS</t>
  </si>
  <si>
    <t>Taxi Licensing Information System</t>
  </si>
  <si>
    <t>TRU</t>
  </si>
  <si>
    <t xml:space="preserve">Transport Regulation Unit </t>
  </si>
  <si>
    <t>Other Terminology</t>
  </si>
  <si>
    <t>Go Back</t>
  </si>
  <si>
    <t>A licensing transaction where the documentation is incomplete or inaccurate and</t>
  </si>
  <si>
    <t>needs to be returned to the applicant</t>
  </si>
  <si>
    <t>v10</t>
  </si>
  <si>
    <t>Vehicle Licence Application form</t>
  </si>
  <si>
    <t>Strengths and weaknesses of the data</t>
  </si>
  <si>
    <t>Strengths:</t>
  </si>
  <si>
    <t>BSP is maintained and managed under contract by an external vendor, keeping pace with and taking advantage of technological progress and upgrades.</t>
  </si>
  <si>
    <t>Standard booking procedures and online access controls help to minimise the risk of data manipulation.</t>
  </si>
  <si>
    <t>Data suppliers and producers work in close proximity aiding understanding of processes and facilitating resolution of issues.</t>
  </si>
  <si>
    <t>Data can often be used as part of the legal process which helps ensure accurate recording should customers challenge test outcomes or make complaints.</t>
  </si>
  <si>
    <t>Driver testing statistics derived from the BSP administrative system are underpinned by well established quality assurance procedures, manuals and audit controls.</t>
  </si>
  <si>
    <t>Statisticians have full access to all driver testing systems, data and reports.</t>
  </si>
  <si>
    <t>Weaknesses:</t>
  </si>
  <si>
    <t>Other Sources of Information</t>
  </si>
  <si>
    <t>There is potential for distortion of driver test outcomes through inconsistent application of test standards by examiners. However, the DVA proactively monitor test outcomes using robust statistical analysis both within and between test centres. Any evidence of non-random patterns of outcomes are closely scrutinised and DVA management take remedial action should this be required. This is not considered to be a significant issue with respect to data quality.</t>
  </si>
  <si>
    <t>Vehicle testing statistics derived from the BSP administrative system are underpinned by well established quality assurance procedures, manuals and audit controls.</t>
  </si>
  <si>
    <t>Statisticians have full access to all vehicle testing systems, data and reports.</t>
  </si>
  <si>
    <t>There is potential for distortion of vehicle test outcomes through inconsistent application of test standards by examiners. However, the DVA proactively monitor test outcomes using robust statistical analysis both within and between test centres. Any evidence of non-random patterns of outcomes are closely scrutinised and DVA management take remedial action should this be required. This is not considered to be a significant issue with respect to data quality.</t>
  </si>
  <si>
    <t>Administrative system is maintained and managed under contract by an external vendor, keeping pace with and taking advantage of technological progress and upgrades.</t>
  </si>
  <si>
    <t>Theory testing administrative system is ISO certified and regularly audited.</t>
  </si>
  <si>
    <t>Well established and documented data transfer process.</t>
  </si>
  <si>
    <t>Statisticians have onsite access to theory testing management team, aiding understanding of processes and facilitating resolution of issues.</t>
  </si>
  <si>
    <t>Standard theory testing classification systems in use.</t>
  </si>
  <si>
    <t>NIDLS system is to be upgraded, and the statistical producer team are part of the in-house development group.</t>
  </si>
  <si>
    <t>Well established reporting and data transfer process.</t>
  </si>
  <si>
    <t>Statisticians have direct access to driver testing management and operations team, aiding understanding of processes and facilitating resolution of issues.</t>
  </si>
  <si>
    <t>The NIDLS system is under review, and is due to be upgraded with better access, validation, and statistical reporting tools to be integral to the new system, until then there remains potential for inaccurate information on NIDLS.</t>
  </si>
  <si>
    <t>The NIDLS database at any time will have licensing records which are out of date and need to be updated in terms of customer’s details e.g. changes of address, which has the potential to impact on any geographic breakdowns of the data.</t>
  </si>
  <si>
    <t>There is some scope for clerical error as information is transferred manually from paper forms into NIDLS but any impact from this is thought to be minimal due to the system audit checks.</t>
  </si>
  <si>
    <t xml:space="preserve">It is possible that DVA business targets to reduce non-compliance and improve road safety could impact on the choice of vehicles which enforcement officers ‘target’ for inspection. However, any potential incentive which may exist to ignore “suspect” vehicles in order to improve non-compliance performance would likely be counteracted by an enforcement officer’s natural tendency to want to target those vehicles which are most likely to have defects.  Officers are provided with a strict statistical sampling protocol to follow and statisticians have examined practices on the ground. Whilst no evidence of any systematic bias, either way, has been detected in the sample selection process to date, it still poses a small risk and requires ongoing monitoring. </t>
  </si>
  <si>
    <t xml:space="preserve">Driving Tests Conducted by Test Category </t>
  </si>
  <si>
    <t xml:space="preserve">Source: Driver and Vehicle Agency (DVA) / Department for Transport </t>
  </si>
  <si>
    <t>Source: Department of Transport (DfT)</t>
  </si>
  <si>
    <t>Total First Time Registrations</t>
  </si>
  <si>
    <t>Abarth</t>
  </si>
  <si>
    <t>Bentley</t>
  </si>
  <si>
    <t>First Time Registrations</t>
  </si>
  <si>
    <t xml:space="preserve">Source: Department for Transport </t>
  </si>
  <si>
    <t>Great Wall</t>
  </si>
  <si>
    <t>Isuzu Trucks</t>
  </si>
  <si>
    <t>Mitsubishi Fuso</t>
  </si>
  <si>
    <t>Ford New Holland</t>
  </si>
  <si>
    <t>Fordson</t>
  </si>
  <si>
    <t>Massey Ferguson</t>
  </si>
  <si>
    <t>New Holland (Fiat)</t>
  </si>
  <si>
    <t>AJS</t>
  </si>
  <si>
    <t>Daelim</t>
  </si>
  <si>
    <t>Royal Enfield</t>
  </si>
  <si>
    <t>Vespa (Douglas)</t>
  </si>
  <si>
    <t>Total - Cars</t>
  </si>
  <si>
    <t>Total - Light Goods</t>
  </si>
  <si>
    <t>Total - Heavy Goods</t>
  </si>
  <si>
    <t>Total - Agricultural</t>
  </si>
  <si>
    <t>Total -  Motorcycles</t>
  </si>
  <si>
    <t xml:space="preserve">    April 2009 in GB). The figures in this table are all in the time period after the change and therefore, within each country, figures</t>
  </si>
  <si>
    <t xml:space="preserve">    can be compared. Care should be taken if comparing figures with historical publications.</t>
  </si>
  <si>
    <t>Renewal Licences</t>
  </si>
  <si>
    <t>Society of Motor Manufacturers and Traders (SMMT)</t>
  </si>
  <si>
    <t>Cars registered for the first time</t>
  </si>
  <si>
    <t>Great Britain Taxi Statistics</t>
  </si>
  <si>
    <t>Government owned and non-government owned vehicles which fall into tax categories which are exempt from vehicle excise duty are included in the reported figures.
The general payment exemption for vehicles includes for example those used by a Disabled person, Disabled passenger vehicle, Limited Use vehicles, Vehicles constructed before 01 January 1973 and National Service Vehicles. Other exemptions from payment may include Emergency vehicles, such as Ambulance, Fire Engine, Fire Rescue, Mine Rescue, Lifeboat Haulage, Lighthouse Authority and Police. In addition Agricultural Machines are exempt from payment, including for example Agricultural Tractor, Off Road Tractor, Agricultural Engine, Mowing Machines Electric, Gritter, Snowplough and Steam Vehicles.</t>
  </si>
  <si>
    <t>Standardisation of driver and vehicle testing systems across DVA test centres.</t>
  </si>
  <si>
    <t>Standardisation of driver testing systems across DVA test centres.</t>
  </si>
  <si>
    <t>There is some scope for clerical error as data from Pearson VUE is transferred manually to other file formats, but these are mitigated by internal checking both by the DVA administrative team and further independent checks by the statistical producer team.</t>
  </si>
  <si>
    <t>Statisticians have access to transport licensing management and operations team, aiding understanding of processes and facilitating resolution of data quality issues.</t>
  </si>
  <si>
    <t>The DVA have started a transformation programme to upgrade transport licensing administrative databases with improved quality assurance checks and better statistical reporting facilities.</t>
  </si>
  <si>
    <t xml:space="preserve">Enforcement statistics sourced and derived from the DVA administrative system are underpinned by well established quality assurance procedures </t>
  </si>
  <si>
    <t>Full coverage of enforcement activity for non-survey sources e.g. hgv, buses and taxis</t>
  </si>
  <si>
    <t xml:space="preserve">Full geographic coverage regionally over the year </t>
  </si>
  <si>
    <t>Standard classification systems used by all enforcement officers during onsite operations, reducing the scope for misclassification of roadworthiness and/or licensing violations.</t>
  </si>
  <si>
    <t>DVA data provider’s and statistical producer team work in close proximity aiding understanding of the process and facilitating resolution of issues impacting on data quality assurance.</t>
  </si>
  <si>
    <t>Data can often be used as part of legal process which helps ensure accurate recording and checking for example against PSNI records.</t>
  </si>
  <si>
    <t>Driving Test Pass Rate</t>
  </si>
  <si>
    <t xml:space="preserve">Theory Test Pass Rate </t>
  </si>
  <si>
    <t>Click here for Car First Registrations by make</t>
  </si>
  <si>
    <t>Click here for Car First Registrations by make and month</t>
  </si>
  <si>
    <t>Click here for Light goods vehicles first registrations by make</t>
  </si>
  <si>
    <t>Click here for Light goods vehicles first registrations by make and month</t>
  </si>
  <si>
    <t>Click here for Heavy goods vehicles first registrations by make</t>
  </si>
  <si>
    <t>Click here for Heavy goods vehicles first registrations by make and month</t>
  </si>
  <si>
    <t>Click here for Agricultural vehicles (including tractors) first registrations by make and month</t>
  </si>
  <si>
    <t>Click here for Motorcycle first registrations by make and month</t>
  </si>
  <si>
    <t>On the 24th March 2015 this series of statistics were designated as National Statistics. This means they have been certified by the UK Statistics Authority as compliant with its Code of Practice for Official Statistics.</t>
  </si>
  <si>
    <t>European Commission accidents data</t>
  </si>
  <si>
    <t xml:space="preserve">HGV2  </t>
  </si>
  <si>
    <t>Apr-Jun 2015</t>
  </si>
  <si>
    <t>17 - 20</t>
  </si>
  <si>
    <t>21 - 24</t>
  </si>
  <si>
    <t>Applications by booking method</t>
  </si>
  <si>
    <t>Table 2.1b</t>
  </si>
  <si>
    <t>Table 2.1b Breakdown of Applications Received for Vehicle Tests by Booking Method</t>
  </si>
  <si>
    <t>Booking Method</t>
  </si>
  <si>
    <t>Test Centre</t>
  </si>
  <si>
    <t>Call Centre</t>
  </si>
  <si>
    <t>Internet Booking System</t>
  </si>
  <si>
    <t>New Cars</t>
  </si>
  <si>
    <t>Used Cars</t>
  </si>
  <si>
    <t>All Private Cars</t>
  </si>
  <si>
    <t>New Buses</t>
  </si>
  <si>
    <t>Used Buses</t>
  </si>
  <si>
    <t>All Buses</t>
  </si>
  <si>
    <t>New Light Goods</t>
  </si>
  <si>
    <t>Used Light Goods</t>
  </si>
  <si>
    <t>All Light Goods</t>
  </si>
  <si>
    <t>New Heavy Goods</t>
  </si>
  <si>
    <t>Used Heavy Goods</t>
  </si>
  <si>
    <t>All Heavy Goods</t>
  </si>
  <si>
    <t>New Agricultural Vehicles</t>
  </si>
  <si>
    <t>Used Agricultural Vehicles</t>
  </si>
  <si>
    <t>All Agricultural Vehicles</t>
  </si>
  <si>
    <t>New Motorcycles</t>
  </si>
  <si>
    <t>Used Motorcycles</t>
  </si>
  <si>
    <t>All Motorcycles</t>
  </si>
  <si>
    <t>New Other Vehicles</t>
  </si>
  <si>
    <t>Used Other Vehicles</t>
  </si>
  <si>
    <t>All Other Vehicles</t>
  </si>
  <si>
    <t>National Statistics:</t>
  </si>
  <si>
    <t>Other agency uses of the data include manpower and capacity modelling, as well as broader departmental use with regard to road safety and associated departmental policy and research e.g. graduated driver licensing.</t>
  </si>
  <si>
    <t>Outside interest in the data includes areas such as academic research on emissions, the driver pass rates by gender, economic research using vehicle information as an economic indicator, and economic blogs.</t>
  </si>
  <si>
    <t>Table 1.3 Breakdown of Driving Test Pass Rates by Test Category</t>
  </si>
  <si>
    <r>
      <t xml:space="preserve">Replacement/Duplicate/Exchange Licences </t>
    </r>
    <r>
      <rPr>
        <vertAlign val="superscript"/>
        <sz val="10"/>
        <color rgb="FF000000"/>
        <rFont val="Arial"/>
        <family val="2"/>
      </rPr>
      <t>1</t>
    </r>
  </si>
  <si>
    <r>
      <t xml:space="preserve">Name &amp; Address Change </t>
    </r>
    <r>
      <rPr>
        <vertAlign val="superscript"/>
        <sz val="10"/>
        <color rgb="FF000000"/>
        <rFont val="Arial"/>
        <family val="2"/>
      </rPr>
      <t>1</t>
    </r>
  </si>
  <si>
    <t>1. These categories were previously presented as one category, 'Replacement Licences'.</t>
  </si>
  <si>
    <t xml:space="preserve">2. The movement in enforcement activities between quarters can be as a result of the timing of operations. The period and volumns in which they are captured for statistical presentation can vary between months and as such can create an apparent distortion in the quarterly comparison figures. Users may wish to view annual figures on enforcement activities to see a full reflection of performance over the course of a year. </t>
  </si>
  <si>
    <t>New Vehicles</t>
  </si>
  <si>
    <t>Used Vehicles</t>
  </si>
  <si>
    <t>Thwaites</t>
  </si>
  <si>
    <t>DAF Trucks</t>
  </si>
  <si>
    <t>Renault Trucks</t>
  </si>
  <si>
    <t>Valtra</t>
  </si>
  <si>
    <t>Kymco</t>
  </si>
  <si>
    <t>Belfast Region</t>
  </si>
  <si>
    <t>North Eastern Region</t>
  </si>
  <si>
    <t>South Eastern Region</t>
  </si>
  <si>
    <t>Southern Region</t>
  </si>
  <si>
    <t>Western Region</t>
  </si>
  <si>
    <t>Location of Inspection (Education Authority Region)</t>
  </si>
  <si>
    <t xml:space="preserve">1. The Northern Ireland Education Authority (EA) was established on 1 April 2015 and replaces the five Education and Library Boards and the Staff Commission for Education and Library Boards. The five regional offices are located at the sites of the former Education and Library Boards and will continue to deliver the same services as the former Boards within their geographic areas.
</t>
  </si>
  <si>
    <t>DVA Enforcement falls within the Agency’s Business Development Directorate. Roadside Enforcement is responsible for the enforcement of legislation pertaining to roadworthiness standards and licensing requirements at the roadside.</t>
  </si>
  <si>
    <t>Whilst historically the majority of the work of Enforcement Section has been checks as part of intelligence-led, targeted operations, more emphasis is being made on carrying out random checks of the fleet to support Compliance Section establish a baseline of the underlying rates of non-compliance prevalent in the fleets and ongoing monitoring.</t>
  </si>
  <si>
    <t>The movement in enforcement activities between quarters can be as a result of the timing of operations. The period and volumns in which they are captured for statistical presentation can vary between months and as such can create an apparent distortion in the quarterly comparison figures. Users may wish to view annual figures on enforcement activities to see a full reflection of performance over the course of a year.</t>
  </si>
  <si>
    <t>Please see the Driver Testing – User Guidance for further information on the data.</t>
  </si>
  <si>
    <t>Please see the Vehicle Testing – User Guidance for further information on the data.</t>
  </si>
  <si>
    <t>Please see the Theory Testing – User Guidance for further information on the data.</t>
  </si>
  <si>
    <t>The transfer of vehicle licensing to DVLA in July 2014 has given rise to some definitional/classification changes which users need to be aware of and there may also be some small impact with respect to NI coverage in cases where the keepers postcode is missing.</t>
  </si>
  <si>
    <t>Please see the Vehicle Registration and Licensing – User Guidance for further information on the data.</t>
  </si>
  <si>
    <t>Please see the Driver Licensing – User Guidance for further information on the data.</t>
  </si>
  <si>
    <t>Please see the Road Transport Licensing – User Guidance for further information on the data</t>
  </si>
  <si>
    <t xml:space="preserve">Data cover all applications for full driving tests carried out in Northern Ireland during the quarter, broken down by the broad test category. In addition, information is also presented on the number of tests actually provided by DVA. These figures include those tests where the customers failed to attend (FTA) but which DVA had to provide a test appointment. For the tests which were carried out, information is presented on the outcome of the test in the form of the pass rate. The overall pass rate takes no account of differences between the driving experience of individuals presenting for testing at each Test Centre. </t>
  </si>
  <si>
    <t xml:space="preserve">A 16 year old may apply for a provisional licence and take their test when they are 16 if they are in receipt of the enhanced rate of the mobility component of Personal Independence Payment (PIP). There is additional scope for a 15 year old in the same circumstances to apply for and receive their provisional licence prior to their 16th birthday; however, the entitlement on the licence will only become effective on their 16th birthday. </t>
  </si>
  <si>
    <t>3. From 2013-14 these B+E tests have been subsumed within the Miscellaneous Test Categories. In publications prior to 2013/14 tests relating to category B+E (Car + Trailer) were contained in the LGV classification. The historical back series has been reconstituted in this publication to include B+E tests within the Miscellaneous Test Categories. Figures for LGV and Miscellaneous Test Categories in this publication are now comparable.</t>
  </si>
  <si>
    <t>EU</t>
  </si>
  <si>
    <t>European Union</t>
  </si>
  <si>
    <t>Driving Test Pass Rates by Gender and Country</t>
  </si>
  <si>
    <t>In general NI pass rates, across all four vehicle categories, are higher than the GB pass rates. Part of the difference between NI and GB pass rates may be attributable to regional driving conditions including the volumes of traffic and complexity of available road networks for testing.</t>
  </si>
  <si>
    <t>Agricultural Vehicles</t>
  </si>
  <si>
    <t>Other Vehicles</t>
  </si>
  <si>
    <t>Table 4.11</t>
  </si>
  <si>
    <t>Vehicles Licensed and with SORN by body type</t>
  </si>
  <si>
    <t>Source: Department for Transport / DVLA</t>
  </si>
  <si>
    <t>Licensed</t>
  </si>
  <si>
    <t>Sorn</t>
  </si>
  <si>
    <t>1. Figures as at quarter end.</t>
  </si>
  <si>
    <t>(1) Where a vehicle was relocated from GB to NI and subsequently re-registered in NI, this vehicle was included in DVA registration statistics as being registered in NI for the first time. However, under a UK integrated licensing system, there will no longer be first registrations which are solely referenced with respect to NI. All first registrations will now be with reference to the UK as a whole, i.e., a vehicle first registered in GB and subsequently used in Northern Ireland will no longer be counted as a NI first registration. A NI first registration will now only be recorded as such if that vehicle has never previously been registered anywhere else in the UK. All registrations are recorded by DVLA in Swansea who assumed responsibility for registration of NI vehicles in July 2014. Using quarterly data for the 12 months to June 2014 we estimate that the numbers of vehicles originally registered in GB then moved to NI and captured as a new registration in NI as approximately (per quarter) 8-9,000 Cars, 1,100-1,200 Light Goods, 4-500 Heavy Goods, ~350 Agricultural Vehicles and ~200 motorcycles. This unavoidable definitional change will introduce a discontinuity into our series which will be clearly highlighted in the relevant tables and charts.</t>
  </si>
  <si>
    <t>(2) From July 2014 the registered keepers post code will be used by DVLA to identify NI vehicles, which when missing is not a comprehensive means of reporting all NI registered vehicles. However, at the point of system migration, all NI missing postcodes were assigned a dummy postcode to indicate that the registered owner resided in NI. Going forward, however, if a postcode is missing on a record then it will simply be identified as "missing" in any geographic analysis and will not be attributable to any individual country. This is what currently happens with English, Scottish or Welsh registrations where postcode is missing. Because of the mitigating action of including a dummy postcode prior to transfer, which would otherwise have impacted on around 1%-2% of NI records, it is expected that the future impact will be minimal.</t>
  </si>
  <si>
    <t>(3) There may also be some minor impacts around the classification and coding of different vehicle types associated with the change of administration of NI vehicle data from DVA to DVLA in July 2014. While this is impossible to quantify, as the team responsible for coding/classifying vehicle registration in NI is no longer available to provide advice on their historical categorisations, we do not expect this to be a significant issue. This is particularly so with regard to the main vehicle categories although it may, however, have a disproportionate impact on the smaller volume vehicle categories.</t>
  </si>
  <si>
    <t>The first registration figures presented in the tables detail both new and used vehicles, including imported vehicles, which have been registered for the first time in the United Kingdom and with a Northern Ireland registration address.</t>
  </si>
  <si>
    <t>The number of SORN vehicles, as seen in Table 4.11, are not a subset of licensed vehicles and are in addition to the licensed vehicle totals.</t>
  </si>
  <si>
    <t>Taxi Driver Licences</t>
  </si>
  <si>
    <t>Road Transport Licences Issued Table</t>
  </si>
  <si>
    <t>Click here for Historical Back Series</t>
  </si>
  <si>
    <t>3. In publications prior to Quarter 2 Jul-Sept 2013 tests relating to category B+E (Car + Trailer) were contained in the LGV classification. The historical back series has been reconstituted in this publication to include B+E tests within the Miscellaneous Test Categories. Figures for LGV and Miscellaneous Test Categories in this publication and 'DOE Driver, Vehicle, Operator and Enforcement Statistics Statistical Back series' are now comparable.</t>
  </si>
  <si>
    <r>
      <t xml:space="preserve">Taxi </t>
    </r>
    <r>
      <rPr>
        <vertAlign val="superscript"/>
        <sz val="10"/>
        <color rgb="FF000000"/>
        <rFont val="Arial"/>
        <family val="2"/>
      </rPr>
      <t>1</t>
    </r>
  </si>
  <si>
    <t>Subset of validated data set.</t>
  </si>
  <si>
    <t>The producer team have direct access to NI vehicle level data.</t>
  </si>
  <si>
    <t>Interruption and rebasing of statistical trends and classifications.</t>
  </si>
  <si>
    <t>Temporary validation problems migrating vehicle licensing data from DVA to DVLA</t>
  </si>
  <si>
    <t>Tables 4.1 and 4.2 now include a New and Used breakdown by Vehicle Bodytype. While figures for New vehicles are directly comparable across quarters, figures for Used vehicles from July-September 2014 onwards are not directly comparable with previous quarters for reason (1) outlined below. The New and Used vehicle split for individual Bodytype tables by Make are not included in tables 4.3 to 4.10 due to the disproportionate effort to split the Makes by the New and Used categorisation.</t>
  </si>
  <si>
    <t>Total NI Vehicle Stock</t>
  </si>
  <si>
    <t>Table 4.12</t>
  </si>
  <si>
    <t>Quarterly percentage change in Total NI Vehicle Stock</t>
  </si>
  <si>
    <r>
      <t xml:space="preserve">Expiry/Optional Renewals </t>
    </r>
    <r>
      <rPr>
        <vertAlign val="superscript"/>
        <sz val="10"/>
        <color rgb="FF000000"/>
        <rFont val="Arial"/>
        <family val="2"/>
      </rPr>
      <t>1,3</t>
    </r>
  </si>
  <si>
    <t>Figures for Full Licence Renewal transaction types represent Full Licence Renewals. There is a requirement to renew your licence at set periods depending on the licence categories held and medical circumstances. For most categories this renewal period is 10 years. Figures for Expiry/Optional Renewals licensing transactions include those renewing their licences when they expire. There is a significant cyclical pattern for such transactions relating to a shift to a 10 year renewal period.</t>
  </si>
  <si>
    <t>Loss of experienced staff due to transfer of vehicle licensing function to DVLA in Swansea has increased potential for error although no significant issues have arisen to-date.</t>
  </si>
  <si>
    <t>Passenger Transport Licensing has some scope for clerical error as information is transferred manually from paper forms to administrative databases.</t>
  </si>
  <si>
    <t>No systematic mapping of administrative transport licensing processes.</t>
  </si>
  <si>
    <t>Goods Operators can hold the following types of Licence:
Restricted Licence – for those who carry their own goods or materials in connection with their trade or business - this licence covers all transport operations in the UK.
Standard (National) Licence - for those who carry their own goods or materials in connection with their trade or business and/or carry goods for hire or reward. This licence covers all transport operations in the UK. 
Standard (International) Licence - for those who carry their own goods or materials in connection with their trade or business and/or carry goods for hire or reward. This licence covers all transport operations in the UK and throughout Europe.</t>
  </si>
  <si>
    <t>Theory Tests Applications</t>
  </si>
  <si>
    <t>Theory Tests Applications Table</t>
  </si>
  <si>
    <t>Theory Test</t>
  </si>
  <si>
    <t>Vehicle Registrations Table</t>
  </si>
  <si>
    <t xml:space="preserve">Further disaggregation of these statistics, for example by DVA test centre, together with any feedback users have regarding the content and format of this publication, can be requested using either the e-mail link below or the contact details at the end. </t>
  </si>
  <si>
    <t>Research Briefs and Bespoke Analyses</t>
  </si>
  <si>
    <t>Driver &amp; Vehicle Agency Statistics</t>
  </si>
  <si>
    <t>Official Statistics Policies</t>
  </si>
  <si>
    <t>Click here for Vehicles Licensed and with SORN by body type</t>
  </si>
  <si>
    <t>Click here for Quarterly percentage change in Total NI Vehicle Stock</t>
  </si>
  <si>
    <t>Click here for Driver Licensing - Activity/Transaction Tables</t>
  </si>
  <si>
    <t>Click here for Driver Licensing - Car Licence Stock Tables (proportions - MYE)</t>
  </si>
  <si>
    <t>Click here for Taxi Operator, Driver and Vehicle Licensing</t>
  </si>
  <si>
    <r>
      <t xml:space="preserve">Agricultural Vehicles </t>
    </r>
    <r>
      <rPr>
        <b/>
        <vertAlign val="superscript"/>
        <sz val="10"/>
        <color rgb="FF000000"/>
        <rFont val="Arial"/>
        <family val="2"/>
      </rPr>
      <t>2</t>
    </r>
  </si>
  <si>
    <t>3. This category of vehicle body type also includes Mopeds and Scooters.</t>
  </si>
  <si>
    <r>
      <t xml:space="preserve">Motorcycles </t>
    </r>
    <r>
      <rPr>
        <b/>
        <vertAlign val="superscript"/>
        <sz val="10"/>
        <color rgb="FF000000"/>
        <rFont val="Arial"/>
        <family val="2"/>
      </rPr>
      <t>3</t>
    </r>
  </si>
  <si>
    <t>6. The financial value of the fixed penalties issued.</t>
  </si>
  <si>
    <r>
      <t xml:space="preserve">Fixed Penalties Issued </t>
    </r>
    <r>
      <rPr>
        <vertAlign val="superscript"/>
        <sz val="10"/>
        <color rgb="FF000000"/>
        <rFont val="Arial"/>
        <family val="2"/>
      </rPr>
      <t>5</t>
    </r>
  </si>
  <si>
    <r>
      <t xml:space="preserve">Value of Fixed Penalties </t>
    </r>
    <r>
      <rPr>
        <vertAlign val="superscript"/>
        <sz val="10"/>
        <color rgb="FF000000"/>
        <rFont val="Arial"/>
        <family val="2"/>
      </rPr>
      <t>5,6</t>
    </r>
  </si>
  <si>
    <t>5. The Fixed Penalty and Deposit Scheme was introduced in three phases. Phase 1 commenced in February 2011, Phase 2 commenced in February 2012 and Phase 3 commenced in November 2014. Further detail on the Fixed Penalty and Deposit Scheme can be found in the Enforcement User Guide.</t>
  </si>
  <si>
    <t>The Fixed Penalty and Deposit Scheme was introduced in three phases to ensure a more successful introduction:</t>
  </si>
  <si>
    <t xml:space="preserve">• Phase 1 commenced in February 2011 and provided DVA enforcement officers with the same powers as PSNI constables to issue Fixed Penalty Notices (FPN`s) for a range of road traffic offences. </t>
  </si>
  <si>
    <t>• Phase 2 commenced in February 2012 and introduced a sliding scale of penalties (graduated fixed penalties) for certain offences which related to overweight and driver’s hours infringements. The introduction of phase 2 allowed enforcement officers to ensure that fixed penalty amounts would be proportionate to the severity of the infringement.</t>
  </si>
  <si>
    <t>• Phase 3 commenced in November 2014.  It introduced a financial deposit scheme for foreign drivers (i.e drivers with no verifiable UK address) which provided enforcement officers with the powers  to immobilise and ultimately recover vehicles for non payment of related penalties and for a wide range of prohibitable offences. Another key aspect of phase 3 was the introduction of the  enforcement of the HGV Road User Levy by DVA on behalf of the Secretary of State for Transport.  Under the HGV Road User Levy legislation foreign goods vehicles ≥12 tonnes using Northern Ireland roads are issued with a fixed penalty or penalty deposit of £300 if they have not paid a levy or have used the wrong rate of levy.</t>
  </si>
  <si>
    <t>Fixed Penalty Notices (FPN`s)</t>
  </si>
  <si>
    <t>FPN`s (on the spot fines) range in value from £30 to £200. The FPN scheme aids the enforcement of relevant offences, enabling DVA enforcement staff to offer fixed penalties to offenders instead of potential prosecution at court.  Offences which can attract a FPN are prescribed in legislation.</t>
  </si>
  <si>
    <t>• Endorsable FPN`s are utilised for those offences that attract penalty points on an offenders driving licence</t>
  </si>
  <si>
    <t>• Non Endorsable FPN`s are utilised for those offences that do not attract penalty points on an offenders driving licence</t>
  </si>
  <si>
    <t>Types of Fixed Penalty Notices (FPN`s)</t>
  </si>
  <si>
    <t>• When a driver is unable to provide enforcement officers with a satisfactory UK address where they can be found in connection with any proceeding and the offence attracts penalty points then they will be required to pay an immediate financial penalty – paid at the roadside.</t>
  </si>
  <si>
    <t>• When a driver is unable to provide a satisfactory UK address where they can be found in connection with any proceedings and the offences do not attract penalty points, they will be required to pay an immediate financial penalty at the roadside.</t>
  </si>
  <si>
    <t>• When a driver is unable to provide a satisfactory UK address where they can be found in connection with any proceeding and if the multiple nature or seriousness of the offence(s) warrants a court hearing, a Court Financial Penalty Deposit Notice is issued and the driver will be required to pay an immediate financial penalty deposit at the roadside, equal to a set figure of £300 per offence (maximum of 3 offences = £900).</t>
  </si>
  <si>
    <r>
      <rPr>
        <b/>
        <sz val="11"/>
        <color rgb="FF003399"/>
        <rFont val="Arial"/>
        <family val="2"/>
      </rPr>
      <t>Issued by:</t>
    </r>
    <r>
      <rPr>
        <sz val="11"/>
        <color theme="1"/>
        <rFont val="Arial"/>
        <family val="2"/>
      </rPr>
      <t xml:space="preserve"> </t>
    </r>
  </si>
  <si>
    <r>
      <rPr>
        <b/>
        <sz val="11"/>
        <color rgb="FF003399"/>
        <rFont val="Arial"/>
        <family val="2"/>
      </rPr>
      <t>Contact:</t>
    </r>
    <r>
      <rPr>
        <sz val="11"/>
        <color theme="1"/>
        <rFont val="Arial"/>
        <family val="2"/>
      </rPr>
      <t xml:space="preserve"> Paul Scullion</t>
    </r>
  </si>
  <si>
    <r>
      <rPr>
        <b/>
        <sz val="11"/>
        <color rgb="FF003399"/>
        <rFont val="Arial"/>
        <family val="2"/>
      </rPr>
      <t>Telephone:</t>
    </r>
    <r>
      <rPr>
        <sz val="11"/>
        <color theme="1"/>
        <rFont val="Arial"/>
        <family val="2"/>
      </rPr>
      <t xml:space="preserve"> 02890 547932</t>
    </r>
  </si>
  <si>
    <t>Jul-Sept 2015</t>
  </si>
  <si>
    <r>
      <t xml:space="preserve">April - June 2015 </t>
    </r>
    <r>
      <rPr>
        <b/>
        <vertAlign val="superscript"/>
        <sz val="10"/>
        <color theme="1"/>
        <rFont val="Arial"/>
        <family val="2"/>
      </rPr>
      <t>1</t>
    </r>
  </si>
  <si>
    <t xml:space="preserve">Jan-Mar 2015 to
 Apr-Jun 2015 </t>
  </si>
  <si>
    <t xml:space="preserve">LGV </t>
  </si>
  <si>
    <t xml:space="preserve">Miscellaneous Test Categories </t>
  </si>
  <si>
    <t>1. The 4 quarter rolling average figure refers to the pass rate over the last 4 quarters. For example, in the current quarter, the 4 quarter</t>
  </si>
  <si>
    <t>The data presented in this section, for the period up to and including June 2014, were derived from the Northern Ireland Vehicle Information System (NIVIS). This system was used to maintain a record of all licensed vehicles in Northern Ireland, including those which have a valid Statutory Off-Road Notification (SORN). On completion of the migration of NI records to DVLA in Swansea the NIVIS was closed.</t>
  </si>
  <si>
    <t>1. The Goods Vehicle (Licensing of Operators) Act (NI) 2010 was introduced on 1 July 2012.  Figures shown in previous publications of this document since the Act’s introduction were consolidated to provide the number of Goods Vehicle Operators under both the Goods Vehicle Act 2010 and the previous legislation i.e. the Transport Act (Northern Ireland) 1967. The above table reflects the number of Goods Vehicle Operator Licences in force at the end of period shown since the introduction of The Goods Vehicle (Licensing of Operators) Act (NI) 2010 and do not relate to quarterly licensing activity.</t>
  </si>
  <si>
    <t>https://www.gov.uk/government/statistical-data-sets/veh01-vehicles-registered-for-the-first-time</t>
  </si>
  <si>
    <t>The Goods Vehicle (Licensing of Operators) Act (NI) 2010 was introduced in June 2012.  Existing freight operators whose licences were due to expire during the summer months were afforded the opportunity to extend their licences to carry them through this transitional period. In addition, there was a substantial increase in new applications under the old Legislation in order to avoid the additional requirements made of Operators under the Goods Vehicle Act.</t>
  </si>
  <si>
    <t>Total - Motorcycles</t>
  </si>
  <si>
    <t>Table 4.13</t>
  </si>
  <si>
    <t>Table 4.14</t>
  </si>
  <si>
    <t>4.13 Vehicles Licensed and with SORN by body type</t>
  </si>
  <si>
    <t>4.14 Quarterly percentage change in Total NI Vehicle Stock</t>
  </si>
  <si>
    <t xml:space="preserve">Private Car Licence Holders as a proportion of Mid Year Estimates (2014) - All Individuals </t>
  </si>
  <si>
    <t xml:space="preserve">    Private Car Licence Holders as a proportion of Mid Year Estimates (2014) - Males</t>
  </si>
  <si>
    <t xml:space="preserve">    Private Car Licence Holders as a proportion of Mid Year Estimates (2014) - Females</t>
  </si>
  <si>
    <t xml:space="preserve">DVA statisticians have published a Data Quality Assessment report detailing information users may find helpful on the quality of the data, we also invite feedback from users on the Data Quality Assessment report. Please see the report which can be found at the following web address: </t>
  </si>
  <si>
    <t xml:space="preserve">DVA statisticians have published a Data Quality Assessment report detailing information users may find helpful on the qualty of the data, we also invite feedback from users on the Data Quality Assessment report. Please see the report which can be found at the following web address: </t>
  </si>
  <si>
    <t xml:space="preserve">DVA statisticians have published a Data Quality Assessment report detailing information users may find helpful on the quality of the data, we also invite feedback from users on the Data Quality Assessment report. Please see the report which can be found at the following web address:  </t>
  </si>
  <si>
    <t>DVA statisticians have published a Data Quality Assessment report detailing information users may find helpful on the quality of the data, we also invite feedback from users on the Data Quality Assessment report. Please see the report which can be found at the following web address:</t>
  </si>
  <si>
    <t>Provisional motorcycle entitlement, where the holder is aged 16 or over and with a completed CBT, entitles learners to ride with L plates a moped up to 50cc. Provisional motorcycle entitlement also entitles learners, where the holder is aged 17 or over and with a completed CBT, to ride with L plates a light motorcycle up to 11kW and 125cc.</t>
  </si>
  <si>
    <t>Learner car drivers who hold a provisional entitlement must be supervised. To supervise a learner driver you must be at least 21 and have a current full Northern Ireland (NI), Great Britain (GB) or European Economic Area (EEA) driving licence, which you must have held for at least three years. Learner drivers must display ‘L’ plates on the vehicle they are driving and the plates must be clearly visible at the front and back of the vehicle.</t>
  </si>
  <si>
    <r>
      <t xml:space="preserve">Joint Operations </t>
    </r>
    <r>
      <rPr>
        <vertAlign val="superscript"/>
        <sz val="10"/>
        <color rgb="FF000000"/>
        <rFont val="Arial"/>
        <family val="2"/>
      </rPr>
      <t>1</t>
    </r>
  </si>
  <si>
    <r>
      <t xml:space="preserve">Cross Border Operations </t>
    </r>
    <r>
      <rPr>
        <vertAlign val="superscript"/>
        <sz val="10"/>
        <color rgb="FF000000"/>
        <rFont val="Arial"/>
        <family val="2"/>
      </rPr>
      <t>2</t>
    </r>
  </si>
  <si>
    <t>2. Cross Border Operation – operations carried out by DVA in conjunction with the Road Safety Authority in Ireland along with PSNI and An Garda Síochána.</t>
  </si>
  <si>
    <t>Operations:</t>
  </si>
  <si>
    <t>Joint Operation – operations carried out by DVA in partnership with the PSNI.</t>
  </si>
  <si>
    <t>Cross Border Operation – operations carried out by DVA in conjunction with the Road Safety Authority in Ireland along with PSNI and An Garda Síochána.</t>
  </si>
  <si>
    <t>Identity Check</t>
  </si>
  <si>
    <t>A transaction where DVA staff check the identity of an individual prior to issue of a driving licence.</t>
  </si>
  <si>
    <t>A transaction where DVA staff issue a letter which confirms the driving entitlements of the customer.</t>
  </si>
  <si>
    <t>1. Joint Operation – operations carried out by DVA in partnership with the PSNI.</t>
  </si>
  <si>
    <t>Oct-Dec 2015</t>
  </si>
  <si>
    <t>Jul-Sep 2015</t>
  </si>
  <si>
    <r>
      <t xml:space="preserve">July - September 2015 </t>
    </r>
    <r>
      <rPr>
        <b/>
        <vertAlign val="superscript"/>
        <sz val="10"/>
        <color theme="1"/>
        <rFont val="Arial"/>
        <family val="2"/>
      </rPr>
      <t>1</t>
    </r>
  </si>
  <si>
    <t xml:space="preserve">Apr-Jun 2015 to
 Jul-Sept 2015 </t>
  </si>
  <si>
    <t>https://www.ncts.ie/1127</t>
  </si>
  <si>
    <t>The data presented in this section are derived from the returns provided by Pearson VUE to DVA on both applications received and tests carried out. This information is used by DVA to calculate the annual payments to Pearson VUE under the terms of the contract, and is subjected to an independent annual systems audit to ensure information accuracy and reliability.</t>
  </si>
  <si>
    <t>Heavy Goods N2-max mass &gt;3.5t but not exceeding 12</t>
  </si>
  <si>
    <t>LPCV / 36+ Seatbelt</t>
  </si>
  <si>
    <t>Free M2,M3</t>
  </si>
  <si>
    <t>Initial Bus Test DDA</t>
  </si>
  <si>
    <t>Omnibus Standard Dual DDA</t>
  </si>
  <si>
    <t>Omnibus Standard Single DDA</t>
  </si>
  <si>
    <t>Basic IVA, N1 (Kit LGV)</t>
  </si>
  <si>
    <t>SVA Low Powered Moped</t>
  </si>
  <si>
    <t>SVA Basic SVA</t>
  </si>
  <si>
    <t>Stretched/Heavy Taxi</t>
  </si>
  <si>
    <t>Free O1,O2,O3&amp;O4</t>
  </si>
  <si>
    <t>Taxi operators licenses are issued for fixed periods of 1, 3 or 5 years.  The duration of the licence is the decision of the applicant.</t>
  </si>
  <si>
    <t>Driver Testing - Commentary</t>
  </si>
  <si>
    <t>Vehicle Testing - Commentary</t>
  </si>
  <si>
    <t>Theory Testing - Commentary</t>
  </si>
  <si>
    <t>Vehicle Registration - Commentary</t>
  </si>
  <si>
    <t>Driver Licensing - Commentary</t>
  </si>
  <si>
    <t>Road Transport - Commentary</t>
  </si>
  <si>
    <t>Enforcement - Commentary</t>
  </si>
  <si>
    <t>Percentage Point Change</t>
  </si>
  <si>
    <t>Identity checking involves the checking of customer identification e.g. passport as part of the process in issuing a new driving licence. These identity checks are conducted by DVA staff at centre counters or via a postal service.</t>
  </si>
  <si>
    <t>Letters of Entitlement are supplied by the DVA at a cost of £7.50 to the customer. They are used by customers as confirmation of their driving entitlements for such things as car hire or other third party transactions which require confirmation of driving entitlements.</t>
  </si>
  <si>
    <t>1. Where a '-' appears in a column relating to percentages, no percentage change has been presented, because of the small number of cases (i.e. 10 or fewer) in the first period.</t>
  </si>
  <si>
    <t>1. Where a '-' appears in a column relating to percentages, no percentage change has been presented, because of the small number of cases (i.e. 10 or fewer).</t>
  </si>
  <si>
    <t>Directive 2010/48, which was introduced in 2012, provides for the DVA to check some additional system warning lights respect of cars and light vehicles.</t>
  </si>
  <si>
    <t xml:space="preserve">DfI Driver, Vehicle, Operator                     and Enforcement Statistics </t>
  </si>
  <si>
    <r>
      <rPr>
        <b/>
        <sz val="11"/>
        <color rgb="FF003399"/>
        <rFont val="Arial"/>
        <family val="2"/>
      </rPr>
      <t xml:space="preserve">Email: </t>
    </r>
    <r>
      <rPr>
        <u/>
        <sz val="11"/>
        <color rgb="FF0000FF"/>
        <rFont val="Arial"/>
        <family val="2"/>
      </rPr>
      <t xml:space="preserve">Paul.Scullion@Infrastructure-ni.gov.uk </t>
    </r>
  </si>
  <si>
    <r>
      <rPr>
        <b/>
        <sz val="11"/>
        <color rgb="FF003399"/>
        <rFont val="Arial"/>
        <family val="2"/>
      </rPr>
      <t xml:space="preserve">Internet address: </t>
    </r>
    <r>
      <rPr>
        <u/>
        <sz val="11"/>
        <color rgb="FF0000FF"/>
        <rFont val="Arial"/>
        <family val="2"/>
      </rPr>
      <t>https://www.infrastructure-ni.gov.uk/articles/driver-vehicle-agency-statistics</t>
    </r>
  </si>
  <si>
    <t>Table Number Q1 - April to June 2016</t>
  </si>
  <si>
    <t>Apr-Jun 2016</t>
  </si>
  <si>
    <t>Jan-Mar 2016</t>
  </si>
  <si>
    <r>
      <t xml:space="preserve">October - December 2015 </t>
    </r>
    <r>
      <rPr>
        <b/>
        <vertAlign val="superscript"/>
        <sz val="10"/>
        <color theme="1"/>
        <rFont val="Arial"/>
        <family val="2"/>
      </rPr>
      <t>1</t>
    </r>
  </si>
  <si>
    <r>
      <t xml:space="preserve">January - March 2016 </t>
    </r>
    <r>
      <rPr>
        <b/>
        <vertAlign val="superscript"/>
        <sz val="10"/>
        <color theme="1"/>
        <rFont val="Arial"/>
        <family val="2"/>
      </rPr>
      <t>1</t>
    </r>
  </si>
  <si>
    <t>Jul-Sept 2015 to
 Oct-Dec 2015</t>
  </si>
  <si>
    <t>Oct-Dec 2015 to
 Jan-Mar 2015</t>
  </si>
  <si>
    <t>-</t>
  </si>
  <si>
    <t>Mid Year Estimates (MYE) 2015</t>
  </si>
  <si>
    <t>3. Excludes FTA's.</t>
  </si>
  <si>
    <r>
      <t xml:space="preserve">Car first registrations </t>
    </r>
    <r>
      <rPr>
        <b/>
        <vertAlign val="superscript"/>
        <sz val="12"/>
        <color theme="1"/>
        <rFont val="Arial"/>
        <family val="2"/>
      </rPr>
      <t>1</t>
    </r>
  </si>
  <si>
    <t xml:space="preserve">1. Up to and including April-June 2014, first registrations data were provided by the Driver and Vehicle Agency. From July-September 2014 data for first registrations are sourced directly from data supplied by Department for Transport. </t>
  </si>
  <si>
    <r>
      <rPr>
        <b/>
        <sz val="11"/>
        <color rgb="FF003399"/>
        <rFont val="Arial"/>
        <family val="2"/>
      </rPr>
      <t>Theme:</t>
    </r>
    <r>
      <rPr>
        <sz val="11"/>
        <color theme="1"/>
        <rFont val="Arial"/>
        <family val="2"/>
      </rPr>
      <t xml:space="preserve"> Travel and Transport</t>
    </r>
  </si>
  <si>
    <t>Analysis, Statistics &amp; Research Branch (ASRB)
Department for Infrastructure
Annex 4
Belfast Test Centre
66 Balmoral Road
Malone Lower
Belfast BT12 6QL</t>
  </si>
  <si>
    <t>Analysis, Statistics &amp; Research Branch would like to thank and acknowledge the assistance of data providers and consultees who helped prepare this report, including colleagues within government departments and agencies and those in non-departmental public bodies and external organisations.</t>
  </si>
  <si>
    <t>https://www.infrastructure-ni.gov.uk/topics/statistics-and-research/code-practice-official-statistics</t>
  </si>
  <si>
    <t>On 1 July 2012 responsibility for freight operator licensing transferred to the newly formed Transport Regulation Unit (TRU). DVA supports TRU in the delivery of its functions through the provision of operator repute checks, referrals, public inquiry briefs and operating centre assessments.
The Transport Regulation Unit was formed to exercise the functions of the Goods Vehicle Licensing of Operators Act (Northern Ireland) 2010 (“the Goods Vehicles Act”). This legislation was brought in at the request of the freight industry, public representatives and consumer organisations to help improve road safety and compliance with vehicle and licensing requirements by Northern Ireland Heavy Goods Vehicles. TRU issues and regulates operator licences and holds public hearings on matters pertaining to operator licensing. It seeks to ensure that licence holders meet the standards set for entry into the commercial vehicle operator industry and seeks to minimise the environmental and road safety impact around goods vehicles operating centres. Taxi and Bus Operator licensing is the responsibility of the DVA.</t>
  </si>
  <si>
    <t>DfI Driver, Vehicle, Operator and Enforcement Statistics, 2015/16</t>
  </si>
  <si>
    <t>Backgrounnd</t>
  </si>
  <si>
    <t>DVA Core Business Activities</t>
  </si>
  <si>
    <t xml:space="preserve">Historical trend data is available in the 'DfI Driver, Vehicle, Operator and Enforcement Statistics Statistical Back series'. It details trend information on Driving tests, Vehicle tests, Theory tests, Vehicle Registrations, Driver Licensing, Road Transport and Enforcement activities and can be downloaded via:       </t>
  </si>
  <si>
    <t>Further information or feedback</t>
  </si>
  <si>
    <t>Since first publication in 2012, this report has become increasingly useful for DfI in developing and monitoring vehicle testing, driver testing and licensing policy. It also provides a window on DVA activities to the general public and is now the official source of such information for use in answering Assembly Questions, Freedom of Information Requests and other ad-hoc queries from interested parties. To help fulfil this aim, key activity volumes are also published on an annual basis on the statistics section of the DfI website in the publication DfI Driver, Vehicle, Operator and Enforcement Statistics:</t>
  </si>
  <si>
    <t>General interest research briefs will be available on the DfI website. Please see the link below:</t>
  </si>
  <si>
    <t>N/A</t>
  </si>
  <si>
    <t xml:space="preserve">2. Enforcement action taken following buses randomly selected and inspected at the roadside can include VT5 and V1/V2 prohibition notices, V27 licence suspensions and fixed penalty notices. </t>
  </si>
  <si>
    <t>The Taxi Driver Theory and Practical Driving Test was introduced for new entrants to the taxi industry on the 31st October 2014.</t>
  </si>
  <si>
    <t>1. The above data does not include FTA's (Failed to Attend).</t>
  </si>
  <si>
    <t xml:space="preserve">     National</t>
  </si>
  <si>
    <t xml:space="preserve">     International</t>
  </si>
  <si>
    <t>5. The IVA category now includes vehicle tests that historically have been included in the Heavy Goods, Omnibus and Trailer categories.</t>
  </si>
  <si>
    <r>
      <t xml:space="preserve">SVA </t>
    </r>
    <r>
      <rPr>
        <vertAlign val="superscript"/>
        <sz val="10"/>
        <color rgb="FF000000"/>
        <rFont val="Arial"/>
        <family val="2"/>
      </rPr>
      <t>4,6</t>
    </r>
  </si>
  <si>
    <r>
      <t xml:space="preserve">IVA </t>
    </r>
    <r>
      <rPr>
        <vertAlign val="superscript"/>
        <sz val="10"/>
        <color rgb="FF000000"/>
        <rFont val="Arial"/>
        <family val="2"/>
      </rPr>
      <t>4,5,6</t>
    </r>
  </si>
  <si>
    <t>Up to and including April-June 2014, first registrations data were provided by the Driver and Vehicle Agency. From July-September 2014 data for first registrations are sourced directly from data supplied by Department for Transport. The move of licensing functions from DVA in Northern Ireland to DVLA in GB means that the registration of vehicles is on a UK wide basis and this affects the definition of what can be classified as a first registration. Figures for New vehicles are directly comparable across quarters. The transfer of the function on the 14th July 2014 means that quarterly Used vehicle figures are not directly comparable with quarters prior to and including July-September 2014.</t>
  </si>
  <si>
    <t xml:space="preserve">Prior to the 14th July 2014 quarters included high volumes of Northern Ireland first registration vehicles (circa 10-12,000 vehicles) which had previously been registered in GB. This definitional change has introduced a break in the series from 14th July 2014 onwards and no direct quarterly comparision can therefore be made with quarters prior to and including July-September 2014. </t>
  </si>
  <si>
    <t>Prior to Quarter 2 July to Sept 2014 the 'Other Vehicles' category was classified as 'General Haulage and Special Types'. From July to September 2014 it was retitled 'Other Vehicles' which brings the classification into line with the category presentation used by DfT. The category now includes Special Purpose vehicles, Taxis, Tricycles, not recorded and others.</t>
  </si>
  <si>
    <r>
      <t xml:space="preserve">Agricultural vehicles </t>
    </r>
    <r>
      <rPr>
        <b/>
        <vertAlign val="superscript"/>
        <sz val="10"/>
        <color rgb="FF000000"/>
        <rFont val="Arial"/>
        <family val="2"/>
      </rPr>
      <t>2</t>
    </r>
  </si>
  <si>
    <t xml:space="preserve">Other Vehicles </t>
  </si>
  <si>
    <t>2. Agricultural vehicles includes tractors.</t>
  </si>
  <si>
    <t>1. DVA statisticians receive on a quarterly basis Northern Ireland specific quality assured vehicle registration and licensing extracts from the DVLA/DFT. These extracts are made available to DVA statisticians after the routine publication of the related DFT statistical release ‘Vehicle licensing statistics, Great Britain'. It is for this reason Northern Ireland data for Tables 4.1 to 4.12 are a quarter behind the title period of this publication. Should users require this information prior to DVA statisticians being in a position to publish NI level information they are free to contact DFT/DVLA directly for earlier release of request specific information.</t>
  </si>
  <si>
    <t>n/a</t>
  </si>
  <si>
    <t>1. These figures relate to the total current licences as a snapshot at the 30th June 2016 in Northern Ireland. The figures are not related to quarterly licensing activity.</t>
  </si>
  <si>
    <t>The 'PSV Licence - Taxi' relates to a vehicle, the issuing of such a licence entitles the vehicle to be used for taxi purposes. The PSV licence was renewed annually.</t>
  </si>
  <si>
    <t xml:space="preserve">A Licensed Taxi Vehicle under the historical PSV system would be classified as one of the following: </t>
  </si>
  <si>
    <t>Dual Purpose Vehicle</t>
  </si>
  <si>
    <t>Taximeter</t>
  </si>
  <si>
    <t>ASRB</t>
  </si>
  <si>
    <t>Analysis, Statistics &amp; Research Branch</t>
  </si>
  <si>
    <t>DfI</t>
  </si>
  <si>
    <t xml:space="preserve">Department for Infrastructure </t>
  </si>
  <si>
    <t>(M)SVA</t>
  </si>
  <si>
    <t>https://www.infrastructure-ni.gov.uk/publications/driver-and-vehicle-statistics-northern-ireland-administrative-data-quality-assessment</t>
  </si>
  <si>
    <t xml:space="preserve">Data in the Vehicle tests tables 2.2-2.4 in this publication are not directly comparable with data previously available in Tables 7.1 to 7.4 of the DRD Road and Rail Transport Statistics report. This is because the data categories are grouped differently. DVA statisticians took the decision that publishing two similar sets of data would be confusing and decided to keep the vehicle tests tables 2.2-2.4 which we have published in previous editions of this publication for continuity. </t>
  </si>
  <si>
    <t>A Service Level Agreement is in place between DVLA/DfT and DfI. Under the terms of this SLA, DVA statisticians receive on a quarterly basis Northern Ireland specific quality assured vehicle registration and licensing extracts from the DVLA/DfT.</t>
  </si>
  <si>
    <t>DoE</t>
  </si>
  <si>
    <t>Should users require this information prior to DVA statisticians being in a position to publish NI level information they are free to contact DfT/DVLA directly for earlier release of request specific information.</t>
  </si>
  <si>
    <t>Versions of tables 4.1 to 4.10 contained within this publication have previously been published in the Northern Ireland Road and Rail Transport Statistics National Statistics publication. From quarter 1, April to June 2013, responsibility for reporting these figures has been transferred to the Department for Infrastructure and specifically Driver and Vehicle statistics. While we will continue to publish Northern Ireland related vehicle registrations figures, full responsibility for this information lies with the DfT and DVLA.</t>
  </si>
  <si>
    <t>Tables 5.8 (i) to (iii) provide information on the numbers of individuals with car licence entitlements by age band and as a proportion of that age band from the 2015 Northern Ireland Mid-year estimates. These tables differ from Tables 5.4 (i) to (iii) in that table 5.4 totals individuals with the entitlement only, while Table 5.8 uses these totals to determine the proportions within each age band have car licence entitlements, based on 2015 Mid-year estimates (latest available at time of production).</t>
  </si>
  <si>
    <t>Data cover all licensing transactions for Public Service Vehicle (PSV) Licences (up to 30th May 2016) replaced with a new Taxi class system, Taxi Driver Licences, Road Service Licences and Goods Vehicle Operator Licences.</t>
  </si>
  <si>
    <t>https://www.nidirect.gov.uk/articles/changes-taxi-drivers-and-operators-may-2016</t>
  </si>
  <si>
    <t>Northern Ireland taxi driver and operator information</t>
  </si>
  <si>
    <t>A new taxi licence test replaced the Public Service vehicle (PSV) test on the 31st May 2016. The PSV system was replaced by four new classes of taxi licence. A taxi licence test relates to a vehicle, the issuing of such a licence entitles the vehicle to be used for taxi purposes.</t>
  </si>
  <si>
    <t>A Taxi Driver Licence is normally valid for 5 years.</t>
  </si>
  <si>
    <t>Information on prosecutions is based on data received from the Northern Ireland Court Service by the DVA.</t>
  </si>
  <si>
    <t xml:space="preserve">Revisions are part of our obligations under the Code of Practice for Official Statistics. Further details on our revisions policy and supporting statements relating to Official Statistics are available on our website. Please click the link below. </t>
  </si>
  <si>
    <t xml:space="preserve">This report has been prepared by the DVA section of Analysis, Statistics &amp; Research Branch within the DfI. </t>
  </si>
  <si>
    <t xml:space="preserve">Tables 1.5 to 1.8 contained within this publication have previously been published as part of the Northern Ireland Road and Rail Transport Statistics reports as National Statistics. From quarter 1, April to June 2013, responsibility for reporting these figures has been transferred to the Department for Infrastructure and specifically Driver and Vehicle statistics.  </t>
  </si>
  <si>
    <t>Note for Users: Tables 1.5 to 1.8, 3.4 and 3.5, and 4.1 to 4.8 contained within this publication were previously published as part of the Northern Ireland Road and Rail Transport Statistics series of National Statistics. Responsibility for reporting these figures, following consultation with users, has been transferred to the Department for Infrastructure and specifically Driver and Vehicle statistics. Details of the consultation and previous editions of 'Northern Ireland Road and Rail Transport Statistics', are available using the link to the right. Publication of these tables within this bulletin will centralise the availability of all DVA related statistics initially to the DfI, and help to improve access and timeliness of statistics for all users.</t>
  </si>
  <si>
    <t>In addition, the Agency is responsible for the theory test, the delivery of which has been outsourced to a private company, Pearson VUE. Service delivery by Pearson VUE commenced on the 4th September 2004. Statistics on theory testing are presented in Tables 3.1 to 3.6 of this report.</t>
  </si>
  <si>
    <t>https://www.infrastructure-ni.gov.uk/articles/northern-ireland-transport-statistics</t>
  </si>
  <si>
    <t>http://ec.europa.eu/transport/road_safety/specialist/knowledge/young/countermeasures/the_driver_test_en.htm</t>
  </si>
  <si>
    <t>The IT infrastructure to support the delivery of testing is maintained as a managed service within the Booking Services (BSP) Contract, with effect from May 2013 with Capita Managed IT Solutions. Other support service arrangements, including cleaning services, were also implemented in May 2013, and a new door maintenance contract in August 2014 to ensure the delivery of a legislatively compliant test.</t>
  </si>
  <si>
    <t>https://www.infrastructure-ni.gov.uk/articles/annual-road-traffic-estimates</t>
  </si>
  <si>
    <t>The DVA has responsibility for the theory test element of the overall driving test process. The test is administered in Northern Ireland by Pearson VUE under contract with the DfI through DVA.</t>
  </si>
  <si>
    <t>DVA statisticians now receive on a quarterly basis Northern Ireland specific quality assured vehicle registration and licensing extracts from the DVLA/DfT. The extracts are made available to DVA statisticians after the routine publication of the related DfT statistical release ‘Vehicle licensing statistics'.</t>
  </si>
  <si>
    <t>DfI satisticians have good communications with statistical and technical staff within the DfT and DVLA, aiding understanding of data production and facilitating resolution of data quality issues.</t>
  </si>
  <si>
    <t>An agreed SLA between DfI and DfT outlines procedures and processes for data transfer and resolving data quality issues.</t>
  </si>
  <si>
    <t>Vehicle Kilometres Travelled in Northern Ireland</t>
  </si>
  <si>
    <t>http://www.smmt.co.uk/vehicle-data/</t>
  </si>
  <si>
    <t>https://www.infrastructure-ni.gov.uk/articles/travel-survey-northern-ireland</t>
  </si>
  <si>
    <t>http://ec.europa.eu/transport/facts-fundings/statistics/pocketbook-2016_en.htm</t>
  </si>
  <si>
    <t>Responsibility for licensing Goods Vehicle (HGV) operators’ transferred to the Transport Regulation Unit (TRU), during 2012/13, with the introduction in June 2012 of the Goods Vehicle (Licensing of Operators) Act (NI) 2010. The TRU as part of the former DoE transferred to the new DfI on 9th May 2015.</t>
  </si>
  <si>
    <t>https://www.nationaltransport.ie/publications/statistics/bulletins/</t>
  </si>
  <si>
    <t>http://ec.europa.eu/eurostat/statistics-explained/index.php/Passenger_transport_statistics</t>
  </si>
  <si>
    <t>New Taxi Classes</t>
  </si>
  <si>
    <t>https://www.infrastructure-ni.gov.uk/topics/statistics-and-research/road-safety-statistics</t>
  </si>
  <si>
    <t>Copyright statement</t>
  </si>
  <si>
    <t>© Crown copyright 2016</t>
  </si>
  <si>
    <t xml:space="preserve">www.nationalarchives.gov.uk/doc/open-government-licence/version/3/ </t>
  </si>
  <si>
    <t>or email:</t>
  </si>
  <si>
    <t xml:space="preserve">psi@nationalarchives.gsi.gov.uk </t>
  </si>
  <si>
    <t xml:space="preserve">You may re-use this information (excluding logos) free of charge in any format or medium, under the terms of the Open Government Licence v.3. To view this licence visit </t>
  </si>
  <si>
    <t>Where we have identified any third party copyright information, you will need to obtain permission from the copyright holders concerned.</t>
  </si>
  <si>
    <t>This publication is also available at</t>
  </si>
  <si>
    <t>https://www.infrastructure-ni.gov.uk/articles/driver-and-vehicle-agency-activity-statistics</t>
  </si>
  <si>
    <t>Any enquiries regarding this document should be sent to us at</t>
  </si>
  <si>
    <t xml:space="preserve">paul.scullion@infrastructure-ni.gov.uk </t>
  </si>
  <si>
    <t>Vehicle Test Booking Method Table</t>
  </si>
  <si>
    <t xml:space="preserve">Vehicle Test Booking Method  </t>
  </si>
  <si>
    <t>The reclassification of categories within the vehicle testing tables has no impact on the overall totals for each quarter.</t>
  </si>
  <si>
    <t>During the publication process for the Quarter 1 2016/17 release DVA statisticians undertook a review of Vehicle Testing categories across both test applications tables and tests conducted tables. The aim of this review was to harmonise the presented categories across both test applications tables and tests conducted tables. The review has been completed and the results implemented in the tables of this publication.</t>
  </si>
  <si>
    <t xml:space="preserve">Motor vehicles registered for the first time by body type: Jan-Mar 2015 to Jan-Mar 2016 </t>
  </si>
  <si>
    <t>Motor vehicles registered for the first time by body type and month: Jan-Mar 2016</t>
  </si>
  <si>
    <t xml:space="preserve">Car First Registrations by make: Jan-Mar 2015 to Jan-Mar 2016 </t>
  </si>
  <si>
    <t>Car First Registrations by make and month: Jan-Mar 2016</t>
  </si>
  <si>
    <t xml:space="preserve">Light goods vehicles first registrations by make: Jan-Mar 2015 to Jan-Mar 2016 </t>
  </si>
  <si>
    <t>Light goods vehicles first registrations by make and month: Jan-Mar 2016</t>
  </si>
  <si>
    <t xml:space="preserve">Heavy goods vehicles first registrations by make: Jan-Mar 2015 to Jan-Mar 2016 </t>
  </si>
  <si>
    <t>Heavy goods vehicles first registrations by make and month: Jan-Mar 2016</t>
  </si>
  <si>
    <t xml:space="preserve">Agricultural vehicles (including tractors) first registrations by make: Jan-Mar 2015 to Jan-Mar 2016 </t>
  </si>
  <si>
    <t>Agricultural vehicles (including tractors) first registrations by make and month: Jan-Mar 2016</t>
  </si>
  <si>
    <t xml:space="preserve">Motorcycle first registrations by make: Jan-Mar 2015 to Jan-Mar 2016 </t>
  </si>
  <si>
    <t>Motorcycles first registrations by make and month: Jan-Mar 2016</t>
  </si>
  <si>
    <t xml:space="preserve">'-' = Where a '-' appears in a column relating to percentages, no percentage change has been presented, because of the small number of cases (i.e. 10 or fewer) in the first period. </t>
  </si>
  <si>
    <t>The decrease in SVA tests conducted numbers is as a result of IVA categories having been previously presented under the SVA calssification. These IVA categories are now presented as a category in their own right. This harmonises the presentation of categories across the test applications and tests conducted tables.</t>
  </si>
  <si>
    <t>The Driver and Vehicle Agency is an Executive Agency within the Department for Infrastructure (DfI) which was established following departmental restructuring in May 2016. DVA was formed on 1st April 2007 as part of the Review of Public Administration through a merger of 2 existing Agencies, namely the Driver and Vehicle Testing Agency (DVTA) and Driver and Vehicle Licensing Northern Ireland (DVLNI).</t>
  </si>
  <si>
    <t>Paul.Scullion@Infrastructure-ni.gov.uk</t>
  </si>
  <si>
    <t>Private Cars L Driving Test Pass Rate</t>
  </si>
  <si>
    <t>New Vehicle First Registrations</t>
  </si>
  <si>
    <t>Licensed Vehicles</t>
  </si>
  <si>
    <t>Taxi Driver Licence</t>
  </si>
  <si>
    <t>3. In Northern Ireland, to operate a vehicle that carries more than eight people, for business purposes, you need a road service licence from the Driver and Vehicle Licensing Northern Ireland.</t>
  </si>
  <si>
    <t xml:space="preserve">4. The movement in 'Road Service Licence  - Vehicle' licences between quarters can be as a result of the timing of receipt, processing and issuing of licences for larger fleet customers. The period in which they are captured for statistical presentation can vary between months and as such can create an apparent distortion in the quarterly figures. </t>
  </si>
  <si>
    <t>2. From the 31 May 2016 this also includes the new taxi licence classes.</t>
  </si>
  <si>
    <r>
      <t xml:space="preserve">Road Service Licence - Vehicle </t>
    </r>
    <r>
      <rPr>
        <vertAlign val="superscript"/>
        <sz val="10"/>
        <color rgb="FF000000"/>
        <rFont val="Arial"/>
        <family val="2"/>
      </rPr>
      <t xml:space="preserve">3,4 </t>
    </r>
  </si>
  <si>
    <t xml:space="preserve">2. A new taxi licence test replaced the Public Service vehicle (PSV) test on the 31st May 2016. The PSV system was replaced by four new classes of taxi licence. </t>
  </si>
  <si>
    <t xml:space="preserve">3. PSV licences still in force at 30th June 2016 </t>
  </si>
  <si>
    <r>
      <t xml:space="preserve">    Public Restricted </t>
    </r>
    <r>
      <rPr>
        <vertAlign val="superscript"/>
        <sz val="10"/>
        <color rgb="FF000000"/>
        <rFont val="Arial"/>
        <family val="2"/>
      </rPr>
      <t>2,3</t>
    </r>
  </si>
  <si>
    <r>
      <t xml:space="preserve">    Belfast Public Hire </t>
    </r>
    <r>
      <rPr>
        <vertAlign val="superscript"/>
        <sz val="10"/>
        <color rgb="FF000000"/>
        <rFont val="Arial"/>
        <family val="2"/>
      </rPr>
      <t>2,3</t>
    </r>
  </si>
  <si>
    <r>
      <t xml:space="preserve">    Taxi Bus </t>
    </r>
    <r>
      <rPr>
        <vertAlign val="superscript"/>
        <sz val="10"/>
        <color rgb="FF000000"/>
        <rFont val="Arial"/>
        <family val="2"/>
      </rPr>
      <t>2,3</t>
    </r>
  </si>
  <si>
    <t xml:space="preserve">3. This figure provides the number of full Restricted Licences issued including Permit Conversions where the fee has been paid.
</t>
  </si>
  <si>
    <r>
      <t xml:space="preserve">Restricted </t>
    </r>
    <r>
      <rPr>
        <vertAlign val="superscript"/>
        <sz val="10"/>
        <color theme="1"/>
        <rFont val="Arial"/>
        <family val="2"/>
      </rPr>
      <t>2,3</t>
    </r>
  </si>
  <si>
    <t>Taxi Driver Licences Issued</t>
  </si>
  <si>
    <t>Taxi Operator Licences Issued</t>
  </si>
  <si>
    <t>Licensed Taxi Drivers</t>
  </si>
  <si>
    <t>Standard International Operator Licences</t>
  </si>
  <si>
    <t>Fixed Penalty Notices Value</t>
  </si>
  <si>
    <t>Vehicles Inspected</t>
  </si>
  <si>
    <t>Vehicle Test Booking Method</t>
  </si>
  <si>
    <t>Vehicle Full Test Pass Rate</t>
  </si>
  <si>
    <t>The increase in private car theory test applications will, in part, be due to the continuing decrease in the pass rate for the test (see table 3.3), resulting in more candidates booking to retake their test.</t>
  </si>
  <si>
    <t xml:space="preserve">New Vehicle Vehicle Registrations  </t>
  </si>
  <si>
    <t>Quarter Two - 1 July 2016 to 30 September 2016</t>
  </si>
  <si>
    <r>
      <rPr>
        <b/>
        <sz val="11"/>
        <color rgb="FF003399"/>
        <rFont val="Arial"/>
        <family val="2"/>
      </rPr>
      <t>Issue Number:</t>
    </r>
    <r>
      <rPr>
        <sz val="11"/>
        <color theme="1"/>
        <rFont val="Arial"/>
        <family val="2"/>
      </rPr>
      <t xml:space="preserve"> 10</t>
    </r>
  </si>
  <si>
    <t>Jul-Sept 2016</t>
  </si>
  <si>
    <t>Jul</t>
  </si>
  <si>
    <t>Aug</t>
  </si>
  <si>
    <t>Sept</t>
  </si>
  <si>
    <t>1.5 Car 'L' driving tests, NI/GB comparison: Jul-Sept 2015 to Jul-Sept 2016</t>
  </si>
  <si>
    <t>1.7  Large goods vehicle driving tests, NI/GB comparison: Jul-Sept 2015 to Jul-Sept 2016</t>
  </si>
  <si>
    <t>1.8  Passenger carrying vehicle driving tests, NI/GB comparison: Jul-Sept 2015 to Jul-Sept 2016</t>
  </si>
  <si>
    <t>3.4  Touch screen theory tests for private car drivers, NI/GB comparison: Jul-Sept 2015 to Jul-Sept 2016</t>
  </si>
  <si>
    <t>3.5  Touch screen theory tests for motorcyclists, NI/GB comparison: Jul-Sept 2015 to Jul-Sept 2016</t>
  </si>
  <si>
    <t>April</t>
  </si>
  <si>
    <t>May</t>
  </si>
  <si>
    <t>June</t>
  </si>
  <si>
    <r>
      <t xml:space="preserve">April - June 2016 </t>
    </r>
    <r>
      <rPr>
        <b/>
        <vertAlign val="superscript"/>
        <sz val="10"/>
        <color theme="1"/>
        <rFont val="Arial"/>
        <family val="2"/>
      </rPr>
      <t>1</t>
    </r>
  </si>
  <si>
    <t xml:space="preserve">Jan-Mar 2016 to
 Apr-Jun 2016 </t>
  </si>
  <si>
    <t>September 2015</t>
  </si>
  <si>
    <t>September 2016</t>
  </si>
  <si>
    <t xml:space="preserve">Contact Details                                                                 
                                                                                                                                                                                                                                                                                                                                                                                                                  </t>
  </si>
  <si>
    <r>
      <t xml:space="preserve">4.2     Motor vehicles registered for the first time by body type and month: April-June 2016 </t>
    </r>
    <r>
      <rPr>
        <b/>
        <vertAlign val="superscript"/>
        <sz val="11"/>
        <color theme="1"/>
        <rFont val="Arial"/>
        <family val="2"/>
      </rPr>
      <t>1,2,3</t>
    </r>
  </si>
  <si>
    <t>Aston Martin</t>
  </si>
  <si>
    <r>
      <t xml:space="preserve">4.4     Car First Registrations by make and month: April-June 2016 </t>
    </r>
    <r>
      <rPr>
        <b/>
        <vertAlign val="superscript"/>
        <sz val="11"/>
        <color theme="1"/>
        <rFont val="Arial"/>
        <family val="2"/>
      </rPr>
      <t>1</t>
    </r>
  </si>
  <si>
    <r>
      <t xml:space="preserve">4.5   Light goods vehicles first registrations by make: April-June 2015 to April-June 2016 </t>
    </r>
    <r>
      <rPr>
        <b/>
        <vertAlign val="superscript"/>
        <sz val="11"/>
        <color theme="1"/>
        <rFont val="Arial"/>
        <family val="2"/>
      </rPr>
      <t>1</t>
    </r>
  </si>
  <si>
    <r>
      <t xml:space="preserve">4.6    Light goods vehicles first registrations by make and month: April-June 2016 </t>
    </r>
    <r>
      <rPr>
        <b/>
        <vertAlign val="superscript"/>
        <sz val="11"/>
        <color theme="1"/>
        <rFont val="Arial"/>
        <family val="2"/>
      </rPr>
      <t>1</t>
    </r>
  </si>
  <si>
    <r>
      <t xml:space="preserve">4.7   Heavy goods vehicles first registrations by make: April-June 2015 to April-June 2016 </t>
    </r>
    <r>
      <rPr>
        <b/>
        <vertAlign val="superscript"/>
        <sz val="11"/>
        <color theme="1"/>
        <rFont val="Arial"/>
        <family val="2"/>
      </rPr>
      <t>1</t>
    </r>
  </si>
  <si>
    <r>
      <t xml:space="preserve">4.8   Heavy goods vehicles first registrations by make and month: April-June 2016 </t>
    </r>
    <r>
      <rPr>
        <b/>
        <vertAlign val="superscript"/>
        <sz val="11"/>
        <color theme="1"/>
        <rFont val="Arial"/>
        <family val="2"/>
      </rPr>
      <t>1</t>
    </r>
  </si>
  <si>
    <r>
      <t xml:space="preserve">4.9   Agricultural vehicles (including tractors) first registrations by make: April-June 2015 to April-June 2016 </t>
    </r>
    <r>
      <rPr>
        <b/>
        <vertAlign val="superscript"/>
        <sz val="11"/>
        <color theme="1"/>
        <rFont val="Arial"/>
        <family val="2"/>
      </rPr>
      <t>1</t>
    </r>
  </si>
  <si>
    <r>
      <t xml:space="preserve">4.10   Agricultural vehicles (including tractors) first registrations by make and month: April-June 2016 </t>
    </r>
    <r>
      <rPr>
        <b/>
        <vertAlign val="superscript"/>
        <sz val="11"/>
        <color theme="1"/>
        <rFont val="Arial"/>
        <family val="2"/>
      </rPr>
      <t>1</t>
    </r>
  </si>
  <si>
    <r>
      <t xml:space="preserve">4.11  Motorcycle first registrations by make: April-June 2015 to April-June 2016 </t>
    </r>
    <r>
      <rPr>
        <b/>
        <vertAlign val="superscript"/>
        <sz val="11"/>
        <color theme="1"/>
        <rFont val="Arial"/>
        <family val="2"/>
      </rPr>
      <t>1</t>
    </r>
  </si>
  <si>
    <r>
      <t xml:space="preserve">4.12 Motorcycle first registrations by make and month: April-June 2016 </t>
    </r>
    <r>
      <rPr>
        <b/>
        <vertAlign val="superscript"/>
        <sz val="11"/>
        <color theme="1"/>
        <rFont val="Arial"/>
        <family val="2"/>
      </rPr>
      <t>1</t>
    </r>
  </si>
  <si>
    <t>Pass Rate</t>
  </si>
  <si>
    <t>Table 2.9</t>
  </si>
  <si>
    <t>Taximeter Tests</t>
  </si>
  <si>
    <t>Taximeter Pass Rates</t>
  </si>
  <si>
    <t>Table 2.8</t>
  </si>
  <si>
    <t>Table Number Q2 - July to September 2016</t>
  </si>
  <si>
    <t>Breakdown of Vehicle Test Pass Rates by Test Centre</t>
  </si>
  <si>
    <t>Position change to accommodate new tables</t>
  </si>
  <si>
    <t>Breakdown of Taximeter Tests</t>
  </si>
  <si>
    <t>Breakdown of Taximeter Pass Rates</t>
  </si>
  <si>
    <t>New Table</t>
  </si>
  <si>
    <r>
      <t xml:space="preserve">Table 6.3 Goods Vehicle Operator Licences (in force at 30th September) </t>
    </r>
    <r>
      <rPr>
        <b/>
        <vertAlign val="superscript"/>
        <sz val="10"/>
        <color theme="1"/>
        <rFont val="Arial"/>
        <family val="2"/>
      </rPr>
      <t>1</t>
    </r>
  </si>
  <si>
    <t>Oct 2007 - Sept 2008</t>
  </si>
  <si>
    <t>Oct 2008 - Sept 2009</t>
  </si>
  <si>
    <t>Oct 2009 - Sept 2010</t>
  </si>
  <si>
    <t>Oct 2010 - Sept 2011</t>
  </si>
  <si>
    <t>Oct 2011 - Sept 2012</t>
  </si>
  <si>
    <t>Oct 2012 - Sept 2013</t>
  </si>
  <si>
    <t>Oct 2013 - Sept 2014</t>
  </si>
  <si>
    <t>Oct 2014 - Sept 2015</t>
  </si>
  <si>
    <t>Oct 2015 - Sept 2016</t>
  </si>
  <si>
    <t>Fig 1.1 Car 'L' driving tests, Northern Ireland: 4 quarter rolling average pass rate July-September quarter 2008 to 2016</t>
  </si>
  <si>
    <t>Apr-Jun 2007</t>
  </si>
  <si>
    <t>Apr-Jun 2008</t>
  </si>
  <si>
    <t>Apr-Jun 2009</t>
  </si>
  <si>
    <t>Apr-Jun 2010</t>
  </si>
  <si>
    <t>Apr-Jun 2011</t>
  </si>
  <si>
    <t>Apr-Jun 2012</t>
  </si>
  <si>
    <t>Apr-Jun 2013</t>
  </si>
  <si>
    <t>Apr-Jun 2014</t>
  </si>
  <si>
    <t>Figure 2.1: New cars registered for the first time: April to June 2007 to 2016</t>
  </si>
  <si>
    <r>
      <t xml:space="preserve">Table 6.2 Taxi Operator, Driver and Vehicle Licences </t>
    </r>
    <r>
      <rPr>
        <b/>
        <vertAlign val="superscript"/>
        <sz val="10"/>
        <color theme="1"/>
        <rFont val="Arial"/>
        <family val="2"/>
      </rPr>
      <t xml:space="preserve">1 </t>
    </r>
    <r>
      <rPr>
        <b/>
        <sz val="10"/>
        <color theme="1"/>
        <rFont val="Arial"/>
        <family val="2"/>
      </rPr>
      <t>(in force at 30th September)</t>
    </r>
  </si>
  <si>
    <t xml:space="preserve">    rolling average refers to the pass rate for the period October 2015 to September 2016.</t>
  </si>
  <si>
    <t>3. Differences in NI and GB pass rates do not take account of differences in traffic volume or complexity of road networks.</t>
  </si>
  <si>
    <t>4. Excludes FTA's.</t>
  </si>
  <si>
    <t xml:space="preserve">    publication by the Department for Transport. They will be made available in this publication at the earliest opportunity after their release </t>
  </si>
  <si>
    <t xml:space="preserve">2. GB figures are drawn from the Department for Transport publications. GB figures for July to September 2016 are not available until after their </t>
  </si>
  <si>
    <t xml:space="preserve">    by the Department for Transport in December 2016.</t>
  </si>
  <si>
    <t>3. The 4 quarter rolling average figure refers to the pass rate over the last 4 quarters.  For example, in the current quarter, the 4 quarter</t>
  </si>
  <si>
    <t xml:space="preserve">4. In Northern Ireland, from February 2011, learner moped and motorcycle riders are required to complete a Compulsory Basic Training (CBT) </t>
  </si>
  <si>
    <t>5. Differences in NI and GB pass rates do not take account of differences in traffic volume or complexity of road networks.</t>
  </si>
  <si>
    <t>6. Excludes FTA's.</t>
  </si>
  <si>
    <r>
      <t>1.6  Motorcycle 'L' driving tests</t>
    </r>
    <r>
      <rPr>
        <b/>
        <vertAlign val="superscript"/>
        <sz val="11"/>
        <color theme="1"/>
        <rFont val="Arial"/>
        <family val="2"/>
      </rPr>
      <t>1</t>
    </r>
    <r>
      <rPr>
        <b/>
        <sz val="11"/>
        <color theme="1"/>
        <rFont val="Arial"/>
        <family val="2"/>
      </rPr>
      <t>, NI/GB comparison: Jul-Sept 2015 to Jul-Sept 2016</t>
    </r>
  </si>
  <si>
    <t xml:space="preserve">    rolling average refers to the pass rate for the period October 2015 to September 2016.  Note that NI and GB pass rates are now compiled</t>
  </si>
  <si>
    <t>*</t>
  </si>
  <si>
    <t>#</t>
  </si>
  <si>
    <r>
      <t xml:space="preserve">Table 7.3 Enforcement Operations </t>
    </r>
    <r>
      <rPr>
        <b/>
        <vertAlign val="superscript"/>
        <sz val="10"/>
        <color theme="1"/>
        <rFont val="Arial"/>
        <family val="2"/>
      </rPr>
      <t>1,2</t>
    </r>
  </si>
  <si>
    <r>
      <rPr>
        <b/>
        <sz val="12"/>
        <color theme="1"/>
        <rFont val="Arial"/>
        <family val="2"/>
      </rPr>
      <t>A National Statistics Publication</t>
    </r>
    <r>
      <rPr>
        <sz val="12"/>
        <color theme="1"/>
        <rFont val="Arial"/>
        <family val="2"/>
      </rPr>
      <t xml:space="preserve">
National Statistics status means that official statistics meet the highest standards of trustworthiness, quality and public value.
All official statistics should comply with all aspects of the Code of Practice for Official Statistics. They are awarded National Statistics status following an assessment by the Authority’s regulatory arm. The Authority considers whether the statistics meet the highest standards of Code compliance, including the value they add to public decisions and debate.
It is a producer’s responsibility to maintain compliance with the standards expected of National Statistics. If we become concerned about whether these statistics are still meeting the appropriate standards, we will discuss any concerns with the Authority promptly. National Statistics status can be removed at any point when the highest standards are not maintained, and reinstated when standards are restored.
The Department further demonstrates its commitment to the Code of Practice by publishing a series of supporting statements related to its use of administrative data, publication strategy, confidentiality arrangements, revisions policy, customer service and complaints procedure. For details see:</t>
    </r>
  </si>
  <si>
    <t>4. As at the 30th June 2016 all temporary permits had been converted to full licences. The category for temporary permits has now been removed from this table.</t>
  </si>
  <si>
    <r>
      <t xml:space="preserve">Driver and Vehicle Statisticians adopt a positive attitude towards protecting the environment. This includes only printing paper copies of publications where absolutely necessary. </t>
    </r>
    <r>
      <rPr>
        <b/>
        <sz val="11"/>
        <color theme="1"/>
        <rFont val="Arial"/>
        <family val="2"/>
      </rPr>
      <t>We would encourage users to not routinely print the workbook as their first option.</t>
    </r>
    <r>
      <rPr>
        <sz val="11"/>
        <color theme="1"/>
        <rFont val="Arial"/>
        <family val="2"/>
      </rPr>
      <t xml:space="preserve"> We would ask all users to consider the environment before printing this publication.</t>
    </r>
  </si>
  <si>
    <t xml:space="preserve">Table 6.3 </t>
  </si>
  <si>
    <t>Goods Vehicle Operator Licences</t>
  </si>
  <si>
    <t>Temporary Permits category has been removed</t>
  </si>
  <si>
    <t>Changes to tables in the Quarter Two - 1 July 2016 to 30 September 2016 publication:</t>
  </si>
  <si>
    <t xml:space="preserve">There were a number of changes to tables between Quarter 1 - April to June 2016 and Quarter 2 - July to September 2016, which are noted below. The changes included the addition of two new tables on Taximeter testing. </t>
  </si>
  <si>
    <r>
      <rPr>
        <sz val="10"/>
        <color theme="1"/>
        <rFont val="Arial"/>
        <family val="2"/>
      </rPr>
      <t xml:space="preserve">From July to September 2016, </t>
    </r>
    <r>
      <rPr>
        <b/>
        <sz val="10"/>
        <color theme="1"/>
        <rFont val="Arial"/>
        <family val="2"/>
      </rPr>
      <t>15,561 Driving Test Applications</t>
    </r>
    <r>
      <rPr>
        <sz val="10"/>
        <color theme="1"/>
        <rFont val="Arial"/>
        <family val="2"/>
      </rPr>
      <t xml:space="preserve"> were submitted to the DVA. This marks an </t>
    </r>
    <r>
      <rPr>
        <b/>
        <sz val="10"/>
        <color theme="1"/>
        <rFont val="Arial"/>
        <family val="2"/>
      </rPr>
      <t>increase</t>
    </r>
    <r>
      <rPr>
        <sz val="10"/>
        <color theme="1"/>
        <rFont val="Arial"/>
        <family val="2"/>
      </rPr>
      <t xml:space="preserve"> of</t>
    </r>
    <r>
      <rPr>
        <b/>
        <sz val="10"/>
        <color theme="1"/>
        <rFont val="Arial"/>
        <family val="2"/>
      </rPr>
      <t xml:space="preserve"> 5.3%</t>
    </r>
    <r>
      <rPr>
        <sz val="10"/>
        <color theme="1"/>
        <rFont val="Arial"/>
        <family val="2"/>
      </rPr>
      <t xml:space="preserve"> in applications compared with the same quarter in 2015, when the number stood at 14,774. While this is over one fifth less (21%) than the series high for the three month period, with 19,815 applications received during July to September 2008, it is 20% higher than the figure recorded as recently as July to September 2013 (13,007). </t>
    </r>
  </si>
  <si>
    <t>Of the 15,561 applications received 12,814 (82%) were for the L Test Private Cars.</t>
  </si>
  <si>
    <r>
      <t xml:space="preserve">From July to September 2016, over 14,900 </t>
    </r>
    <r>
      <rPr>
        <b/>
        <sz val="10"/>
        <color theme="1"/>
        <rFont val="Arial"/>
        <family val="2"/>
      </rPr>
      <t>Driving Tests</t>
    </r>
    <r>
      <rPr>
        <sz val="10"/>
        <color theme="1"/>
        <rFont val="Arial"/>
        <family val="2"/>
      </rPr>
      <t xml:space="preserve"> were </t>
    </r>
    <r>
      <rPr>
        <b/>
        <sz val="10"/>
        <color theme="1"/>
        <rFont val="Arial"/>
        <family val="2"/>
      </rPr>
      <t>Conducted</t>
    </r>
    <r>
      <rPr>
        <sz val="10"/>
        <color theme="1"/>
        <rFont val="Arial"/>
        <family val="2"/>
      </rPr>
      <t xml:space="preserve"> by the DVA; this is </t>
    </r>
    <r>
      <rPr>
        <b/>
        <sz val="10"/>
        <color theme="1"/>
        <rFont val="Arial"/>
        <family val="2"/>
      </rPr>
      <t>9.9%</t>
    </r>
    <r>
      <rPr>
        <sz val="10"/>
        <color theme="1"/>
        <rFont val="Arial"/>
        <family val="2"/>
      </rPr>
      <t xml:space="preserve"> higher than for the same quarter last year when the figure stood at nearly 13,600. The figure for July to September 2016 is 21% less than the series high for this three month period observed during 2009 (19,003); but is however over 17% higher than the 12,794 tests conducted as recently as July to September 2013.</t>
    </r>
  </si>
  <si>
    <t>In July to September 2016, there were 12,334 Private Car L tests conducted. This is 1,070 more tests conducted than for the same period of 2015 where there were 11,264 Private Car L tests.</t>
  </si>
  <si>
    <t xml:space="preserve">During Quarter 2 2016/17, there were 348 appointments where the individual failed to attend (FTA). This represents a 37% increase on the number of FTAs seen during Quarter 2 2015/16 (254) although is still 11% below the Quarter 2 series high of 390 recorded in 2008/09. </t>
  </si>
  <si>
    <r>
      <rPr>
        <sz val="10"/>
        <color theme="1"/>
        <rFont val="Arial"/>
        <family val="2"/>
      </rPr>
      <t xml:space="preserve">For July to September 2016, the </t>
    </r>
    <r>
      <rPr>
        <b/>
        <sz val="10"/>
        <color theme="1"/>
        <rFont val="Arial"/>
        <family val="2"/>
      </rPr>
      <t>pass rate</t>
    </r>
    <r>
      <rPr>
        <sz val="10"/>
        <color theme="1"/>
        <rFont val="Arial"/>
        <family val="2"/>
      </rPr>
      <t xml:space="preserve"> for all categories of </t>
    </r>
    <r>
      <rPr>
        <b/>
        <sz val="10"/>
        <color theme="1"/>
        <rFont val="Arial"/>
        <family val="2"/>
      </rPr>
      <t>Driving Tests</t>
    </r>
    <r>
      <rPr>
        <sz val="10"/>
        <color theme="1"/>
        <rFont val="Arial"/>
        <family val="2"/>
      </rPr>
      <t xml:space="preserve"> was 56.7%, down by </t>
    </r>
    <r>
      <rPr>
        <b/>
        <sz val="10"/>
        <color theme="1"/>
        <rFont val="Arial"/>
        <family val="2"/>
      </rPr>
      <t>2.2</t>
    </r>
    <r>
      <rPr>
        <sz val="10"/>
        <color theme="1"/>
        <rFont val="Arial"/>
        <family val="2"/>
      </rPr>
      <t xml:space="preserve"> percentage points on the 58.9% rate recorded for the same period in 2015.</t>
    </r>
    <r>
      <rPr>
        <sz val="10"/>
        <color rgb="FFFF0000"/>
        <rFont val="Arial"/>
        <family val="2"/>
      </rPr>
      <t xml:space="preserve"> </t>
    </r>
  </si>
  <si>
    <r>
      <rPr>
        <sz val="10"/>
        <color theme="1"/>
        <rFont val="Arial"/>
        <family val="2"/>
      </rPr>
      <t xml:space="preserve">The pass rate for the </t>
    </r>
    <r>
      <rPr>
        <b/>
        <sz val="10"/>
        <color theme="1"/>
        <rFont val="Arial"/>
        <family val="2"/>
      </rPr>
      <t xml:space="preserve">Private Cars L Test </t>
    </r>
    <r>
      <rPr>
        <sz val="10"/>
        <color theme="1"/>
        <rFont val="Arial"/>
        <family val="2"/>
      </rPr>
      <t xml:space="preserve">was down </t>
    </r>
    <r>
      <rPr>
        <b/>
        <sz val="10"/>
        <color theme="1"/>
        <rFont val="Arial"/>
        <family val="2"/>
      </rPr>
      <t>2.2 percentage points</t>
    </r>
    <r>
      <rPr>
        <sz val="10"/>
        <color theme="1"/>
        <rFont val="Arial"/>
        <family val="2"/>
      </rPr>
      <t xml:space="preserve"> between Quarter 2 2015/16 (55.9%) and Quarter 2 2016/17 (53.7%).  The current pass rate however is still 8 percentage points higher than the July to September series low seen during 2008/09 (45.9%).</t>
    </r>
  </si>
  <si>
    <t>The testing pass rate in Quarter 2 2016/17 varied by test category, from 53.7% for L Test Private Cars to 71.7% for L Test Motorcycles.</t>
  </si>
  <si>
    <t xml:space="preserve">The pass rate for Private Car L tests was 53.7%, ranging by Test Centres from 43.0% in Altnagelvin to 73.2% in Downpatrick. At least part of the difference recorded between test centres will reflect the differential driving ability and experience of candidates presenting for testing at each Test Centre while other relevant factors will be specific to the test centre such as local driving conditions. </t>
  </si>
  <si>
    <r>
      <rPr>
        <sz val="10"/>
        <color theme="1"/>
        <rFont val="Arial"/>
        <family val="2"/>
      </rPr>
      <t>Using a four quarter rolling average, a clear gender gap is apparent in NI test pass rates in favour of males across all four testing areas Cars, Motorcycle, LGV and PCV.</t>
    </r>
    <r>
      <rPr>
        <sz val="10"/>
        <color rgb="FFFF0000"/>
        <rFont val="Arial"/>
        <family val="2"/>
      </rPr>
      <t xml:space="preserve">
</t>
    </r>
    <r>
      <rPr>
        <sz val="10"/>
        <color theme="1"/>
        <rFont val="Arial"/>
        <family val="2"/>
      </rPr>
      <t>Whilst similar gender gaps in favour of males are also apparent in GB for Cars and Motorcycles, interestingly, and in contrast to NI, the GB pass rates for large goods and passenger carrying vehicles are higher for females. Without a detailed understanding of the profile of candidates presenting for these categories of tests, it is difficult to contextualise why these differences by gender and UK location may occur. It should also be noted the small numbers of females presenting for testing on large goods vehicles and passenger carrying vehicles in Northern Ireland.</t>
    </r>
  </si>
  <si>
    <r>
      <rPr>
        <sz val="10"/>
        <color theme="1"/>
        <rFont val="Arial"/>
        <family val="2"/>
      </rPr>
      <t xml:space="preserve">From July to September 2016, over 230,900 </t>
    </r>
    <r>
      <rPr>
        <b/>
        <sz val="10"/>
        <color theme="1"/>
        <rFont val="Arial"/>
        <family val="2"/>
      </rPr>
      <t>applications</t>
    </r>
    <r>
      <rPr>
        <sz val="10"/>
        <color theme="1"/>
        <rFont val="Arial"/>
        <family val="2"/>
      </rPr>
      <t xml:space="preserve"> for </t>
    </r>
    <r>
      <rPr>
        <b/>
        <sz val="10"/>
        <color theme="1"/>
        <rFont val="Arial"/>
        <family val="2"/>
      </rPr>
      <t>Full Vehicle Tests</t>
    </r>
    <r>
      <rPr>
        <sz val="10"/>
        <color theme="1"/>
        <rFont val="Arial"/>
        <family val="2"/>
      </rPr>
      <t xml:space="preserve"> were received by the DVA, up by</t>
    </r>
    <r>
      <rPr>
        <b/>
        <sz val="10"/>
        <color theme="1"/>
        <rFont val="Arial"/>
        <family val="2"/>
      </rPr>
      <t xml:space="preserve"> 2.4%</t>
    </r>
    <r>
      <rPr>
        <sz val="10"/>
        <color theme="1"/>
        <rFont val="Arial"/>
        <family val="2"/>
      </rPr>
      <t xml:space="preserve"> compared to the number received for the same three month period in 2015 (225,437). This is over 55,000 more applications for full tests than seen in July to September 2008 (175,944). Increased applications for vehicle tests can, in part, be explained by the increased proportion of households in Northern Ireland with access to at least one car/van, which has risen from 77% in 2008/09 to 79% in 2015/16 (Continuous Household Survey 2015-16), an increase of approximately 40,000 households.</t>
    </r>
  </si>
  <si>
    <t xml:space="preserve">The numbers of retest applications in July to September 2016 (41,493) is down 4.0% on the numbers for the same period in 2015 (43,232). </t>
  </si>
  <si>
    <r>
      <t xml:space="preserve">The most popular </t>
    </r>
    <r>
      <rPr>
        <b/>
        <sz val="10"/>
        <color theme="1"/>
        <rFont val="Arial"/>
        <family val="2"/>
      </rPr>
      <t>booking method</t>
    </r>
    <r>
      <rPr>
        <sz val="10"/>
        <color theme="1"/>
        <rFont val="Arial"/>
        <family val="2"/>
      </rPr>
      <t xml:space="preserve"> for vehicle test applications was the internet booking system which received 60% of all applications, </t>
    </r>
    <r>
      <rPr>
        <b/>
        <sz val="10"/>
        <color theme="1"/>
        <rFont val="Arial"/>
        <family val="2"/>
      </rPr>
      <t>up 6 percentage points</t>
    </r>
    <r>
      <rPr>
        <sz val="10"/>
        <color theme="1"/>
        <rFont val="Arial"/>
        <family val="2"/>
      </rPr>
      <t xml:space="preserve"> on the 54% of applications booked through the internet booking system for July to September 2015.</t>
    </r>
  </si>
  <si>
    <r>
      <t xml:space="preserve">From July to September 2016, approximately 258,600 Vehicle Tests were carried out by the DVA. The vast majority of these (84%) were Full Tests. Overall, </t>
    </r>
    <r>
      <rPr>
        <b/>
        <sz val="10"/>
        <color theme="1"/>
        <rFont val="Arial"/>
        <family val="2"/>
      </rPr>
      <t>Tests Conducted</t>
    </r>
    <r>
      <rPr>
        <sz val="10"/>
        <color theme="1"/>
        <rFont val="Arial"/>
        <family val="2"/>
      </rPr>
      <t xml:space="preserve"> has decreased by </t>
    </r>
    <r>
      <rPr>
        <b/>
        <sz val="10"/>
        <color theme="1"/>
        <rFont val="Arial"/>
        <family val="2"/>
      </rPr>
      <t>1.8%</t>
    </r>
    <r>
      <rPr>
        <sz val="10"/>
        <color theme="1"/>
        <rFont val="Arial"/>
        <family val="2"/>
      </rPr>
      <t xml:space="preserve"> compared with the same quarter in 2015 when the number of tests conducted was over 263,200. </t>
    </r>
  </si>
  <si>
    <t>For the quarter July to September, the number of full tests conducted has increased by 45,655 from 171,856 tests during the quarter in 2008 to 217,511 during the same quarter of 2016.</t>
  </si>
  <si>
    <t xml:space="preserve">A total of 6,841 vehicles failed to attend for a booked test during the quarter, which is 4.9% lower than the 7,191 which failed to attend for a booked test during equivalent period last year. As a proportion of all test appointments offered during this period, FTAs decreased from 2.7% to 2.6%, a marginal decrease of approximately 0.1 percentage points. </t>
  </si>
  <si>
    <r>
      <rPr>
        <sz val="10"/>
        <color theme="1"/>
        <rFont val="Arial"/>
        <family val="2"/>
      </rPr>
      <t xml:space="preserve">The </t>
    </r>
    <r>
      <rPr>
        <b/>
        <sz val="10"/>
        <color theme="1"/>
        <rFont val="Arial"/>
        <family val="2"/>
      </rPr>
      <t>overall pass rate</t>
    </r>
    <r>
      <rPr>
        <sz val="10"/>
        <color theme="1"/>
        <rFont val="Arial"/>
        <family val="2"/>
      </rPr>
      <t xml:space="preserve"> for </t>
    </r>
    <r>
      <rPr>
        <b/>
        <sz val="10"/>
        <color theme="1"/>
        <rFont val="Arial"/>
        <family val="2"/>
      </rPr>
      <t>Full Tests</t>
    </r>
    <r>
      <rPr>
        <sz val="10"/>
        <color theme="1"/>
        <rFont val="Arial"/>
        <family val="2"/>
      </rPr>
      <t xml:space="preserve"> was 80.8%, an </t>
    </r>
    <r>
      <rPr>
        <b/>
        <sz val="10"/>
        <color theme="1"/>
        <rFont val="Arial"/>
        <family val="2"/>
      </rPr>
      <t>increase</t>
    </r>
    <r>
      <rPr>
        <sz val="10"/>
        <color theme="1"/>
        <rFont val="Arial"/>
        <family val="2"/>
      </rPr>
      <t xml:space="preserve"> of </t>
    </r>
    <r>
      <rPr>
        <b/>
        <sz val="10"/>
        <color theme="1"/>
        <rFont val="Arial"/>
        <family val="2"/>
      </rPr>
      <t>0.5 percentage points</t>
    </r>
    <r>
      <rPr>
        <sz val="10"/>
        <color theme="1"/>
        <rFont val="Arial"/>
        <family val="2"/>
      </rPr>
      <t xml:space="preserve"> compared with the same period last year. The current trend data shows that for the July to September periods the pass rate of 80.8% seen in the latest quater is the highest for this particular quarter within the trend series. </t>
    </r>
  </si>
  <si>
    <t xml:space="preserve">The overall pass rate for Private Car Full Tests was 80.9%, ranging from a high of 85.2% in Belfast to a low of 78.0% in Newry. However, this overall pass rate takes no account of differences between the condition or age of cars presenting for testing at each Test Centre and which will impact on an individual Centre's pass rate. </t>
  </si>
  <si>
    <r>
      <rPr>
        <sz val="10"/>
        <color theme="1"/>
        <rFont val="Arial"/>
        <family val="2"/>
      </rPr>
      <t xml:space="preserve">A total of 21,733 </t>
    </r>
    <r>
      <rPr>
        <b/>
        <sz val="10"/>
        <color theme="1"/>
        <rFont val="Arial"/>
        <family val="2"/>
      </rPr>
      <t>applications</t>
    </r>
    <r>
      <rPr>
        <sz val="10"/>
        <color theme="1"/>
        <rFont val="Arial"/>
        <family val="2"/>
      </rPr>
      <t xml:space="preserve"> for </t>
    </r>
    <r>
      <rPr>
        <b/>
        <sz val="10"/>
        <color theme="1"/>
        <rFont val="Arial"/>
        <family val="2"/>
      </rPr>
      <t>Theory Tests</t>
    </r>
    <r>
      <rPr>
        <sz val="10"/>
        <color theme="1"/>
        <rFont val="Arial"/>
        <family val="2"/>
      </rPr>
      <t xml:space="preserve"> were received by DVA, an </t>
    </r>
    <r>
      <rPr>
        <b/>
        <sz val="10"/>
        <color theme="1"/>
        <rFont val="Arial"/>
        <family val="2"/>
      </rPr>
      <t>increase</t>
    </r>
    <r>
      <rPr>
        <sz val="10"/>
        <color theme="1"/>
        <rFont val="Arial"/>
        <family val="2"/>
      </rPr>
      <t xml:space="preserve"> of over 900</t>
    </r>
    <r>
      <rPr>
        <b/>
        <sz val="10"/>
        <color theme="1"/>
        <rFont val="Arial"/>
        <family val="2"/>
      </rPr>
      <t xml:space="preserve"> (4.4%)</t>
    </r>
    <r>
      <rPr>
        <sz val="10"/>
        <color theme="1"/>
        <rFont val="Arial"/>
        <family val="2"/>
      </rPr>
      <t xml:space="preserve"> compared with the same period in 2015 when 20,822 applications were received. The majority (61%) of the additional applications made during July to September 2016 were related to theory test applications for Private Cars (+555).</t>
    </r>
  </si>
  <si>
    <r>
      <t xml:space="preserve">The number of </t>
    </r>
    <r>
      <rPr>
        <b/>
        <sz val="10"/>
        <color theme="1"/>
        <rFont val="Arial"/>
        <family val="2"/>
      </rPr>
      <t>Theory Tests Conducted</t>
    </r>
    <r>
      <rPr>
        <sz val="10"/>
        <color theme="1"/>
        <rFont val="Arial"/>
        <family val="2"/>
      </rPr>
      <t xml:space="preserve"> (19,473) was over 1,300 greater than for the same quarter last year (18,158), an </t>
    </r>
    <r>
      <rPr>
        <b/>
        <sz val="10"/>
        <color theme="1"/>
        <rFont val="Arial"/>
        <family val="2"/>
      </rPr>
      <t>increase</t>
    </r>
    <r>
      <rPr>
        <sz val="10"/>
        <color theme="1"/>
        <rFont val="Arial"/>
        <family val="2"/>
      </rPr>
      <t xml:space="preserve"> of </t>
    </r>
    <r>
      <rPr>
        <b/>
        <sz val="10"/>
        <color theme="1"/>
        <rFont val="Arial"/>
        <family val="2"/>
      </rPr>
      <t>7.2%</t>
    </r>
    <r>
      <rPr>
        <sz val="10"/>
        <color theme="1"/>
        <rFont val="Arial"/>
        <family val="2"/>
      </rPr>
      <t xml:space="preserve"> and which will, along with pass rates, continue to be important drivers of future driving test applications. Some 62% of the additional tests conducted during July to September 2016 when compared to the same quarter in 2015 were for private car theory tests. The number of Taxi tests conducted more than doubled between July to September 2015 and the same quarter in 2016. This can largely be explained by the the very high Taxi Theory Test failure rate.</t>
    </r>
  </si>
  <si>
    <r>
      <rPr>
        <b/>
        <sz val="10"/>
        <color theme="1"/>
        <rFont val="Arial"/>
        <family val="2"/>
      </rPr>
      <t>Theory Test pass rates</t>
    </r>
    <r>
      <rPr>
        <sz val="10"/>
        <color theme="1"/>
        <rFont val="Arial"/>
        <family val="2"/>
      </rPr>
      <t xml:space="preserve"> for </t>
    </r>
    <r>
      <rPr>
        <b/>
        <sz val="10"/>
        <color theme="1"/>
        <rFont val="Arial"/>
        <family val="2"/>
      </rPr>
      <t>Private Cars</t>
    </r>
    <r>
      <rPr>
        <sz val="10"/>
        <color theme="1"/>
        <rFont val="Arial"/>
        <family val="2"/>
      </rPr>
      <t xml:space="preserve"> showed a </t>
    </r>
    <r>
      <rPr>
        <b/>
        <sz val="10"/>
        <color theme="1"/>
        <rFont val="Arial"/>
        <family val="2"/>
      </rPr>
      <t>0.9 percentage point fall</t>
    </r>
    <r>
      <rPr>
        <sz val="10"/>
        <color theme="1"/>
        <rFont val="Arial"/>
        <family val="2"/>
      </rPr>
      <t xml:space="preserve"> to 46.8% when compared with the same quarter in 2015 (47.7%). This compares with a pass rate of 19.6% for the taxi theory test which was introduced at the end of October 2014.
</t>
    </r>
  </si>
  <si>
    <t>There were 765 more Private Car Theory Tests for Males compared with the same quarter in 2015, a rise of 9% from 8,341 in Quarter 2 2015/16 to 9,106 in Quarter 2 2016/17. For Females, across the same two quarters, the numerical increase was 53 additional tests, rising from 7,785 to 7,838, a percentage increase of less than 1%.</t>
  </si>
  <si>
    <t>Using a four quarter rolling average, the touch screen theory test pass rate by gender for private car drivers showed that Females had a higher pass rate (49%) than Males (45%).</t>
  </si>
  <si>
    <t>Trend figures show that from October to December 2014 male pass rates for the motorcyclist theory test surpassed female touch screen theory test pass rates. With the current pass rates 72% and 71% respectively. Previous trend figures for this particular test showed that Females consistently had a higher pass rate than Males.</t>
  </si>
  <si>
    <t>In general, from early in 2013, NI Theory test pass rates for private car drivers have been lower than the GB pass rates by approximately two percentage points.</t>
  </si>
  <si>
    <t>The top make for private cars registered for the first time during April to June 2016 was Ford, accounting for 12.3% of all such registrations, followed by Volkswagen (9.2%) and Vauxhall (7.7%).</t>
  </si>
  <si>
    <r>
      <t>There were 1,127,682</t>
    </r>
    <r>
      <rPr>
        <b/>
        <sz val="10"/>
        <color theme="1"/>
        <rFont val="Arial"/>
        <family val="2"/>
      </rPr>
      <t xml:space="preserve"> vehicles licensed</t>
    </r>
    <r>
      <rPr>
        <sz val="10"/>
        <color theme="1"/>
        <rFont val="Arial"/>
        <family val="2"/>
      </rPr>
      <t xml:space="preserve"> in Northern Ireland at 30 June 2016, an</t>
    </r>
    <r>
      <rPr>
        <b/>
        <sz val="10"/>
        <color theme="1"/>
        <rFont val="Arial"/>
        <family val="2"/>
      </rPr>
      <t xml:space="preserve"> increase</t>
    </r>
    <r>
      <rPr>
        <sz val="10"/>
        <color theme="1"/>
        <rFont val="Arial"/>
        <family val="2"/>
      </rPr>
      <t xml:space="preserve"> of </t>
    </r>
    <r>
      <rPr>
        <b/>
        <sz val="10"/>
        <color theme="1"/>
        <rFont val="Arial"/>
        <family val="2"/>
      </rPr>
      <t>2.7%</t>
    </r>
    <r>
      <rPr>
        <sz val="10"/>
        <color theme="1"/>
        <rFont val="Arial"/>
        <family val="2"/>
      </rPr>
      <t xml:space="preserve"> compared with the previous year (30 June 2015 - 1,098,406).</t>
    </r>
  </si>
  <si>
    <t>Of 1,127,682 licensed vehicles as at the 30 June 2016, 83.1% (937,055) were Cars, and 11.5% (130,011) were Goods Vehicles (Light and Heavy).</t>
  </si>
  <si>
    <r>
      <rPr>
        <sz val="10"/>
        <color theme="1"/>
        <rFont val="Arial"/>
        <family val="2"/>
      </rPr>
      <t xml:space="preserve">The number of </t>
    </r>
    <r>
      <rPr>
        <b/>
        <sz val="10"/>
        <color theme="1"/>
        <rFont val="Arial"/>
        <family val="2"/>
      </rPr>
      <t>Ordinary First Licences (Provisional Licences) issued</t>
    </r>
    <r>
      <rPr>
        <sz val="10"/>
        <color theme="1"/>
        <rFont val="Arial"/>
        <family val="2"/>
      </rPr>
      <t xml:space="preserve"> in quarter 2 2016/17 (6,731) was 340 less or </t>
    </r>
    <r>
      <rPr>
        <b/>
        <sz val="10"/>
        <color theme="1"/>
        <rFont val="Arial"/>
        <family val="2"/>
      </rPr>
      <t>4.8%</t>
    </r>
    <r>
      <rPr>
        <sz val="10"/>
        <color theme="1"/>
        <rFont val="Arial"/>
        <family val="2"/>
      </rPr>
      <t xml:space="preserve"> lower than the figure for those issued during the same period in 2015/16 (7,071).</t>
    </r>
    <r>
      <rPr>
        <sz val="10"/>
        <color rgb="FFFF0000"/>
        <rFont val="Arial"/>
        <family val="2"/>
      </rPr>
      <t xml:space="preserve"> </t>
    </r>
  </si>
  <si>
    <t xml:space="preserve">For July to September 2016 there has been a small increase of 0.6% in the total number of 'Expiry/Optional Renewals' of ordinary driver licence transactions carried out (34,166), compared with the same quarter last year when 33,948 similar transactions were carried out. </t>
  </si>
  <si>
    <t>Of the Full and Eligible licence holders, 10.0% (109,171) were between the age of 45 and 49; while 17.9% (195,911) were more than 65 years old, this is an increase of 1.4 percentage points on the 16.5% (174,421) seen for Quarter 1 2013-14.</t>
  </si>
  <si>
    <t>A breakdown of Motorcycle entitlement indicates 98,280 were Full and Eligible licence holders while 1,097,535 had Provisional Entitlement (either directly or from holding a provisional or full car licence).</t>
  </si>
  <si>
    <r>
      <rPr>
        <sz val="10"/>
        <color theme="1"/>
        <rFont val="Arial"/>
        <family val="2"/>
      </rPr>
      <t xml:space="preserve">The Travel Survey for Northern Ireland is available at the following link:  </t>
    </r>
    <r>
      <rPr>
        <sz val="10"/>
        <color rgb="FF0000FF"/>
        <rFont val="Arial"/>
        <family val="2"/>
      </rPr>
      <t xml:space="preserve"> </t>
    </r>
    <r>
      <rPr>
        <u/>
        <sz val="10"/>
        <color rgb="FF0000FF"/>
        <rFont val="Arial"/>
        <family val="2"/>
      </rPr>
      <t>https://www.infrastructure-ni.gov.uk/articles/travel-survey-northern-ireland</t>
    </r>
  </si>
  <si>
    <t>PSV</t>
  </si>
  <si>
    <t>Public Service Vehicle</t>
  </si>
  <si>
    <t>FOPS</t>
  </si>
  <si>
    <r>
      <t xml:space="preserve">Vehicle Licence - Taxi </t>
    </r>
    <r>
      <rPr>
        <vertAlign val="superscript"/>
        <sz val="10"/>
        <color theme="1"/>
        <rFont val="Arial"/>
        <family val="2"/>
      </rPr>
      <t>2</t>
    </r>
  </si>
  <si>
    <t>Foreign Operator Payment System</t>
  </si>
  <si>
    <t xml:space="preserve">2,347 vehicle licences for Taxis were issued during July to September 2016, which is 0.3% lower than the corresponding quarter in 2015 (2,353), but is still 7.5% higher than the figure recorded in quarter 2 2014 (2,183). </t>
  </si>
  <si>
    <t>Vehicle licences for Omnibus have fallen by 8.5% from 636 during quarter 2 2015 to 582 the same quarter of 2016.</t>
  </si>
  <si>
    <r>
      <t xml:space="preserve">The number of </t>
    </r>
    <r>
      <rPr>
        <b/>
        <sz val="10"/>
        <color theme="1"/>
        <rFont val="Arial"/>
        <family val="2"/>
      </rPr>
      <t>Taxi Driver Licences issued</t>
    </r>
    <r>
      <rPr>
        <sz val="10"/>
        <color theme="1"/>
        <rFont val="Arial"/>
        <family val="2"/>
      </rPr>
      <t xml:space="preserve"> during July to September 2016 (577) was </t>
    </r>
    <r>
      <rPr>
        <b/>
        <sz val="10"/>
        <color theme="1"/>
        <rFont val="Arial"/>
        <family val="2"/>
      </rPr>
      <t>down</t>
    </r>
    <r>
      <rPr>
        <sz val="10"/>
        <color theme="1"/>
        <rFont val="Arial"/>
        <family val="2"/>
      </rPr>
      <t xml:space="preserve"> by </t>
    </r>
    <r>
      <rPr>
        <b/>
        <sz val="10"/>
        <color theme="1"/>
        <rFont val="Arial"/>
        <family val="2"/>
      </rPr>
      <t>nearly 5%</t>
    </r>
    <r>
      <rPr>
        <sz val="10"/>
        <color theme="1"/>
        <rFont val="Arial"/>
        <family val="2"/>
      </rPr>
      <t xml:space="preserve"> when compared with the number issued during the same quarter in 2015 (607). This is a continuation of the generally declining trend with numbers down by over one third on the July to September 2009 figure (909). This reduction may have been recently exacerbated by the introduction of a new taxi driver theory and practical driving test which was introduced on 31st Oct 2014. Figures include transactions for first licences, renewals and duplicates.</t>
    </r>
  </si>
  <si>
    <t xml:space="preserve">In July to September 2016 1,604 Road Service Licences relating to vehicles were issued by DVA. There were also 51 Road Service Licences related to Operators issued in the same year. These represent a quarterly decrease of 0.8% for Vehicles and an increase of 13.3% for Operators. </t>
  </si>
  <si>
    <r>
      <t xml:space="preserve">There were 106 </t>
    </r>
    <r>
      <rPr>
        <b/>
        <sz val="10"/>
        <color theme="1"/>
        <rFont val="Arial"/>
        <family val="2"/>
      </rPr>
      <t>full taxi operator licences issued</t>
    </r>
    <r>
      <rPr>
        <sz val="10"/>
        <color theme="1"/>
        <rFont val="Arial"/>
        <family val="2"/>
      </rPr>
      <t xml:space="preserve"> during July, August and September of 2016, </t>
    </r>
    <r>
      <rPr>
        <b/>
        <sz val="10"/>
        <color theme="1"/>
        <rFont val="Arial"/>
        <family val="2"/>
      </rPr>
      <t>up</t>
    </r>
    <r>
      <rPr>
        <sz val="10"/>
        <color theme="1"/>
        <rFont val="Arial"/>
        <family val="2"/>
      </rPr>
      <t xml:space="preserve"> by </t>
    </r>
    <r>
      <rPr>
        <b/>
        <sz val="10"/>
        <color theme="1"/>
        <rFont val="Arial"/>
        <family val="2"/>
      </rPr>
      <t>nearly 28%</t>
    </r>
    <r>
      <rPr>
        <sz val="10"/>
        <color theme="1"/>
        <rFont val="Arial"/>
        <family val="2"/>
      </rPr>
      <t xml:space="preserve"> on the same quarter in 2015 (83).</t>
    </r>
  </si>
  <si>
    <r>
      <rPr>
        <sz val="10"/>
        <color theme="1"/>
        <rFont val="Arial"/>
        <family val="2"/>
      </rPr>
      <t xml:space="preserve">At the 30 September 2016, there were 12,864 </t>
    </r>
    <r>
      <rPr>
        <b/>
        <sz val="10"/>
        <color theme="1"/>
        <rFont val="Arial"/>
        <family val="2"/>
      </rPr>
      <t>licensed Taxi Drivers</t>
    </r>
    <r>
      <rPr>
        <sz val="10"/>
        <color theme="1"/>
        <rFont val="Arial"/>
        <family val="2"/>
      </rPr>
      <t xml:space="preserve"> in Northern Ireland, </t>
    </r>
    <r>
      <rPr>
        <b/>
        <sz val="10"/>
        <color theme="1"/>
        <rFont val="Arial"/>
        <family val="2"/>
      </rPr>
      <t>down by over 9%</t>
    </r>
    <r>
      <rPr>
        <sz val="10"/>
        <color theme="1"/>
        <rFont val="Arial"/>
        <family val="2"/>
      </rPr>
      <t xml:space="preserve"> from 14,196 at the same point of 2015. This now means there are over 2,900 less licensed taxi drivers in Northern Ireland since the start of 2014. There were also 1,695 licensed Taxi Operators at 30 September 2016, down by 10.6% from the same point of 2015 (1,896). This fall was primarily driven by the fall in Small Operators which have reduced from 1,654 to 1,469 at the end of quarter two for 2015 and 2016 respectively.  Of the 1,695 licensed Taxi Operators, 87% were classified as a small operator (1,469).</t>
    </r>
  </si>
  <si>
    <r>
      <t xml:space="preserve">The total current </t>
    </r>
    <r>
      <rPr>
        <b/>
        <sz val="10"/>
        <color theme="1"/>
        <rFont val="Arial"/>
        <family val="2"/>
      </rPr>
      <t>Standard International</t>
    </r>
    <r>
      <rPr>
        <sz val="10"/>
        <color theme="1"/>
        <rFont val="Arial"/>
        <family val="2"/>
      </rPr>
      <t xml:space="preserve"> goods vehicle</t>
    </r>
    <r>
      <rPr>
        <b/>
        <sz val="10"/>
        <color theme="1"/>
        <rFont val="Arial"/>
        <family val="2"/>
      </rPr>
      <t xml:space="preserve"> operator licences</t>
    </r>
    <r>
      <rPr>
        <sz val="10"/>
        <color theme="1"/>
        <rFont val="Arial"/>
        <family val="2"/>
      </rPr>
      <t xml:space="preserve"> as at the 30 September 2016 was 1,666, </t>
    </r>
    <r>
      <rPr>
        <b/>
        <sz val="10"/>
        <color theme="1"/>
        <rFont val="Arial"/>
        <family val="2"/>
      </rPr>
      <t>up 5.5%</t>
    </r>
    <r>
      <rPr>
        <sz val="10"/>
        <color theme="1"/>
        <rFont val="Arial"/>
        <family val="2"/>
      </rPr>
      <t xml:space="preserve"> on the 1,579 recorded at the 30 September 2015.</t>
    </r>
  </si>
  <si>
    <t xml:space="preserve">During July to September 2016, DVA Enforcement staff checked 1,372 vehicles; of these, the largest volume was for Heavy Goods vehicles, accounting for nearly half (47.7%) of vehicles checked. </t>
  </si>
  <si>
    <t>The number of Taxis and Cars inspected in July to September 2016 accounted for 32.7% and 8.7% of all vehicles checked during the quarter. The number of buses inspected accounted for nearly 11% of the overall total.</t>
  </si>
  <si>
    <r>
      <t xml:space="preserve">From July to September 2016, there were a total of 418 Fixed Penalty Notices issued by DVA Enforcement Officers. This represents a decrease of over 11% on the 472 issued in the same period of 2015. As a result the total </t>
    </r>
    <r>
      <rPr>
        <b/>
        <sz val="10"/>
        <color theme="1"/>
        <rFont val="Arial"/>
        <family val="2"/>
      </rPr>
      <t>value of the fixed penalties issued</t>
    </r>
    <r>
      <rPr>
        <sz val="10"/>
        <color theme="1"/>
        <rFont val="Arial"/>
        <family val="2"/>
      </rPr>
      <t xml:space="preserve"> during the quarter was </t>
    </r>
    <r>
      <rPr>
        <b/>
        <sz val="10"/>
        <color theme="1"/>
        <rFont val="Arial"/>
        <family val="2"/>
      </rPr>
      <t>£59,130</t>
    </r>
    <r>
      <rPr>
        <sz val="10"/>
        <color theme="1"/>
        <rFont val="Arial"/>
        <family val="2"/>
      </rPr>
      <t xml:space="preserve">, a </t>
    </r>
    <r>
      <rPr>
        <b/>
        <sz val="10"/>
        <color theme="1"/>
        <rFont val="Arial"/>
        <family val="2"/>
      </rPr>
      <t>decrease</t>
    </r>
    <r>
      <rPr>
        <sz val="10"/>
        <color theme="1"/>
        <rFont val="Arial"/>
        <family val="2"/>
      </rPr>
      <t xml:space="preserve"> of</t>
    </r>
    <r>
      <rPr>
        <b/>
        <sz val="10"/>
        <color theme="1"/>
        <rFont val="Arial"/>
        <family val="2"/>
      </rPr>
      <t xml:space="preserve"> over £10,000</t>
    </r>
    <r>
      <rPr>
        <sz val="10"/>
        <color theme="1"/>
        <rFont val="Arial"/>
        <family val="2"/>
      </rPr>
      <t xml:space="preserve"> </t>
    </r>
    <r>
      <rPr>
        <b/>
        <sz val="10"/>
        <color theme="1"/>
        <rFont val="Arial"/>
        <family val="2"/>
      </rPr>
      <t>(-14.6%)</t>
    </r>
    <r>
      <rPr>
        <sz val="10"/>
        <color theme="1"/>
        <rFont val="Arial"/>
        <family val="2"/>
      </rPr>
      <t xml:space="preserve"> from the same period in 2015. This reduction is primarily due to a reduction in the number of fixed penalty deposits and fixed penalty notices related to HGVs during the period.</t>
    </r>
  </si>
  <si>
    <t>The number of files referred to the PPS stood at 95 for July to September 2016, down by four from the 99 referred during the same quarter of 2015. Since 2011 enforcement officers have had the option of using fixed penalty notices for minor offences rather than referrals to the PPS. The Fixed Penalty Notice scheme aids the enforcement of relevant offences, enabling DVA enforcement staff to offer fixed penalties to offenders instead of potential prosecution at court.</t>
  </si>
  <si>
    <t xml:space="preserve">2. Locations of Inspections for the 2nd quarter of 2016/17 included Ballymena, Lisburn and Newry. </t>
  </si>
  <si>
    <t xml:space="preserve">3. Locations of Inspections for the 2nd quarter of 2016/17 included Ballymena, Lisburn and Newry. </t>
  </si>
  <si>
    <t>These figures are generated from the Driver and Vehicle Agency (DVA) systems by Analysis, Statistics &amp; Research Branch (ASRB) statisticians and this is the first formal release of the data for the second quarter of 2016/17.</t>
  </si>
  <si>
    <r>
      <t xml:space="preserve">Description of the data
</t>
    </r>
    <r>
      <rPr>
        <sz val="10"/>
        <color theme="1"/>
        <rFont val="Arial"/>
        <family val="2"/>
      </rPr>
      <t>The data presented in this report on Driving Tests were extracted from the Booking Services Project (BSP) system using inbuilt system reports. This system enables further disaggregation of the test volumes to be carried out on a consistent basis.</t>
    </r>
  </si>
  <si>
    <r>
      <t>Data Quality Assessment</t>
    </r>
    <r>
      <rPr>
        <sz val="10"/>
        <color theme="1"/>
        <rFont val="Arial"/>
        <family val="2"/>
      </rPr>
      <t xml:space="preserve">
Very Good – all data in the Driver Testing section were derived from a single administrative system (BSP) with full coverage and incorporating various validation checks. This single system approach means that the additional disaggregation's can be performed on the testing data (such as breakdowns by test categories, pass rates, etc) on a consistent basis from a single source.</t>
    </r>
  </si>
  <si>
    <r>
      <t>Guidance on using the data</t>
    </r>
    <r>
      <rPr>
        <sz val="10"/>
        <color theme="1"/>
        <rFont val="Arial"/>
        <family val="2"/>
      </rPr>
      <t xml:space="preserve">
A description of the aggregations used within this report to combine individual test types into common categories is described in the Driver Test Classifications tab of this report. See link below this section.
The pass rates presented in this report are derived using data on the actual outcome of the test. </t>
    </r>
  </si>
  <si>
    <t>Data cover all applications for full vehicle tests and re-tests carried out in Northern Ireland during the quarter, broken down by the broad test category. In addition, information is also presented on the number of tests actually provided by DVA. These figures include those tests where the customers failed to attend (FTA) but which DVA had to provide a test appointment. For the tests which were carried out, information is presented on the outcome of the test in the form of the pass rate.
These figures are generated from the Driver and Vehicle Agency (DVA) systems by Analysis, Statistics &amp; Research Branch (ASRB) statisticians and this is the first formal release of the data for the second quarter of 2016/17.</t>
  </si>
  <si>
    <t>Due to the structure of the data extraction reports from BSP, DVA statisticians cannot extract the numbers of Taximeter test applications from the overall vehicle test applications figures. This means that while Taximeter tests are presented seperately from all other vehicle testing categories for tests conducted and FTAs, DVA statisticians are unable at present to do the same for vehicle test applications.</t>
  </si>
  <si>
    <r>
      <t xml:space="preserve">Description of the data
</t>
    </r>
    <r>
      <rPr>
        <sz val="10"/>
        <color theme="1"/>
        <rFont val="Arial"/>
        <family val="2"/>
      </rPr>
      <t>The data presented in this report on Vehicle Tests were extracted from the Booking Services Project (BSP) system using inbuilt system reports. This system enables further disaggregation of the test volumes to be carried out on a consistent basis.</t>
    </r>
  </si>
  <si>
    <r>
      <t>Data Quality Assessment</t>
    </r>
    <r>
      <rPr>
        <sz val="10"/>
        <color theme="1"/>
        <rFont val="Arial"/>
        <family val="2"/>
      </rPr>
      <t xml:space="preserve">
Very Good – all data in the Vehicle Testing section were derived from a single administrative system (BSP) with full coverage and incorporating various validation checks. This single system approach means that the additional disaggregation's can be performed on the testing data (such as breakdowns by test categories, pass rates, etc) on a consistent basis from a single source.</t>
    </r>
  </si>
  <si>
    <r>
      <t>Guidance on using the data</t>
    </r>
    <r>
      <rPr>
        <sz val="10"/>
        <color theme="1"/>
        <rFont val="Arial"/>
        <family val="2"/>
      </rPr>
      <t xml:space="preserve">
A description of the aggregations used within this report to combine individual test types into common categories is described in the 'Vehicle Test Classifications' tab of this report. See link below this section.
The pass rates presented in this report are derived using data on the actual outcome of the test.
It is important to be aware that pass rates, even within the same test category, may not be directly comparable between test centres. This is due to differences in the underlying make-up of the local fleet with regard to such factors as vehicle age and miles completed.</t>
    </r>
  </si>
  <si>
    <t xml:space="preserve">Data covers all applications for the driving theory tests carried out in Northern Ireland during the quarter, broken down by the test category. In addition, information is also presented on the number of tests actually carried out. The figures for tests carried out do not include those tests where the customers failed to attend (FTA) but which DVA had to provide a test appointment. Information is presented on the outcome of the test in the form of the pass rate.
These figures are provided by the Driver and Vehicle Agency (DVA) and this is the first formal release of the data for the second quarter of 2016/17.
Tables 3.4 and 3.5 contained within this publication have previously been published as part of the Northern Ireland Road and Rail Transport Statistics reports as National Statistics. From quarter 1, April to June 2013, responsibility for reporting these figures has been transferred to the Department for Infrastructure and specifically Driver and Vehicle statistics. </t>
  </si>
  <si>
    <r>
      <t>Description of the data</t>
    </r>
    <r>
      <rPr>
        <sz val="10"/>
        <color theme="1"/>
        <rFont val="Arial"/>
        <family val="2"/>
      </rPr>
      <t xml:space="preserve">
The data presented in this report on theory tests were derived from the returns provided by Pearson VUE to DVA on both applications received and tests carried out. </t>
    </r>
  </si>
  <si>
    <r>
      <t>Data Quality Assessment</t>
    </r>
    <r>
      <rPr>
        <sz val="10"/>
        <color theme="1"/>
        <rFont val="Arial"/>
        <family val="2"/>
      </rPr>
      <t xml:space="preserve">
Very Good – all data in the Theory Test section were derived from a single administrative system with full coverage and incorporating various validation checks. In addition, the information generated is used by DVA to inform the calculations for annual payments to Pearson VUE under the terms of the contract, and is subjected to an independent annual systems audit to ensure information accuracy and reliability.</t>
    </r>
  </si>
  <si>
    <r>
      <t>Guidance on using the data</t>
    </r>
    <r>
      <rPr>
        <sz val="10"/>
        <color theme="1"/>
        <rFont val="Arial"/>
        <family val="2"/>
      </rPr>
      <t xml:space="preserve">
The pass rates presented in this report are derived using data on the actual outcome of the test.</t>
    </r>
  </si>
  <si>
    <t>The extracts are made available to DVA statisticians after the routine publication of the related DfT statistical release ‘Vehicle licensing statistics, Great Britain'. The extracts are now used to produce vehicle registration and licensing Official Statistical series similar to those published in the quarters prior to July to September 2014 and Annual up to 2013/14 by the DoE with the exception of transaction data.
Due to the timing of the release of the extracts from DfT to DVA statisticians, the first registration and licensing tables will necessarily lag behind the time period being reported on for all other tables. For example, this publication relates to the Quarter 2 July to September 2016/17, however the latest available registration/licensing statistics are for the period April to June 2016. The statistics for the period July to September 2016 will instead be reported in the Quarter 3 October to December 2016 publication due for release in March 2016. Tables presented for quarterly reporting include Vehicle Licensing statistics which was previously only possible on an annual basis.</t>
  </si>
  <si>
    <r>
      <t>Guidance on using the data</t>
    </r>
    <r>
      <rPr>
        <sz val="10"/>
        <color theme="1"/>
        <rFont val="Arial"/>
        <family val="2"/>
      </rPr>
      <t xml:space="preserve">                                  </t>
    </r>
  </si>
  <si>
    <t>Data cover all applications for vehicle registration transactions carried out by DVLA for vehicles registered in Northern Ireland during April, May and June 2016. These tables are generated by the Driver and Vehicle Agency (DVA) statisticians using an extract provided by DfT. The DfT has recently published Northern Ireland related first registrations data on the 10th November 2016, which is the first formal release of the data up to and including September 2016.</t>
  </si>
  <si>
    <r>
      <t xml:space="preserve">Description of the data
</t>
    </r>
    <r>
      <rPr>
        <sz val="10"/>
        <color theme="1"/>
        <rFont val="Arial"/>
        <family val="2"/>
      </rPr>
      <t>The data presented in the report on Vehicle Licensing up to July 2014 was extracted from the Northern Ireland Vehicle Information System (NIVIS). Data presented on Vehicle Licensing after transfer of the function from DVA to DVLA are based on data extracts from the DVLA administrative system provided to DVA statisticians by DfT.</t>
    </r>
  </si>
  <si>
    <r>
      <t>Data Quality Assessment</t>
    </r>
    <r>
      <rPr>
        <sz val="10"/>
        <color theme="1"/>
        <rFont val="Arial"/>
        <family val="2"/>
      </rPr>
      <t xml:space="preserve">
Very Good – all data in this section on vehicle registrations up to transfer of the function to DVLA were derived from a single administrative system (NIVIS) with full coverage and incorporating various validation checks. Responsibility for vehicle licensing in NI moved to DVLA during July 2014 at which point the NIVIS system was closed. Data presented on extracts provided by DfT are subject to a number of internal validation and audit checks.</t>
    </r>
  </si>
  <si>
    <t>Data in this report cover all applications for driver licensing transactions carried out by DVA for drivers in Northern Ireland during the quarter.
This report also includes data on the total driver licence stock in Northern Ireland broken down by the age of the licence holder and their level of entitlement, as at the quarter end. 
These figures are generated by the Driver and Vehicle Agency (DVA) and the DVA systems by Analysis, Statistics &amp; Research Branch (ASRB) statisticians. This is the first formal release of the data for the second quarter of 2016/17.</t>
  </si>
  <si>
    <r>
      <t xml:space="preserve">Description of the data
</t>
    </r>
    <r>
      <rPr>
        <sz val="10"/>
        <color theme="1"/>
        <rFont val="Arial"/>
        <family val="2"/>
      </rPr>
      <t>The data presented in this report for Driver Licensing were extracted from the Northern Ireland Driver Licensing System (NIDLS).</t>
    </r>
  </si>
  <si>
    <r>
      <t>Data Quality Assessment</t>
    </r>
    <r>
      <rPr>
        <sz val="10"/>
        <color theme="1"/>
        <rFont val="Arial"/>
        <family val="2"/>
      </rPr>
      <t xml:space="preserve">
Very Good – the data in this report on driver licensing were derived from a single administrative system (NIDLS) with full coverage and incorporating various validation checks. Data on Northern Ireland Mid-Year Population Estimates are drawn from their National Statistics source:</t>
    </r>
  </si>
  <si>
    <r>
      <t xml:space="preserve">Since 8 June 2015, the paper counterpart to the photocard driving licence isn’t valid and is no longer issued by DVLA (see Driving licence changes (GB) </t>
    </r>
    <r>
      <rPr>
        <sz val="10"/>
        <color rgb="FF0000FF"/>
        <rFont val="Arial"/>
        <family val="2"/>
      </rPr>
      <t>https://www.gov.uk/government/news/driving-licence-changes</t>
    </r>
    <r>
      <rPr>
        <sz val="10"/>
        <color theme="1"/>
        <rFont val="Arial"/>
        <family val="2"/>
      </rPr>
      <t>) . The paper counterpart was introduced to display driving licence details that could not be included on the photocard. These details include some vehicle categories you are entitled to drive and any endorsement/penalty points. This change does not affect photocard licences issued by DVA in Northern Ireland. However, some DVA customers mistakenly believed the changes in GB applied also in Northern Ireland and destroyed the paper part of their driving licence. When this was then needed many customers had to apply to DVA for a letter of entitlement in lieu of the paper part of their license. This may help to explain the increase in these volumes during the first quarter of 2016-17, compared with the same period the previous year.</t>
    </r>
  </si>
  <si>
    <r>
      <rPr>
        <i/>
        <sz val="10"/>
        <color theme="1"/>
        <rFont val="Arial"/>
        <family val="2"/>
      </rPr>
      <t xml:space="preserve">Class A - </t>
    </r>
    <r>
      <rPr>
        <sz val="10"/>
        <color theme="1"/>
        <rFont val="Arial"/>
        <family val="2"/>
      </rPr>
      <t>The current PSV licences this affects = Taxis currently PSV licensed as ‘Private Hire’ and ‘Public Hire Outside Belfast’ will automatically become Class A.</t>
    </r>
  </si>
  <si>
    <r>
      <rPr>
        <i/>
        <sz val="10"/>
        <color theme="1"/>
        <rFont val="Arial"/>
        <family val="2"/>
      </rPr>
      <t xml:space="preserve">Class B - </t>
    </r>
    <r>
      <rPr>
        <sz val="10"/>
        <color theme="1"/>
        <rFont val="Arial"/>
        <family val="2"/>
      </rPr>
      <t>The current PSV licences this affects = Taxis currently PSV licensed as ‘Belfast Public Hire’ will automatically become Class B.</t>
    </r>
  </si>
  <si>
    <r>
      <rPr>
        <i/>
        <sz val="10"/>
        <color theme="1"/>
        <rFont val="Arial"/>
        <family val="2"/>
      </rPr>
      <t xml:space="preserve">Class C - </t>
    </r>
    <r>
      <rPr>
        <sz val="10"/>
        <color theme="1"/>
        <rFont val="Arial"/>
        <family val="2"/>
      </rPr>
      <t>The current PSV licences this affects = Taxis currently PSV licensed as ‘Private Hire’ and solely used for weddings and funerals will automatically become Class C. This category is not presented or counted in our tables.</t>
    </r>
  </si>
  <si>
    <r>
      <rPr>
        <i/>
        <sz val="10"/>
        <color theme="1"/>
        <rFont val="Arial"/>
        <family val="2"/>
      </rPr>
      <t xml:space="preserve">Class D - </t>
    </r>
    <r>
      <rPr>
        <sz val="10"/>
        <color theme="1"/>
        <rFont val="Arial"/>
        <family val="2"/>
      </rPr>
      <t>The current PSV licences this affects = Taxis currently PSV licensed as a ‘Taxibus’ will automatically become Class D.</t>
    </r>
  </si>
  <si>
    <r>
      <rPr>
        <i/>
        <sz val="10"/>
        <color theme="1"/>
        <rFont val="Arial"/>
        <family val="2"/>
      </rPr>
      <t>Public Restricted</t>
    </r>
    <r>
      <rPr>
        <sz val="10"/>
        <color theme="1"/>
        <rFont val="Arial"/>
        <family val="2"/>
      </rPr>
      <t xml:space="preserve"> - identified by a white licence plate. The taxi can be pre-booked or hailed in areas outside a five mile radius of Belfast City Centre. These taxis are not required to be wheelchair accessible or have a meter.
</t>
    </r>
  </si>
  <si>
    <r>
      <rPr>
        <i/>
        <sz val="10"/>
        <color theme="1"/>
        <rFont val="Arial"/>
        <family val="2"/>
      </rPr>
      <t>Private Hire</t>
    </r>
    <r>
      <rPr>
        <sz val="10"/>
        <color theme="1"/>
        <rFont val="Arial"/>
        <family val="2"/>
      </rPr>
      <t xml:space="preserve"> - identified by a green licence plate. The taxi must be pre-booked either in person, at a depot, or by phone. The majority of these are not wheelchair accessible. </t>
    </r>
  </si>
  <si>
    <r>
      <rPr>
        <i/>
        <sz val="10"/>
        <color theme="1"/>
        <rFont val="Arial"/>
        <family val="2"/>
      </rPr>
      <t>Belfast Public Hire</t>
    </r>
    <r>
      <rPr>
        <sz val="10"/>
        <color theme="1"/>
        <rFont val="Arial"/>
        <family val="2"/>
      </rPr>
      <t xml:space="preserve"> - identified by a yellow licence plate. The taxi can be hailed in the street or picked up from designated taxi ranks when the roof light is on. These taxis are wheelchair accessible and will have a taximeter.
</t>
    </r>
  </si>
  <si>
    <r>
      <rPr>
        <i/>
        <sz val="10"/>
        <color theme="1"/>
        <rFont val="Arial"/>
        <family val="2"/>
      </rPr>
      <t>Taxi Bus</t>
    </r>
    <r>
      <rPr>
        <sz val="10"/>
        <color theme="1"/>
        <rFont val="Arial"/>
        <family val="2"/>
      </rPr>
      <t xml:space="preserve"> - identified by a white and blue licence plate. These are issued to some taxis that operate like buses, that is they charge passengers an individual fare on some routes. These taxis are not required to have a meter but are wheelchair accessible.
</t>
    </r>
  </si>
  <si>
    <r>
      <t xml:space="preserve">All taxi drivers must either work for a licensed taxi operator, or apply for a Taxi Operator licence. A taxi driver may hold an operators licence to which they may be affiliated as a taxi driver. The two types of operators licence are: 
</t>
    </r>
    <r>
      <rPr>
        <i/>
        <sz val="10"/>
        <color theme="1"/>
        <rFont val="Arial"/>
        <family val="2"/>
      </rPr>
      <t>small operator</t>
    </r>
    <r>
      <rPr>
        <sz val="10"/>
        <color theme="1"/>
        <rFont val="Arial"/>
        <family val="2"/>
      </rPr>
      <t xml:space="preserve"> - can only list up to two taxis on the licence
</t>
    </r>
    <r>
      <rPr>
        <i/>
        <sz val="10"/>
        <color theme="1"/>
        <rFont val="Arial"/>
        <family val="2"/>
      </rPr>
      <t xml:space="preserve">large operator </t>
    </r>
    <r>
      <rPr>
        <sz val="10"/>
        <color theme="1"/>
        <rFont val="Arial"/>
        <family val="2"/>
      </rPr>
      <t>- can operate three or more taxis as long as these are listed on the licence</t>
    </r>
  </si>
  <si>
    <t>These figures are provided by the Driver and Vehicle Agency (DVA) and the Transport Regulation Unit (TRU), this is the first formal release of the data for the second quarter of 2016/17.</t>
  </si>
  <si>
    <r>
      <t xml:space="preserve">Description of the data
</t>
    </r>
    <r>
      <rPr>
        <sz val="10"/>
        <color theme="1"/>
        <rFont val="Arial"/>
        <family val="2"/>
      </rPr>
      <t xml:space="preserve">The data presented in the following section is from the Operator Licensing &amp; Bus System (OLBS) which records the information on Operator and Bus Licensing, and the Taxi Licensing Information System (TLIS).
</t>
    </r>
  </si>
  <si>
    <r>
      <t>Data Quality Assessment</t>
    </r>
    <r>
      <rPr>
        <sz val="10"/>
        <color theme="1"/>
        <rFont val="Arial"/>
        <family val="2"/>
      </rPr>
      <t xml:space="preserve">
Very Good – all data in this report on Road Transport Licensing were derived from administrative systems with full coverage and incorporating various validation checks</t>
    </r>
  </si>
  <si>
    <r>
      <rPr>
        <b/>
        <i/>
        <sz val="10"/>
        <color theme="1"/>
        <rFont val="Arial"/>
        <family val="2"/>
      </rPr>
      <t>Fixed Penalty Notices</t>
    </r>
    <r>
      <rPr>
        <i/>
        <sz val="10"/>
        <color theme="1"/>
        <rFont val="Arial"/>
        <family val="2"/>
      </rPr>
      <t xml:space="preserve"> – Endorsable (Type A) &amp; Non Endorsable (Type B)</t>
    </r>
  </si>
  <si>
    <r>
      <rPr>
        <b/>
        <i/>
        <sz val="10"/>
        <color theme="1"/>
        <rFont val="Arial"/>
        <family val="2"/>
      </rPr>
      <t>Financial Penalty Deposit Notice</t>
    </r>
    <r>
      <rPr>
        <i/>
        <sz val="10"/>
        <color theme="1"/>
        <rFont val="Arial"/>
        <family val="2"/>
      </rPr>
      <t xml:space="preserve"> – Endorsable (Type D)</t>
    </r>
  </si>
  <si>
    <r>
      <rPr>
        <b/>
        <i/>
        <sz val="10"/>
        <color theme="1"/>
        <rFont val="Arial"/>
        <family val="2"/>
      </rPr>
      <t>Financial Penalty Deposit Notice</t>
    </r>
    <r>
      <rPr>
        <i/>
        <sz val="10"/>
        <color theme="1"/>
        <rFont val="Arial"/>
        <family val="2"/>
      </rPr>
      <t xml:space="preserve"> – Non Endorsable (Type F)</t>
    </r>
  </si>
  <si>
    <r>
      <rPr>
        <b/>
        <i/>
        <sz val="10"/>
        <color theme="1"/>
        <rFont val="Arial"/>
        <family val="2"/>
      </rPr>
      <t>Court Financial Penalty Deposit Notice</t>
    </r>
    <r>
      <rPr>
        <i/>
        <sz val="10"/>
        <color theme="1"/>
        <rFont val="Arial"/>
        <family val="2"/>
      </rPr>
      <t xml:space="preserve"> ( Type L)</t>
    </r>
  </si>
  <si>
    <t>These figures are provided by the Driver and Vehicle Agency (DVA) and this is the first formal release of the data for the second quarter of 2016/17.</t>
  </si>
  <si>
    <r>
      <t xml:space="preserve">Description of the data
</t>
    </r>
    <r>
      <rPr>
        <sz val="10"/>
        <color theme="1"/>
        <rFont val="Arial"/>
        <family val="2"/>
      </rPr>
      <t xml:space="preserve">The data presented in the following section is extracted from the enforcement database Enforcement Live using predefined built in reports.
</t>
    </r>
  </si>
  <si>
    <r>
      <t>Data Quality Assessment</t>
    </r>
    <r>
      <rPr>
        <sz val="10"/>
        <color theme="1"/>
        <rFont val="Arial"/>
        <family val="2"/>
      </rPr>
      <t xml:space="preserve">
Very Good – all data in the Enforcement section were derived from a single administrative system (Enforcement Live) with full coverage and incorporating various validation checks. </t>
    </r>
  </si>
  <si>
    <r>
      <t xml:space="preserve">Moped </t>
    </r>
    <r>
      <rPr>
        <vertAlign val="superscript"/>
        <sz val="10"/>
        <color theme="1"/>
        <rFont val="Arial"/>
        <family val="2"/>
      </rPr>
      <t>1</t>
    </r>
  </si>
  <si>
    <r>
      <t xml:space="preserve">Off-Road Moped </t>
    </r>
    <r>
      <rPr>
        <vertAlign val="superscript"/>
        <sz val="10"/>
        <color theme="1"/>
        <rFont val="Arial"/>
        <family val="2"/>
      </rPr>
      <t>1</t>
    </r>
  </si>
  <si>
    <r>
      <t xml:space="preserve">Light Motorcycle (75cc to 120cc) </t>
    </r>
    <r>
      <rPr>
        <vertAlign val="superscript"/>
        <sz val="10"/>
        <color theme="1"/>
        <rFont val="Arial"/>
        <family val="2"/>
      </rPr>
      <t>1</t>
    </r>
  </si>
  <si>
    <r>
      <t xml:space="preserve">Off Road Light Motorcycle (75cc to 120cc) </t>
    </r>
    <r>
      <rPr>
        <vertAlign val="superscript"/>
        <sz val="10"/>
        <color theme="1"/>
        <rFont val="Arial"/>
        <family val="2"/>
      </rPr>
      <t>1</t>
    </r>
  </si>
  <si>
    <r>
      <t xml:space="preserve">Motorcycle (over 120cc but less than 125cc) </t>
    </r>
    <r>
      <rPr>
        <vertAlign val="superscript"/>
        <sz val="10"/>
        <color theme="1"/>
        <rFont val="Arial"/>
        <family val="2"/>
      </rPr>
      <t>1</t>
    </r>
  </si>
  <si>
    <r>
      <t xml:space="preserve">Off Road Motorcycle (over 120cc but less than 125cc) </t>
    </r>
    <r>
      <rPr>
        <vertAlign val="superscript"/>
        <sz val="10"/>
        <color theme="1"/>
        <rFont val="Arial"/>
        <family val="2"/>
      </rPr>
      <t>1</t>
    </r>
  </si>
  <si>
    <r>
      <t xml:space="preserve">Moped </t>
    </r>
    <r>
      <rPr>
        <vertAlign val="superscript"/>
        <sz val="10"/>
        <color theme="1"/>
        <rFont val="Arial"/>
        <family val="2"/>
      </rPr>
      <t>2</t>
    </r>
  </si>
  <si>
    <r>
      <t xml:space="preserve">Off-Road Moped </t>
    </r>
    <r>
      <rPr>
        <vertAlign val="superscript"/>
        <sz val="10"/>
        <color theme="1"/>
        <rFont val="Arial"/>
        <family val="2"/>
      </rPr>
      <t>2</t>
    </r>
  </si>
  <si>
    <r>
      <t xml:space="preserve">Small Sized Motorcycle (120cc to 125cc) </t>
    </r>
    <r>
      <rPr>
        <vertAlign val="superscript"/>
        <sz val="10"/>
        <color theme="1"/>
        <rFont val="Arial"/>
        <family val="2"/>
      </rPr>
      <t>2</t>
    </r>
  </si>
  <si>
    <r>
      <t xml:space="preserve">Off-Road Small Sized Motorcycle (120cc to 125cc) </t>
    </r>
    <r>
      <rPr>
        <vertAlign val="superscript"/>
        <sz val="10"/>
        <color theme="1"/>
        <rFont val="Arial"/>
        <family val="2"/>
      </rPr>
      <t>2</t>
    </r>
  </si>
  <si>
    <r>
      <t xml:space="preserve">Medium Sized Motorcycle (395cc) </t>
    </r>
    <r>
      <rPr>
        <vertAlign val="superscript"/>
        <sz val="10"/>
        <color theme="1"/>
        <rFont val="Arial"/>
        <family val="2"/>
      </rPr>
      <t>2</t>
    </r>
  </si>
  <si>
    <r>
      <t xml:space="preserve">Off-Road Medium Sized Motorcycle (395cc) </t>
    </r>
    <r>
      <rPr>
        <vertAlign val="superscript"/>
        <sz val="10"/>
        <color theme="1"/>
        <rFont val="Arial"/>
        <family val="2"/>
      </rPr>
      <t>2</t>
    </r>
  </si>
  <si>
    <r>
      <t xml:space="preserve">Large Sized Motorcycle (595cc) </t>
    </r>
    <r>
      <rPr>
        <vertAlign val="superscript"/>
        <sz val="10"/>
        <color theme="1"/>
        <rFont val="Arial"/>
        <family val="2"/>
      </rPr>
      <t>2</t>
    </r>
  </si>
  <si>
    <r>
      <t xml:space="preserve">Off-Road Large Sized Motorcycle (595cc) </t>
    </r>
    <r>
      <rPr>
        <vertAlign val="superscript"/>
        <sz val="10"/>
        <color theme="1"/>
        <rFont val="Arial"/>
        <family val="2"/>
      </rPr>
      <t>2</t>
    </r>
  </si>
  <si>
    <r>
      <t xml:space="preserve">Extended Motorcycle </t>
    </r>
    <r>
      <rPr>
        <vertAlign val="superscript"/>
        <sz val="10"/>
        <color theme="1"/>
        <rFont val="Arial"/>
        <family val="2"/>
      </rPr>
      <t>2</t>
    </r>
  </si>
  <si>
    <t>Taximenter</t>
  </si>
  <si>
    <t>1. The taximeter test is separate test to the taxi vehicle test and is not a vehicle roadworthiness test.</t>
  </si>
  <si>
    <r>
      <t xml:space="preserve">Taxi </t>
    </r>
    <r>
      <rPr>
        <vertAlign val="superscript"/>
        <sz val="10"/>
        <color theme="1"/>
        <rFont val="Arial"/>
        <family val="2"/>
      </rPr>
      <t>1</t>
    </r>
  </si>
  <si>
    <r>
      <rPr>
        <b/>
        <sz val="10"/>
        <color theme="1"/>
        <rFont val="Arial"/>
        <family val="2"/>
      </rPr>
      <t xml:space="preserve">Paul Scullion </t>
    </r>
    <r>
      <rPr>
        <sz val="10"/>
        <color theme="1"/>
        <rFont val="Arial"/>
        <family val="2"/>
      </rPr>
      <t xml:space="preserve">                                                   
Analysis, Statistics &amp; Research Branch (ASRB)
Annex 4
Belfast Test Centre 
66 Balmoral Road
Malone Lower
Belfast BT12 6QL
Telephone: (028) 90547932                                                                                                                                                                                                                                                                                                                                                                                                          </t>
    </r>
  </si>
  <si>
    <r>
      <rPr>
        <sz val="10"/>
        <color theme="1"/>
        <rFont val="Arial"/>
        <family val="2"/>
      </rPr>
      <t xml:space="preserve">E-mail: </t>
    </r>
    <r>
      <rPr>
        <u/>
        <sz val="10"/>
        <color rgb="FF0000FF"/>
        <rFont val="Arial"/>
        <family val="2"/>
      </rPr>
      <t>paul.scullion@infrastructure-ni.gov.uk</t>
    </r>
  </si>
  <si>
    <r>
      <t>Table 6.1 Breakdown of Road Transport Licences Issued by Licence Type</t>
    </r>
    <r>
      <rPr>
        <b/>
        <vertAlign val="superscript"/>
        <sz val="10"/>
        <color theme="1"/>
        <rFont val="Arial"/>
        <family val="2"/>
      </rPr>
      <t xml:space="preserve"> 1</t>
    </r>
  </si>
  <si>
    <t>With the introduction of the new taxi licence test on the 31st May 2016 this has resulted in the presentation of two differing groups of classifications for a licensed taxi vehicle. Taxis licensed in the classifications prior to the 31st May 2016 will continure to retain that classification until they reach their renewal test date. At this point the taxi will be reclassified into theie new taxi vehicle licence classification.</t>
  </si>
  <si>
    <t>The result of this will be a period where both classification groupings are presented in Table 6.2. In the upcoming quarters we expect to see decreasing numbers being presented in the pre-31st May 2016 clasifications, while also noting increasing numbers in the post-31st May 2016 classifications.</t>
  </si>
  <si>
    <r>
      <t xml:space="preserve">2. The Goods Vehicle Act 2010 introduced the requirement for Northern Ireland Operators who carry their own goods, (own account) to obtain a </t>
    </r>
    <r>
      <rPr>
        <b/>
        <i/>
        <sz val="10"/>
        <color theme="1"/>
        <rFont val="Arial"/>
        <family val="2"/>
      </rPr>
      <t xml:space="preserve">Restricted </t>
    </r>
    <r>
      <rPr>
        <i/>
        <sz val="10"/>
        <color theme="1"/>
        <rFont val="Arial"/>
        <family val="2"/>
      </rPr>
      <t>operator’s licence.  To facilitate this requirement, a permit scheme was introduced to allow “own account,” business owners to operate from 1 July 2012 pending the processing of their full application.</t>
    </r>
  </si>
  <si>
    <t>Breakdown of Vehicle Tests Conducted by Test Category - Full Tests Only</t>
  </si>
  <si>
    <t>Breakdown of Vehicle Tests Conducted by Test Category - Re-Tests Only</t>
  </si>
  <si>
    <t>Breakdown of Vehicle Tests Conducted by Test Category - All Tests</t>
  </si>
  <si>
    <t>Breakdown of Vehicle Test Pass Rates - Full Tests Only</t>
  </si>
  <si>
    <t>Breakdown of Vehicle Test Pass Rates - Re-Tests Only</t>
  </si>
  <si>
    <t>Taximeter testing results moved to Table 2.7</t>
  </si>
  <si>
    <t>Taximeter testing reference removed</t>
  </si>
  <si>
    <t>Taximeter testing results moved to Table 2.8</t>
  </si>
  <si>
    <t xml:space="preserve">6. The historical back series back to and including 2008-09 have been reconstituted to take account of the harmonisation process for testing categories across Applications and tests Conducted. </t>
  </si>
  <si>
    <t>3. The categories presented in the vehicle tests conducted tables now directly mirror the categories presented in the vehicle test applications table which harmonises the categories presented across test applications and tests conducted. One exception to this relates to Taximenter testing. Taximeter testing applications cannot currently be presented separately from full taxi vehicle tests as is the case for tests conducted and FTAs. Please see user guidance for further detail.</t>
  </si>
  <si>
    <t>3. The categories presented in the vehicle tests conducted table now directly mirror the categories presented in the vehicle test applications table which harmonises the categories presented across test applications and tests conducted. One exception to this relates to Taximenter testing. Taximeter testing applications cannot currently be presented separately from full taxi vehicle tests as is the case for tests conducted and FTAs. Please see user guidance for further detail.</t>
  </si>
  <si>
    <t>4. Prior to the April to June 2016 publication the SVA and IVA categories were presented together as one category.</t>
  </si>
  <si>
    <t>4. Prior to the April to June 2016 publication SVA and IVA categories were presented together as one category.</t>
  </si>
  <si>
    <t>2. During the publication process for the April to June 2016 quarterly release DVA statisticians undertook a review of Vehicle Testing categories across both test applications tables and tests conducted tables. The aim of this review was to harmonise the presented categories across both test applications tables and tests conducted tables. The review was completed and the results implemented in the April to June 2016 publication.</t>
  </si>
  <si>
    <t>2. During the publication process for the April to June 2016 quarterly release DVA statisticians undertook a review of Vehicle Testing categories across both test applications tables and tests conducted tables. The aim of this review was to harmonise the presented categories across both test applications tables and tests conducted tables. The review was completed and the results implemented in the April to June 2016 publication. Please see user guidance for further detail.</t>
  </si>
  <si>
    <r>
      <rPr>
        <sz val="14"/>
        <color theme="1"/>
        <rFont val="Arial"/>
        <family val="2"/>
      </rPr>
      <t xml:space="preserve">This is the second edition of the quarterly publication under the new departmental title 'DfI Driver, Vehicle, Operator and Enforcement Statistics'. The statistics reported within this publication includes summary key business volumes and transactions for Drivers, Vehicles, Operators and in the area of regulation and Enforcement during Quarter 2 of 2016/17. This covers the period from 1 July 2016 to 30 September 2016. Whilst the majority of data is taken from DVA systems, some is sourced from within wider DfI. To highlight emerging trends, comparable data, where available, are included for for Quarter 2 in 2015/16. </t>
    </r>
    <r>
      <rPr>
        <sz val="14"/>
        <color rgb="FFFF0000"/>
        <rFont val="Arial"/>
        <family val="2"/>
      </rPr>
      <t xml:space="preserve">
</t>
    </r>
    <r>
      <rPr>
        <sz val="14"/>
        <color theme="1"/>
        <rFont val="Arial"/>
        <family val="2"/>
      </rPr>
      <t xml:space="preserve">
Final, fully validated year end statistics will be published in the 'DfI Driver, Vehicle, Operator and Enforcement Statistics, 2016/17', which is scheduled for public release in June of 2017. The latest edition of the year end annual statistics for 2015/16 can be found by following the link below:</t>
    </r>
  </si>
  <si>
    <t>This report presents statistical information for the volumes of activities under the following business areas:
Driver Testing (including Theory Test)
Vehicle Testing
Driver Licensing
Road Transport Licensing (Buses and Taxis)
Roadside Enforcement
While the DVA are no longer responsible for Vehicle Registration and Licensing with the transfer of those functions to DVLA in Swansea in July 2014, statistics relating to these areas are presented in section 4. DfI Transport Regulation Unit is responsible for licensing Heavy Goods Vehicles in Northern Ireland.</t>
  </si>
  <si>
    <t xml:space="preserve">Car driver testing pass rates in Great Britain: </t>
  </si>
  <si>
    <t>https://www.gov.uk/government/statistical-data-sets/drt02-practical-car-test-pass-rates</t>
  </si>
  <si>
    <t xml:space="preserve">Motorcycle rider testing pass rates in Great Britain: </t>
  </si>
  <si>
    <t>https://www.gov.uk/government/statistical-data-sets/drt04-practical-motor-cycle-test-pass-rates</t>
  </si>
  <si>
    <t xml:space="preserve">https://www.gov.uk/government/statistical-data-sets/drt05-practical-large-goods-vehicles-lgv-test-pass-rates </t>
  </si>
  <si>
    <t>https://www.gov.uk/government/statistical-data-sets/drt06-practical-passenger-carrying-vehicles-pcv-test-pass-rates</t>
  </si>
  <si>
    <t xml:space="preserve">Passenger Carrying Vehicles driver testing pass rates in Great Britain: </t>
  </si>
  <si>
    <t xml:space="preserve">Large Goods Vehicles driver testing pass rates in Great Britain: </t>
  </si>
  <si>
    <t>Vehicle Kilometres Travelled in Northern Ireland, 2014</t>
  </si>
  <si>
    <r>
      <t xml:space="preserve">Road vehicle testing scheme (MOT) test results for Great Britain </t>
    </r>
    <r>
      <rPr>
        <vertAlign val="superscript"/>
        <sz val="10"/>
        <color theme="1"/>
        <rFont val="Arial"/>
        <family val="2"/>
      </rPr>
      <t>*see note below</t>
    </r>
  </si>
  <si>
    <r>
      <t xml:space="preserve">Road vehicle testing scheme (MOT): percentage of vehicles failing by type of defect for Great Britain </t>
    </r>
    <r>
      <rPr>
        <vertAlign val="superscript"/>
        <sz val="10"/>
        <color theme="1"/>
        <rFont val="Arial"/>
        <family val="2"/>
      </rPr>
      <t>*see note below</t>
    </r>
  </si>
  <si>
    <r>
      <t xml:space="preserve">Road passenger service vehicle testing scheme (PSV tests) for Great Britain </t>
    </r>
    <r>
      <rPr>
        <vertAlign val="superscript"/>
        <sz val="10"/>
        <color theme="1"/>
        <rFont val="Arial"/>
        <family val="2"/>
      </rPr>
      <t>*see note below</t>
    </r>
  </si>
  <si>
    <r>
      <t xml:space="preserve">Goods vehicles over 3.5 tonnes testing scheme (HGV Motor vehicles and Trailers) for Great Britain </t>
    </r>
    <r>
      <rPr>
        <vertAlign val="superscript"/>
        <sz val="10"/>
        <color theme="1"/>
        <rFont val="Arial"/>
        <family val="2"/>
      </rPr>
      <t>*see note below</t>
    </r>
  </si>
  <si>
    <r>
      <t xml:space="preserve">These extracts are used to produce vehicle registration and licensing Official Statistical series similar to those published to date by the DfI with exception of transaction data. A service level agreement agreed with DfT provides a schedule for continued receipt of NI related data extracts by DVA statisticians to allow continued publication of these statistics. The publication of vehicle registration data will now have a single quarter lag. Detailed figures for July to September 2016 will be made available at the release of the October to December 2016 quarterly statistical publication. This production schedule and the new enhancement in the receipt of quarterly licensed and SORN vehicle data will allow a wider scope of vehicle licensing and registration data to be produced on a quarterly basis.
Should users require this information prior to DVA statisticians being in a position to publish NI level information, they are free to contact DfT/DVLA directly to request the earlier release of specific information, either by email at </t>
    </r>
    <r>
      <rPr>
        <u/>
        <sz val="10"/>
        <color rgb="FF0000FF"/>
        <rFont val="Arial"/>
        <family val="2"/>
      </rPr>
      <t>vehicles.stats@dft.gsi.gov.uk</t>
    </r>
    <r>
      <rPr>
        <sz val="10"/>
        <color theme="1"/>
        <rFont val="Arial"/>
        <family val="2"/>
      </rPr>
      <t xml:space="preserve"> or by telephone 020 7944 3077.</t>
    </r>
  </si>
  <si>
    <t>Vehicles registered for the first time by body type, Great Britain, monthly from 2001 (VEH0150)</t>
  </si>
  <si>
    <t>https://www.gov.uk/government/statistical-data-sets/all-vehicles-veh01</t>
  </si>
  <si>
    <t>Licensed vehicles by body type at the end of quarter: Great Britain and United Kingdom (VEH0101)</t>
  </si>
  <si>
    <t>Vehicles with a Statutory Off Road Notification by body type: Great Britain and United Kingdom (VEH0110)</t>
  </si>
  <si>
    <t>http://ec.europa.eu/eurostat/statistics-explained/index.php/Stock_of_vehicles_at_regional_level</t>
  </si>
  <si>
    <t>http://www.cso.ie/px/pxeirestat/Database/eirestat/Road%20Freight%20Statistics/Road%20Freight%20Statistics_statbank.asp?SP=Road Freight Statistics&amp;Planguage=0</t>
  </si>
  <si>
    <r>
      <t>Taxi Operator, Driver and Vehicle Licensing (in force at 30</t>
    </r>
    <r>
      <rPr>
        <vertAlign val="superscript"/>
        <sz val="10"/>
        <color theme="1"/>
        <rFont val="Arial"/>
        <family val="2"/>
      </rPr>
      <t>th</t>
    </r>
    <r>
      <rPr>
        <sz val="10"/>
        <color theme="1"/>
        <rFont val="Arial"/>
        <family val="2"/>
      </rPr>
      <t xml:space="preserve"> September 2016)</t>
    </r>
  </si>
  <si>
    <r>
      <t>Goods Vehicle Operator Licences (in force at 30</t>
    </r>
    <r>
      <rPr>
        <vertAlign val="superscript"/>
        <sz val="10"/>
        <color theme="1"/>
        <rFont val="Arial"/>
        <family val="2"/>
      </rPr>
      <t>th</t>
    </r>
    <r>
      <rPr>
        <sz val="10"/>
        <color theme="1"/>
        <rFont val="Arial"/>
        <family val="2"/>
      </rPr>
      <t xml:space="preserve"> September 2016)</t>
    </r>
  </si>
  <si>
    <r>
      <rPr>
        <b/>
        <sz val="11"/>
        <color rgb="FF003399"/>
        <rFont val="Arial"/>
        <family val="2"/>
      </rPr>
      <t>Date of Publication:</t>
    </r>
    <r>
      <rPr>
        <sz val="11"/>
        <color theme="1"/>
        <rFont val="Arial"/>
        <family val="2"/>
      </rPr>
      <t xml:space="preserve"> 8</t>
    </r>
    <r>
      <rPr>
        <vertAlign val="superscript"/>
        <sz val="11"/>
        <color theme="1"/>
        <rFont val="Arial"/>
        <family val="2"/>
      </rPr>
      <t>th</t>
    </r>
    <r>
      <rPr>
        <sz val="11"/>
        <color theme="1"/>
        <rFont val="Arial"/>
        <family val="2"/>
      </rPr>
      <t xml:space="preserve"> December 2016</t>
    </r>
  </si>
  <si>
    <t xml:space="preserve">Numerically the largest increase in applications has been for Private Car L Tests, where numbers have increased by 508 from 12,306 in Quarter 2 2015/16 to 12,814 in Quarter 2 2016/17. The figure for Quarter 2 2016/17 continues the generally increasing trend seen since the low point in the series of 10,439 recorded during Quarter 3 2013/14 and is likely linked to continuing improvements in the economy. LGV applications continue to show increased activity, having increased by 17% in the quarterly comparisons, they have increased from 679 applications in July to September 2015 to 796 in the most recent quarter.  This may, in part, be due to a recognised shortage of qualified LGV drivers in the industry which may be encouraging the latest increases in applications. </t>
  </si>
  <si>
    <t>The number of private cars registered for the first time during April to June 2016 was 15,430 or 82% of all first registrations during the period.</t>
  </si>
  <si>
    <t xml:space="preserve">At the 12 October 2016, there were over 1,095,400 Full and Eligible Licence Holders with Private Cars/Light Vans Entitlement, this is an increase of nearly 7,300 from 31 March 2016, a 0.7% increase overall. On the same date, there were 101,854 Provisional Licence Holders, representing a decrease of 855 from 31 March 2016, a 0.8% decrease overall. </t>
  </si>
  <si>
    <t>Males accounted for 52.5% of all Full and Eligible Licence Holders with Private Cars/Light Vans Entitlement as at the 12 October 2016. Females accounted for 47.5% of Full and Eligible Licence Holders with the same entitlement.</t>
  </si>
  <si>
    <t>Based on Mid Year Population Estimates for Northern Ireland in 2015, it is estimated that 76.0% of Northern Irelands population aged 17+ had a full and eligible license with entitlement for Private Cars / Light Vans. Results from the latest available in-depth Travel Survey for Northern Ireland (2013-2015) show this figure to be reasonably consistent with the Travel Survey estimate where 77% of adults self-reported holding a driving licence (aged 17+). For the Male entitled population 82% had a full and eligible licence with Private Cars/Light Vans entitlement as at the 12 October 2016. The equivalent figure for Females was 70% with the same entitlement.</t>
  </si>
  <si>
    <t>Table 5.4 (i) Breakdown of All Licence Holders by Age and Entitlement - Private Cars / Light Vans (at 12 October 2016)</t>
  </si>
  <si>
    <t>Table 5.4 (ii) Breakdown of Male Licence Holders by Age and Entitlement - Private Cars / Light Vans (at 12 October 2016)</t>
  </si>
  <si>
    <t>Table 5.4 (iii) Breakdown of Female Licence Holders by Age and Entitlement - Private Cars / Light Vans (at 12 October 2016)</t>
  </si>
  <si>
    <t>Table 5.5 (i) Breakdown of All Licence Holders by Age and Entitlement - Motorcycles (at 12 October 2016)</t>
  </si>
  <si>
    <t>Table 5.5 (ii) Breakdown of Male Licence Holders by Age and Entitlement - Motorcycles (at 12 October 2016)</t>
  </si>
  <si>
    <t>Table 5.5 (iii) Breakdown of Female Licence Holders by Age and Entitlement - Motorcycles (at 12 October 2016)</t>
  </si>
  <si>
    <t>Table 5.6 (i) Breakdown of All Licence Holders by Age and Entitlement - Large Goods Vehicles (at 12 October 2016)</t>
  </si>
  <si>
    <t>Table 5.6 (ii) Breakdown of Male Licence Holders by Age and Entitlement - Large Goods Vehicles (at 12 October 2016)</t>
  </si>
  <si>
    <t>Table 5.6 (iii) Breakdown of Female Licence Holders by Age and Entitlement - Large Goods Vehicles (at 12 October 2016)</t>
  </si>
  <si>
    <t>Table 5.7 (i) Breakdown of All Licence Holders by Age and Entitlement - Passenger Carrying Vehicles (at 12 October 2016)</t>
  </si>
  <si>
    <t>Table 5.7 (ii) Breakdown of Male Licence Holders by Age and Entitlement - Passenger Carrying Vehicles (at 12 October 2016)</t>
  </si>
  <si>
    <t>Table 5.7 (iii) Breakdown of Female Licence Holders by Age and Entitlement - Passenger Carrying Vehicles (at 12 October 2016)</t>
  </si>
  <si>
    <t>Table 5.8 (i) Breakdown of All Licence Holders by Age and Entitlement by Proportion of population - Private Cars / Light Vans (at 12 October 2016)</t>
  </si>
  <si>
    <t>Table 5.8 (ii) Breakdown of Male Licence Holders by Age and Entitlement by Proportion of population - Private Cars / Light Vans (at 12 October 2016)</t>
  </si>
  <si>
    <t>Table 5.8 (iii) Breakdown of Female Licence Holders by Age and Entitlement by Proportion of population - Private Cars / Light Vans (at 12 October 2016)</t>
  </si>
  <si>
    <t>Over three quarters (76%) of the north of Ireland’s entitled population had a full and eligible licence for Private Cars / Light Vans as at the 12 October 2016. For the Male entitled population the proportion was 82% compared to 70% for females.</t>
  </si>
  <si>
    <t>Of the higher volume transactions, Private Cars have seen the greatest growth in full test application volumes for the July to September quarter, with a 33% increase (or 46,601 applications) from 141,801 applications in quarter 2 2008/09 to 188,402 applications during the equivalent quarter of 2016/17.</t>
  </si>
  <si>
    <t xml:space="preserve">The four new classes of Taxi licences were introduced from the 31 May 2016. The new taxi licence test replaced the Public Service Vehicle (PSV) test. Tables presenting the new and old taxi classes reflect the continuing process in the change over of vehicles from the old class system to the new. </t>
  </si>
  <si>
    <t>https://www.infrastructure-ni.gov.uk/publications/dfi-driver-vehicle-operator-and-enforcement-statistics-trend-series</t>
  </si>
  <si>
    <t xml:space="preserve">The Full Test pass rates varied by test category, from 75.0% for Light Goods to 93.5% for Motorcycles (for those categories where there were greater than 1,000 full tests). In the last four years the Full test pass rate for Heavy Goods vehicles and Taxis have increased by 8.4 and 6.5 percentage points respectively, from 68.4% to 76.8% in the case of Heavy Goods, and from 71.5% to 78.0% for taxis, in the latest quarter. There are a range of factors which can impact on vehicle test pass rates, for example enforcement and compliance operations, quality of vehicle preparation for testing, general maintenance and the age of the vehicle fleet. </t>
  </si>
  <si>
    <r>
      <t xml:space="preserve">4.1    Motor vehicles registered for the first time by body type: Apr-Jun 2015 to Apr-Jun 2016 </t>
    </r>
    <r>
      <rPr>
        <b/>
        <vertAlign val="superscript"/>
        <sz val="11"/>
        <color theme="1"/>
        <rFont val="Arial"/>
        <family val="2"/>
      </rPr>
      <t>1</t>
    </r>
  </si>
  <si>
    <r>
      <rPr>
        <b/>
        <sz val="10"/>
        <color theme="1"/>
        <rFont val="Arial"/>
        <family val="2"/>
      </rPr>
      <t>15,561 Driving Test Applications</t>
    </r>
    <r>
      <rPr>
        <sz val="10"/>
        <color theme="1"/>
        <rFont val="Arial"/>
        <family val="2"/>
      </rPr>
      <t xml:space="preserve"> were submitted to the DVA. This marks an </t>
    </r>
    <r>
      <rPr>
        <b/>
        <sz val="10"/>
        <color theme="1"/>
        <rFont val="Arial"/>
        <family val="2"/>
      </rPr>
      <t>increase</t>
    </r>
    <r>
      <rPr>
        <sz val="10"/>
        <color theme="1"/>
        <rFont val="Arial"/>
        <family val="2"/>
      </rPr>
      <t xml:space="preserve"> of over </t>
    </r>
    <r>
      <rPr>
        <b/>
        <sz val="10"/>
        <color theme="1"/>
        <rFont val="Arial"/>
        <family val="2"/>
      </rPr>
      <t>5%</t>
    </r>
    <r>
      <rPr>
        <sz val="10"/>
        <color theme="1"/>
        <rFont val="Arial"/>
        <family val="2"/>
      </rPr>
      <t xml:space="preserve"> in applications compared with the same quarter last year. While this is one fifth less than the second quarter series high of 19,815 applications received in 2008, it is still one fifth higher than the figure recorded as recently as July to September 2013 and continues the increasing trend.</t>
    </r>
  </si>
  <si>
    <r>
      <t xml:space="preserve">Over </t>
    </r>
    <r>
      <rPr>
        <b/>
        <sz val="10"/>
        <color theme="1"/>
        <rFont val="Arial"/>
        <family val="2"/>
      </rPr>
      <t>14,900 Driving Tests</t>
    </r>
    <r>
      <rPr>
        <sz val="10"/>
        <color theme="1"/>
        <rFont val="Arial"/>
        <family val="2"/>
      </rPr>
      <t xml:space="preserve"> were </t>
    </r>
    <r>
      <rPr>
        <b/>
        <sz val="10"/>
        <color theme="1"/>
        <rFont val="Arial"/>
        <family val="2"/>
      </rPr>
      <t>conducted</t>
    </r>
    <r>
      <rPr>
        <sz val="10"/>
        <color theme="1"/>
        <rFont val="Arial"/>
        <family val="2"/>
      </rPr>
      <t xml:space="preserve"> by the DVA, a </t>
    </r>
    <r>
      <rPr>
        <b/>
        <sz val="10"/>
        <color theme="1"/>
        <rFont val="Arial"/>
        <family val="2"/>
      </rPr>
      <t>rise</t>
    </r>
    <r>
      <rPr>
        <sz val="10"/>
        <color theme="1"/>
        <rFont val="Arial"/>
        <family val="2"/>
      </rPr>
      <t xml:space="preserve"> of almost </t>
    </r>
    <r>
      <rPr>
        <b/>
        <sz val="10"/>
        <color theme="1"/>
        <rFont val="Arial"/>
        <family val="2"/>
      </rPr>
      <t>10%</t>
    </r>
    <r>
      <rPr>
        <sz val="10"/>
        <color theme="1"/>
        <rFont val="Arial"/>
        <family val="2"/>
      </rPr>
      <t xml:space="preserve"> on the same period last year and in line with the increasing trend in driving test applications.</t>
    </r>
  </si>
  <si>
    <r>
      <t xml:space="preserve">The most </t>
    </r>
    <r>
      <rPr>
        <b/>
        <sz val="10"/>
        <color theme="1"/>
        <rFont val="Arial"/>
        <family val="2"/>
      </rPr>
      <t>popular booking method</t>
    </r>
    <r>
      <rPr>
        <sz val="10"/>
        <color theme="1"/>
        <rFont val="Arial"/>
        <family val="2"/>
      </rPr>
      <t xml:space="preserve"> for vehicle test applications was the</t>
    </r>
    <r>
      <rPr>
        <b/>
        <sz val="10"/>
        <color theme="1"/>
        <rFont val="Arial"/>
        <family val="2"/>
      </rPr>
      <t xml:space="preserve"> internet booking system</t>
    </r>
    <r>
      <rPr>
        <sz val="10"/>
        <color theme="1"/>
        <rFont val="Arial"/>
        <family val="2"/>
      </rPr>
      <t xml:space="preserve"> which received 60% of all applications, </t>
    </r>
    <r>
      <rPr>
        <b/>
        <sz val="10"/>
        <color theme="1"/>
        <rFont val="Arial"/>
        <family val="2"/>
      </rPr>
      <t>up by 6 percentage points</t>
    </r>
    <r>
      <rPr>
        <sz val="10"/>
        <color theme="1"/>
        <rFont val="Arial"/>
        <family val="2"/>
      </rPr>
      <t xml:space="preserve"> on the same period last year.</t>
    </r>
  </si>
  <si>
    <r>
      <t xml:space="preserve">A total of 21,733 </t>
    </r>
    <r>
      <rPr>
        <b/>
        <sz val="10"/>
        <color theme="1"/>
        <rFont val="Arial"/>
        <family val="2"/>
      </rPr>
      <t>applications</t>
    </r>
    <r>
      <rPr>
        <sz val="10"/>
        <color theme="1"/>
        <rFont val="Arial"/>
        <family val="2"/>
      </rPr>
      <t xml:space="preserve"> for </t>
    </r>
    <r>
      <rPr>
        <b/>
        <sz val="10"/>
        <color theme="1"/>
        <rFont val="Arial"/>
        <family val="2"/>
      </rPr>
      <t>Theory Tests</t>
    </r>
    <r>
      <rPr>
        <sz val="10"/>
        <color theme="1"/>
        <rFont val="Arial"/>
        <family val="2"/>
      </rPr>
      <t xml:space="preserve"> were received by DVA, an </t>
    </r>
    <r>
      <rPr>
        <b/>
        <sz val="10"/>
        <color theme="1"/>
        <rFont val="Arial"/>
        <family val="2"/>
      </rPr>
      <t>increase</t>
    </r>
    <r>
      <rPr>
        <sz val="10"/>
        <color theme="1"/>
        <rFont val="Arial"/>
        <family val="2"/>
      </rPr>
      <t xml:space="preserve"> of just</t>
    </r>
    <r>
      <rPr>
        <b/>
        <sz val="10"/>
        <color theme="1"/>
        <rFont val="Arial"/>
        <family val="2"/>
      </rPr>
      <t xml:space="preserve"> over 4%</t>
    </r>
    <r>
      <rPr>
        <sz val="10"/>
        <color theme="1"/>
        <rFont val="Arial"/>
        <family val="2"/>
      </rPr>
      <t xml:space="preserve"> compared with the same period in 2015. The majority (61%) of the additional applications related to Private Cars. The increase in theory test applications will, in part, be due to the decreasing pass rate, resulting in more candidates booking to retake their test.</t>
    </r>
  </si>
  <si>
    <r>
      <t xml:space="preserve">At the 30 September 2016, there were 12,864 </t>
    </r>
    <r>
      <rPr>
        <b/>
        <sz val="10"/>
        <color theme="1"/>
        <rFont val="Arial"/>
        <family val="2"/>
      </rPr>
      <t>licensed Taxi Drivers</t>
    </r>
    <r>
      <rPr>
        <sz val="10"/>
        <color theme="1"/>
        <rFont val="Arial"/>
        <family val="2"/>
      </rPr>
      <t xml:space="preserve"> in the north of Ireland, </t>
    </r>
    <r>
      <rPr>
        <b/>
        <sz val="10"/>
        <color theme="1"/>
        <rFont val="Arial"/>
        <family val="2"/>
      </rPr>
      <t>down</t>
    </r>
    <r>
      <rPr>
        <sz val="10"/>
        <color theme="1"/>
        <rFont val="Arial"/>
        <family val="2"/>
      </rPr>
      <t xml:space="preserve"> by over </t>
    </r>
    <r>
      <rPr>
        <b/>
        <sz val="10"/>
        <color theme="1"/>
        <rFont val="Arial"/>
        <family val="2"/>
      </rPr>
      <t>9%</t>
    </r>
    <r>
      <rPr>
        <sz val="10"/>
        <color theme="1"/>
        <rFont val="Arial"/>
        <family val="2"/>
      </rPr>
      <t xml:space="preserve"> from the same point in 2015. There were also 1,695 licensed Taxi Operators on this date, down by nearly 11% over the year. This fall was driven primarily by a reduction in Small Operators (who can have up to two taxis on their licence) and account for 87% of all operators.</t>
    </r>
  </si>
  <si>
    <t xml:space="preserve">2. The categories presented in the vehicle test applications table now directly mirror the categories presented in the vehicle tests conducted tables which harmonises the categories presented across test applications and tests conducted. </t>
  </si>
  <si>
    <t>3. One exception to this relates to Taximenter testing. Taximeter testing applications cannot currently be presented separately from full taxi vehicle tests as is the case for tests conducted and FTAs. Please see user guidance for further detail.</t>
  </si>
  <si>
    <r>
      <t xml:space="preserve">Table 2.1 Breakdown of Applications Received for Vehicle Tests by Test Category and Test Type </t>
    </r>
    <r>
      <rPr>
        <b/>
        <vertAlign val="superscript"/>
        <sz val="10"/>
        <color theme="1"/>
        <rFont val="Arial"/>
        <family val="2"/>
      </rPr>
      <t>1</t>
    </r>
  </si>
  <si>
    <r>
      <t xml:space="preserve">Test Category </t>
    </r>
    <r>
      <rPr>
        <b/>
        <vertAlign val="superscript"/>
        <sz val="10"/>
        <color rgb="FF000000"/>
        <rFont val="Arial"/>
        <family val="2"/>
      </rPr>
      <t>2</t>
    </r>
  </si>
  <si>
    <r>
      <t xml:space="preserve">Taxis </t>
    </r>
    <r>
      <rPr>
        <vertAlign val="superscript"/>
        <sz val="10"/>
        <color theme="1"/>
        <rFont val="Arial"/>
        <family val="2"/>
      </rPr>
      <t>3</t>
    </r>
  </si>
  <si>
    <r>
      <t xml:space="preserve">Table 2.2 Breakdown of Vehicle Tests Conducted by Test Category - Full Tests Only </t>
    </r>
    <r>
      <rPr>
        <b/>
        <vertAlign val="superscript"/>
        <sz val="10"/>
        <color theme="1"/>
        <rFont val="Arial"/>
        <family val="2"/>
      </rPr>
      <t>1,2,3</t>
    </r>
  </si>
  <si>
    <r>
      <t xml:space="preserve">Table 2.3 Breakdown of Vehicle Tests Conducted by Test Category - Re-Tests Only </t>
    </r>
    <r>
      <rPr>
        <b/>
        <vertAlign val="superscript"/>
        <sz val="10"/>
        <color theme="1"/>
        <rFont val="Arial"/>
        <family val="2"/>
      </rPr>
      <t>1,2,3</t>
    </r>
  </si>
  <si>
    <t>5. Prior to the April to June 2016 publication the SVA and IVA categories were presented together as one category.</t>
  </si>
  <si>
    <t>6. The IVA category now includes vehicle tests that historically have been included in the Heavy Goods, Omnibus and Trailer categories.</t>
  </si>
  <si>
    <t xml:space="preserve">7. The historical back series back to and including 2008-09 have been reconstituted to take account of the harmonisation process for testing categories across Applications and tests Conducted. </t>
  </si>
  <si>
    <r>
      <t xml:space="preserve">Taxis </t>
    </r>
    <r>
      <rPr>
        <vertAlign val="superscript"/>
        <sz val="10"/>
        <color rgb="FF000000"/>
        <rFont val="Arial"/>
        <family val="2"/>
      </rPr>
      <t>4</t>
    </r>
  </si>
  <si>
    <r>
      <t xml:space="preserve">SVA </t>
    </r>
    <r>
      <rPr>
        <vertAlign val="superscript"/>
        <sz val="10"/>
        <color rgb="FF000000"/>
        <rFont val="Arial"/>
        <family val="2"/>
      </rPr>
      <t>5,7</t>
    </r>
  </si>
  <si>
    <r>
      <t xml:space="preserve">IVA </t>
    </r>
    <r>
      <rPr>
        <vertAlign val="superscript"/>
        <sz val="10"/>
        <color rgb="FF000000"/>
        <rFont val="Arial"/>
        <family val="2"/>
      </rPr>
      <t>5,6,7</t>
    </r>
  </si>
  <si>
    <r>
      <t xml:space="preserve">Table 2.4 Breakdown of Vehicle Tests Conducted by Test Category - All Tests </t>
    </r>
    <r>
      <rPr>
        <b/>
        <vertAlign val="superscript"/>
        <sz val="10"/>
        <color theme="1"/>
        <rFont val="Arial"/>
        <family val="2"/>
      </rPr>
      <t>1,2,3</t>
    </r>
  </si>
  <si>
    <t>4. Information on Taximenter testing is presented in Tables 2.7 and 2.8</t>
  </si>
  <si>
    <r>
      <t xml:space="preserve">SVA </t>
    </r>
    <r>
      <rPr>
        <vertAlign val="superscript"/>
        <sz val="10"/>
        <color rgb="FF000000"/>
        <rFont val="Arial"/>
        <family val="2"/>
      </rPr>
      <t>4</t>
    </r>
  </si>
  <si>
    <r>
      <t xml:space="preserve">IVA </t>
    </r>
    <r>
      <rPr>
        <vertAlign val="superscript"/>
        <sz val="10"/>
        <color rgb="FF000000"/>
        <rFont val="Arial"/>
        <family val="2"/>
      </rPr>
      <t>4,5</t>
    </r>
  </si>
  <si>
    <t xml:space="preserve">3. Taxi pass rates relate to taxi vehicle tests. Tests relating to taximenters are presented in Tables 2.7 and 2.8.  </t>
  </si>
  <si>
    <r>
      <t xml:space="preserve">Taxi </t>
    </r>
    <r>
      <rPr>
        <vertAlign val="superscript"/>
        <sz val="10"/>
        <color rgb="FF000000"/>
        <rFont val="Arial"/>
        <family val="2"/>
      </rPr>
      <t>3</t>
    </r>
  </si>
  <si>
    <r>
      <t xml:space="preserve">Table 2.6 Breakdown of Vehicle Test Pass Rates - Re-Tests Only </t>
    </r>
    <r>
      <rPr>
        <b/>
        <vertAlign val="superscript"/>
        <sz val="10"/>
        <color theme="1"/>
        <rFont val="Arial"/>
        <family val="2"/>
      </rPr>
      <t>1,2</t>
    </r>
  </si>
  <si>
    <t>2.During the publication process for the April to June 2016 quarterly release DVA statisticians undertook a review of Vehicle Testing categories across both test applications tables and tests conducted tables. The aim of this review was to harmonise the presented categories across both test applications tables and tests conducted tables. The review was completed and the results implemented in the April to June 2016 publication. Please see user guidance for further detail.</t>
  </si>
  <si>
    <r>
      <t xml:space="preserve">Table 2.5 Breakdown of Vehicle Test Pass Rates - Full Tests Only </t>
    </r>
    <r>
      <rPr>
        <b/>
        <vertAlign val="superscript"/>
        <sz val="10"/>
        <color theme="1"/>
        <rFont val="Arial"/>
        <family val="2"/>
      </rPr>
      <t>1,2</t>
    </r>
  </si>
  <si>
    <r>
      <t xml:space="preserve">Table 2.7 Breakdown of Taximeter Tests </t>
    </r>
    <r>
      <rPr>
        <b/>
        <vertAlign val="superscript"/>
        <sz val="10"/>
        <color theme="1"/>
        <rFont val="Arial"/>
        <family val="2"/>
      </rPr>
      <t>1</t>
    </r>
  </si>
  <si>
    <r>
      <t xml:space="preserve">Table 2.8 Breakdown of Taximeter Pass Rates </t>
    </r>
    <r>
      <rPr>
        <b/>
        <vertAlign val="superscript"/>
        <sz val="10"/>
        <color theme="1"/>
        <rFont val="Arial"/>
        <family val="2"/>
      </rPr>
      <t>1</t>
    </r>
  </si>
  <si>
    <t>1. Since 31 May 2016, it was a legal requirement for all Class A and B taxis to have an approved taximeter and printer fitted. Please see User Guidance for further information.</t>
  </si>
  <si>
    <r>
      <t xml:space="preserve">Table 2.9 Breakdown of Vehicle Test Pass Rates by Test Centre </t>
    </r>
    <r>
      <rPr>
        <b/>
        <vertAlign val="superscript"/>
        <sz val="10"/>
        <color theme="1"/>
        <rFont val="Arial"/>
        <family val="2"/>
      </rPr>
      <t>1,2</t>
    </r>
  </si>
  <si>
    <r>
      <t xml:space="preserve">Taxis - Full Tests </t>
    </r>
    <r>
      <rPr>
        <b/>
        <vertAlign val="superscript"/>
        <sz val="10"/>
        <color rgb="FF000000"/>
        <rFont val="Arial"/>
        <family val="2"/>
      </rPr>
      <t>3</t>
    </r>
  </si>
  <si>
    <t>3. Figures for Taxi tests relate to vehicle tests only and do not include Taximeter tests.</t>
  </si>
  <si>
    <r>
      <t xml:space="preserve">Taxis - Retests </t>
    </r>
    <r>
      <rPr>
        <b/>
        <vertAlign val="superscript"/>
        <sz val="10"/>
        <color rgb="FF000000"/>
        <rFont val="Arial"/>
        <family val="2"/>
      </rPr>
      <t>3</t>
    </r>
  </si>
  <si>
    <t>% Change Apr-Jun 2015 to Apr-Jun 2016</t>
  </si>
  <si>
    <r>
      <t xml:space="preserve">4.3   Car First Registrations by make: April-June 2015 to April-June 2016 </t>
    </r>
    <r>
      <rPr>
        <b/>
        <vertAlign val="superscript"/>
        <sz val="11"/>
        <color theme="1"/>
        <rFont val="Arial"/>
        <family val="2"/>
      </rPr>
      <t>1</t>
    </r>
  </si>
  <si>
    <r>
      <t xml:space="preserve">During April to June 2016/17, 18,917 vehicles were registered for the first time in Northern Ireland. The number of </t>
    </r>
    <r>
      <rPr>
        <b/>
        <sz val="10"/>
        <color theme="1"/>
        <rFont val="Arial"/>
        <family val="2"/>
      </rPr>
      <t>new vehicle first registrations</t>
    </r>
    <r>
      <rPr>
        <sz val="10"/>
        <color theme="1"/>
        <rFont val="Arial"/>
        <family val="2"/>
      </rPr>
      <t xml:space="preserve"> showed an </t>
    </r>
    <r>
      <rPr>
        <b/>
        <sz val="10"/>
        <color theme="1"/>
        <rFont val="Arial"/>
        <family val="2"/>
      </rPr>
      <t>increase</t>
    </r>
    <r>
      <rPr>
        <sz val="10"/>
        <color theme="1"/>
        <rFont val="Arial"/>
        <family val="2"/>
      </rPr>
      <t xml:space="preserve"> from the last equivalent quarter, up by</t>
    </r>
    <r>
      <rPr>
        <b/>
        <sz val="10"/>
        <color theme="1"/>
        <rFont val="Arial"/>
        <family val="2"/>
      </rPr>
      <t xml:space="preserve"> 1.7%.</t>
    </r>
    <r>
      <rPr>
        <sz val="10"/>
        <color theme="1"/>
        <rFont val="Arial"/>
        <family val="2"/>
      </rPr>
      <t xml:space="preserve"> New car first registrations increased by only 0.8% in the fourth quarter of 2015/16 and have stagnated at just above 15,000 for this quarter since 2014.</t>
    </r>
  </si>
  <si>
    <r>
      <t xml:space="preserve">A total of 145,417 vehicles had a Statutory Off Road Notification at the 30 June 2016 which represents 11.4% of the total vehicle stock. The number of </t>
    </r>
    <r>
      <rPr>
        <b/>
        <sz val="10"/>
        <color theme="1"/>
        <rFont val="Arial"/>
        <family val="2"/>
      </rPr>
      <t>SORN vehicles</t>
    </r>
    <r>
      <rPr>
        <sz val="10"/>
        <color theme="1"/>
        <rFont val="Arial"/>
        <family val="2"/>
      </rPr>
      <t xml:space="preserve"> in Northern Ireland</t>
    </r>
    <r>
      <rPr>
        <b/>
        <sz val="10"/>
        <color theme="1"/>
        <rFont val="Arial"/>
        <family val="2"/>
      </rPr>
      <t xml:space="preserve"> increased by 28.1%</t>
    </r>
    <r>
      <rPr>
        <sz val="10"/>
        <color theme="1"/>
        <rFont val="Arial"/>
        <family val="2"/>
      </rPr>
      <t xml:space="preserve"> from the same period in 2015, this is in comparison to a 18.7% increase in Great Britain over the same period.</t>
    </r>
  </si>
  <si>
    <r>
      <t>3. These figures include those renewing their licences when they expire. Figures are at a much higher level than what would be considered normal transaction volumes due to being in a peak period of cyclical renewals</t>
    </r>
    <r>
      <rPr>
        <i/>
        <sz val="10"/>
        <color rgb="FFFF0000"/>
        <rFont val="Arial"/>
        <family val="2"/>
      </rPr>
      <t>.</t>
    </r>
  </si>
  <si>
    <t>Where infographic arrows are used in the Key Points section, a yellow filled arrow indicates a percentage increase/decrease and a blue filled arrow indicates a percentage point increase/decrease.</t>
  </si>
  <si>
    <t>A total of 72,225 ordinary licensing transactions were carried out by DVA during July to September 2016/17. This figure represented a slight increase of 0.2% compared with the volume carried out in the corresponding quarter of 2015/16 (72,080).</t>
  </si>
  <si>
    <r>
      <t xml:space="preserve">A total of 3,925 </t>
    </r>
    <r>
      <rPr>
        <b/>
        <sz val="10"/>
        <color theme="1"/>
        <rFont val="Arial"/>
        <family val="2"/>
      </rPr>
      <t>vocational licensing transactions</t>
    </r>
    <r>
      <rPr>
        <sz val="10"/>
        <color theme="1"/>
        <rFont val="Arial"/>
        <family val="2"/>
      </rPr>
      <t xml:space="preserve"> were carried out by DVA during July to September 2016. This figure represents an</t>
    </r>
    <r>
      <rPr>
        <b/>
        <sz val="10"/>
        <color theme="1"/>
        <rFont val="Arial"/>
        <family val="2"/>
      </rPr>
      <t xml:space="preserve"> increase of 6.0%</t>
    </r>
    <r>
      <rPr>
        <sz val="10"/>
        <color theme="1"/>
        <rFont val="Arial"/>
        <family val="2"/>
      </rPr>
      <t xml:space="preserve"> on the corresponding quarter in 2015 where the figure stood at 3,703, which is primarily being driven by increases in the replacement licence categories. The numbers of provisional licence and conversion of provisional to full showed a fall in transactions in the comparable quarters.</t>
    </r>
  </si>
  <si>
    <r>
      <t xml:space="preserve">During July to September 2016, DVA Enforcement teams carried out 14 joint operations with the PSNI, which were </t>
    </r>
    <r>
      <rPr>
        <sz val="10"/>
        <color theme="1"/>
        <rFont val="Arial"/>
        <family val="2"/>
      </rPr>
      <t>exclusively targeted at Cars and HGVs. There were also a total of 17 spot checks on School Buses carried out by enforcement officers, this was down by 20 checks from the 37 carried out in the same quarter of 2015. Four vehicles were found to be committing an offence compared to one in the previous year.</t>
    </r>
  </si>
  <si>
    <r>
      <t xml:space="preserve">Trailers </t>
    </r>
    <r>
      <rPr>
        <i/>
        <vertAlign val="superscript"/>
        <sz val="10"/>
        <color theme="1"/>
        <rFont val="Arial"/>
        <family val="2"/>
      </rPr>
      <t>1</t>
    </r>
  </si>
  <si>
    <t>1. Trailers are not included in the total count as they are already captured as part of the 'Heavy Goods Vehicles Inspected' figure. Please see User Guidance.</t>
  </si>
  <si>
    <t>Data cover all applications for all checks carried out by DVA Enforcement Officers, either as part of targeted operations or in the data gathering stages of the compliance surveys.
Trailer checks are included as part of the Heavy Goods Vehicles check totals but are also presented as a category in their own right. A trailer check is a separate check but is included as part of the HGV total whenever they are present e.g. a HGV with a cab and trailer will be counted as 2 checks.
The report also includes figures for the number of fixed penalties issued by the Enforcement Officers and the total value of these penalties.</t>
  </si>
  <si>
    <t xml:space="preserve">The impact of the harmonisation primarily focuses on the SVA and IVA categories for the tests conducted tables. The substantial increase in IVA numbers is as a result of a clearer identification of IVA test classes. This has also resulted in the reclassification of a small number of tests from the Heavy Goods, Trailers and Omnibus to the IVA classification. </t>
  </si>
  <si>
    <t>In April 2009 the Single Vehicle Approval (SVA) originally introduced in May 1998 was replaced by the Individual Vehicle Approval (IVA). The Motorcycle Single Vehicle Approval (MSVA) was introduced on the 8th August 2003.</t>
  </si>
  <si>
    <t>Taximeter Testing - Since 31 May 2016, it was a legal requirement for all Class A and B taxis to have an approved taximeter and printer fitted.  Enhanced enforcement action relating to these requirements commenced on 1 October 2016, however, DVA enforcement officers will continue to adopt a light touch approach provided a driver can prove they have booked a taximeter test date or taximeter fitment date prior to 1 October 2016. The taximeter test is a separate test to the taxi vehicle test.
Taximeters are required in all Class A and Class B taxis. Once tested and sealed by DVA no further taximeter test is necessary, provided the taximeter remains sealed and no modification has been made to the taximeter, its equipment or the vehicle that would affect the taximeter settings. A sealed taximeter will not require a further taximeter test unless:
• a taximeter seal is broken;
• the vehicle equipment has been changed, altering the calibration of the taximeter, eg, different sized tyre fitted, or taximeter signal generator modified or replaced;
• the taximeter fares programme has been changed;
• the taximeter has been replaced.</t>
  </si>
  <si>
    <t>The Taxi Driver Theory and Practical Driving Test was introduced for new entrants to the taxi industry on the 31st October 2014. The pass mark for the multiple choice questions is 80 out of 100, with a minimum score of at least 19 in each of the four topic areas. The pass mark for the hazard perception test is 57 or more out of a possible 75.</t>
  </si>
  <si>
    <r>
      <t>9,450</t>
    </r>
    <r>
      <rPr>
        <vertAlign val="superscript"/>
        <sz val="10"/>
        <color rgb="FF000000"/>
        <rFont val="Arial"/>
        <family val="2"/>
      </rPr>
      <t>(r)</t>
    </r>
  </si>
  <si>
    <r>
      <t>1,924</t>
    </r>
    <r>
      <rPr>
        <vertAlign val="superscript"/>
        <sz val="10"/>
        <color rgb="FF000000"/>
        <rFont val="Arial"/>
        <family val="2"/>
      </rPr>
      <t>(r)</t>
    </r>
  </si>
  <si>
    <r>
      <t>Licensed Taxi Vehicles</t>
    </r>
    <r>
      <rPr>
        <vertAlign val="superscript"/>
        <sz val="10"/>
        <color rgb="FF000000"/>
        <rFont val="Arial"/>
        <family val="2"/>
      </rPr>
      <t xml:space="preserve"> 2,4,8</t>
    </r>
  </si>
  <si>
    <r>
      <t xml:space="preserve">    Private Hire </t>
    </r>
    <r>
      <rPr>
        <vertAlign val="superscript"/>
        <sz val="10"/>
        <color rgb="FF000000"/>
        <rFont val="Arial"/>
        <family val="2"/>
      </rPr>
      <t>2,3,4</t>
    </r>
  </si>
  <si>
    <r>
      <t xml:space="preserve">    Class A </t>
    </r>
    <r>
      <rPr>
        <vertAlign val="superscript"/>
        <sz val="10"/>
        <color rgb="FF000000"/>
        <rFont val="Arial"/>
        <family val="2"/>
      </rPr>
      <t>2,5,6</t>
    </r>
  </si>
  <si>
    <r>
      <t xml:space="preserve">    Class B </t>
    </r>
    <r>
      <rPr>
        <vertAlign val="superscript"/>
        <sz val="10"/>
        <color rgb="FF000000"/>
        <rFont val="Arial"/>
        <family val="2"/>
      </rPr>
      <t>2,5,7</t>
    </r>
  </si>
  <si>
    <r>
      <t xml:space="preserve">    Class C </t>
    </r>
    <r>
      <rPr>
        <vertAlign val="superscript"/>
        <sz val="10"/>
        <color rgb="FF000000"/>
        <rFont val="Arial"/>
        <family val="2"/>
      </rPr>
      <t>2,5,8</t>
    </r>
  </si>
  <si>
    <r>
      <t xml:space="preserve">    Class D </t>
    </r>
    <r>
      <rPr>
        <vertAlign val="superscript"/>
        <sz val="10"/>
        <color rgb="FF000000"/>
        <rFont val="Arial"/>
        <family val="2"/>
      </rPr>
      <t>2,5,9</t>
    </r>
  </si>
  <si>
    <t>5. New Taxi Licence classes in force at 30th June 2016.</t>
  </si>
  <si>
    <t>6. Class A - Taxis currently PSV licensed as ‘Private Hire’ and ‘Public Hire Outside Belfast’ will automatically become Class A.</t>
  </si>
  <si>
    <t>7. Class B - Taxis currently PSV licensed as ‘Belfast Public Hire’ will automatically become Class B.</t>
  </si>
  <si>
    <t>8. Class C - Taxis currently PSV licensed as ‘Private Hire’ and solely used for weddings and funerals will automatically become Class C.</t>
  </si>
  <si>
    <t>9. Class D - Taxis currently PSV licensed as a ‘Taxibus’ will automatically become Class D.</t>
  </si>
  <si>
    <t>4. Historically, wedding and funeral cars have not been included as part of the Private Hire category we present as they are exempt from the taxi operator licence requirement. They are included as part of the new Class C category, therefore to retain comparability with historical figures Wedding and Funeral cars have now been added to the Private Hire category. All trend series have been amended to reflect this change.</t>
  </si>
  <si>
    <t>Numerically the largest increase has been for Private Car L Tests, which have experienced a rise of over 500 applications over the year to reach 12,814 in latest quarter. Again, it continues a generally increasing trend since the series low of 10,439 recorded during Quarter 3 2013/14 and is likely linked to continuing improvements in the economy.</t>
  </si>
  <si>
    <r>
      <t xml:space="preserve">The pass rate for the </t>
    </r>
    <r>
      <rPr>
        <b/>
        <sz val="10"/>
        <color theme="1"/>
        <rFont val="Arial"/>
        <family val="2"/>
      </rPr>
      <t>Private Car L Test</t>
    </r>
    <r>
      <rPr>
        <sz val="10"/>
        <color theme="1"/>
        <rFont val="Arial"/>
        <family val="2"/>
      </rPr>
      <t xml:space="preserve"> was </t>
    </r>
    <r>
      <rPr>
        <b/>
        <sz val="10"/>
        <color theme="1"/>
        <rFont val="Arial"/>
        <family val="2"/>
      </rPr>
      <t>down</t>
    </r>
    <r>
      <rPr>
        <sz val="10"/>
        <color theme="1"/>
        <rFont val="Arial"/>
        <family val="2"/>
      </rPr>
      <t xml:space="preserve"> by just over </t>
    </r>
    <r>
      <rPr>
        <b/>
        <sz val="10"/>
        <color theme="1"/>
        <rFont val="Arial"/>
        <family val="2"/>
      </rPr>
      <t>2 percentage points</t>
    </r>
    <r>
      <rPr>
        <sz val="10"/>
        <color theme="1"/>
        <rFont val="Arial"/>
        <family val="2"/>
      </rPr>
      <t xml:space="preserve"> to 54% from the same quarter last year. The current pass rate, however, is still 8 percentage points higher than the second quarter series low of 46% recorded during 2008.</t>
    </r>
  </si>
  <si>
    <r>
      <t xml:space="preserve">Approximately 258,600 </t>
    </r>
    <r>
      <rPr>
        <b/>
        <sz val="10"/>
        <color theme="1"/>
        <rFont val="Arial"/>
        <family val="2"/>
      </rPr>
      <t>Vehicle Tests</t>
    </r>
    <r>
      <rPr>
        <sz val="10"/>
        <color theme="1"/>
        <rFont val="Arial"/>
        <family val="2"/>
      </rPr>
      <t xml:space="preserve"> were carried out by the DVA. The vast majority of these (84%) were Full Tests with the remainder vehicle retests. Overall, Tests </t>
    </r>
    <r>
      <rPr>
        <b/>
        <sz val="10"/>
        <color theme="1"/>
        <rFont val="Arial"/>
        <family val="2"/>
      </rPr>
      <t>Conducted</t>
    </r>
    <r>
      <rPr>
        <sz val="10"/>
        <color theme="1"/>
        <rFont val="Arial"/>
        <family val="2"/>
      </rPr>
      <t xml:space="preserve"> has </t>
    </r>
    <r>
      <rPr>
        <b/>
        <sz val="10"/>
        <color theme="1"/>
        <rFont val="Arial"/>
        <family val="2"/>
      </rPr>
      <t>decreased</t>
    </r>
    <r>
      <rPr>
        <sz val="10"/>
        <color theme="1"/>
        <rFont val="Arial"/>
        <family val="2"/>
      </rPr>
      <t xml:space="preserve"> by just under </t>
    </r>
    <r>
      <rPr>
        <b/>
        <sz val="10"/>
        <color theme="1"/>
        <rFont val="Arial"/>
        <family val="2"/>
      </rPr>
      <t>2%</t>
    </r>
    <r>
      <rPr>
        <sz val="10"/>
        <color theme="1"/>
        <rFont val="Arial"/>
        <family val="2"/>
      </rPr>
      <t xml:space="preserve"> compared with the same quarter in 2015 when the number was over 263,200.</t>
    </r>
  </si>
  <si>
    <r>
      <t xml:space="preserve">The overall </t>
    </r>
    <r>
      <rPr>
        <b/>
        <sz val="10"/>
        <color theme="1"/>
        <rFont val="Arial"/>
        <family val="2"/>
      </rPr>
      <t>pass rate</t>
    </r>
    <r>
      <rPr>
        <sz val="10"/>
        <color theme="1"/>
        <rFont val="Arial"/>
        <family val="2"/>
      </rPr>
      <t xml:space="preserve"> for </t>
    </r>
    <r>
      <rPr>
        <b/>
        <sz val="10"/>
        <color theme="1"/>
        <rFont val="Arial"/>
        <family val="2"/>
      </rPr>
      <t>Full Tests</t>
    </r>
    <r>
      <rPr>
        <sz val="10"/>
        <color theme="1"/>
        <rFont val="Arial"/>
        <family val="2"/>
      </rPr>
      <t xml:space="preserve"> was almost 81%, an </t>
    </r>
    <r>
      <rPr>
        <b/>
        <sz val="10"/>
        <color theme="1"/>
        <rFont val="Arial"/>
        <family val="2"/>
      </rPr>
      <t>increase</t>
    </r>
    <r>
      <rPr>
        <sz val="10"/>
        <color theme="1"/>
        <rFont val="Arial"/>
        <family val="2"/>
      </rPr>
      <t xml:space="preserve"> of</t>
    </r>
    <r>
      <rPr>
        <b/>
        <sz val="10"/>
        <color theme="1"/>
        <rFont val="Arial"/>
        <family val="2"/>
      </rPr>
      <t xml:space="preserve"> half a percentage point</t>
    </r>
    <r>
      <rPr>
        <sz val="10"/>
        <color theme="1"/>
        <rFont val="Arial"/>
        <family val="2"/>
      </rPr>
      <t xml:space="preserve"> compared with the same period last year and a new series high for this quarter. </t>
    </r>
  </si>
  <si>
    <t>Theory Test pass rates for Private Cars showed an almost one percentage point fall to just under 47% when compared with the same quarter in 2015. This contrasts with a pass rate of just below 20% for the taxi theory test which was introduced at the end of October 2014.</t>
  </si>
  <si>
    <r>
      <t xml:space="preserve">During April to June 2016, nearly 18,500 </t>
    </r>
    <r>
      <rPr>
        <b/>
        <sz val="10"/>
        <color theme="1"/>
        <rFont val="Arial"/>
        <family val="2"/>
      </rPr>
      <t>new vehicles</t>
    </r>
    <r>
      <rPr>
        <sz val="10"/>
        <color theme="1"/>
        <rFont val="Arial"/>
        <family val="2"/>
      </rPr>
      <t xml:space="preserve"> were </t>
    </r>
    <r>
      <rPr>
        <b/>
        <sz val="10"/>
        <color theme="1"/>
        <rFont val="Arial"/>
        <family val="2"/>
      </rPr>
      <t>registered</t>
    </r>
    <r>
      <rPr>
        <sz val="10"/>
        <color theme="1"/>
        <rFont val="Arial"/>
        <family val="2"/>
      </rPr>
      <t xml:space="preserve"> for the first time in the north of Ireland. This represents a small</t>
    </r>
    <r>
      <rPr>
        <b/>
        <sz val="10"/>
        <color theme="1"/>
        <rFont val="Arial"/>
        <family val="2"/>
      </rPr>
      <t xml:space="preserve"> increase of less than 2%</t>
    </r>
    <r>
      <rPr>
        <sz val="10"/>
        <color theme="1"/>
        <rFont val="Arial"/>
        <family val="2"/>
      </rPr>
      <t xml:space="preserve"> from the same period last year and may suggest some stagnation in new vehicle sales following a similarly small rise recorded between 2014 and 2015.</t>
    </r>
  </si>
  <si>
    <t xml:space="preserve">The top make for private cars registered for the first time during April to June 2016 was Ford, accounting for over 12% of all such registrations, followed by Volkswagen (9%) and Vauxhall (8%). </t>
  </si>
  <si>
    <t>DVA Enforcement teams carried out 14 joint operations with the PSNI exclusively targeted on Cars and HGVs. There were also 17 spot checks on School Buses carried out by enforcement officers. Four of these buses were found to be committing an offence compared to only one from 37 checks carried out in the same quarter last year.</t>
  </si>
  <si>
    <r>
      <t>9,489</t>
    </r>
    <r>
      <rPr>
        <vertAlign val="superscript"/>
        <sz val="10"/>
        <color rgb="FF000000"/>
        <rFont val="Arial"/>
        <family val="2"/>
      </rPr>
      <t>(r)</t>
    </r>
  </si>
  <si>
    <r>
      <t>1,360</t>
    </r>
    <r>
      <rPr>
        <vertAlign val="superscript"/>
        <sz val="10"/>
        <color rgb="FF000000"/>
        <rFont val="Arial"/>
        <family val="2"/>
      </rPr>
      <t>(r)</t>
    </r>
  </si>
  <si>
    <r>
      <t>0.4%</t>
    </r>
    <r>
      <rPr>
        <i/>
        <vertAlign val="superscript"/>
        <sz val="10"/>
        <color rgb="FF000000"/>
        <rFont val="Arial"/>
        <family val="2"/>
      </rPr>
      <t>(r)</t>
    </r>
  </si>
</sst>
</file>

<file path=xl/styles.xml><?xml version="1.0" encoding="utf-8"?>
<styleSheet xmlns="http://schemas.openxmlformats.org/spreadsheetml/2006/main">
  <numFmts count="14">
    <numFmt numFmtId="43" formatCode="_-* #,##0.00_-;\-* #,##0.00_-;_-* &quot;-&quot;??_-;_-@_-"/>
    <numFmt numFmtId="164" formatCode="0.0%"/>
    <numFmt numFmtId="165" formatCode="0.0"/>
    <numFmt numFmtId="166" formatCode="#,##0.0"/>
    <numFmt numFmtId="167" formatCode="0.00000"/>
    <numFmt numFmtId="168" formatCode="#,##0;&quot;-&quot;#,##0"/>
    <numFmt numFmtId="169" formatCode="0.000%"/>
    <numFmt numFmtId="170" formatCode="0.000"/>
    <numFmt numFmtId="171" formatCode="#,##0.000"/>
    <numFmt numFmtId="172" formatCode="[$£]#,##0"/>
    <numFmt numFmtId="173" formatCode="&quot; &quot;#,##0.00&quot; &quot;;&quot; (&quot;#,##0.00&quot;)&quot;;&quot; -&quot;00&quot; &quot;;&quot; &quot;@&quot; &quot;"/>
    <numFmt numFmtId="174" formatCode="&quot; &quot;#,##0.00&quot; &quot;;&quot;-&quot;#,##0.00&quot; &quot;;&quot; -&quot;00&quot; &quot;;&quot; &quot;@&quot; &quot;"/>
    <numFmt numFmtId="175" formatCode="_(* #,##0.00_);_(* \(#,##0.00\);_(* &quot;-&quot;??_);_(@_)"/>
    <numFmt numFmtId="176" formatCode="#,##0_ ;\-#,##0\ "/>
  </numFmts>
  <fonts count="188">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family val="2"/>
    </font>
    <font>
      <sz val="11"/>
      <color rgb="FF000000"/>
      <name val="Calibri"/>
      <family val="2"/>
    </font>
    <font>
      <sz val="11"/>
      <color rgb="FFFFFFFF"/>
      <name val="Calibri"/>
      <family val="2"/>
    </font>
    <font>
      <sz val="11"/>
      <color rgb="FF800080"/>
      <name val="Calibri"/>
      <family val="2"/>
    </font>
    <font>
      <b/>
      <sz val="11"/>
      <color rgb="FFFF9900"/>
      <name val="Calibri"/>
      <family val="2"/>
    </font>
    <font>
      <b/>
      <sz val="11"/>
      <color rgb="FFFFFFFF"/>
      <name val="Calibri"/>
      <family val="2"/>
    </font>
    <font>
      <i/>
      <sz val="11"/>
      <color rgb="FF808080"/>
      <name val="Calibri"/>
      <family val="2"/>
    </font>
    <font>
      <sz val="11"/>
      <color rgb="FF008000"/>
      <name val="Calibri"/>
      <family val="2"/>
    </font>
    <font>
      <b/>
      <sz val="15"/>
      <color rgb="FF003366"/>
      <name val="Calibri"/>
      <family val="2"/>
    </font>
    <font>
      <b/>
      <sz val="13"/>
      <color rgb="FF003366"/>
      <name val="Calibri"/>
      <family val="2"/>
    </font>
    <font>
      <b/>
      <sz val="11"/>
      <color rgb="FF003366"/>
      <name val="Calibri"/>
      <family val="2"/>
    </font>
    <font>
      <u/>
      <sz val="10"/>
      <color rgb="FF0000FF"/>
      <name val="Arial"/>
      <family val="2"/>
    </font>
    <font>
      <sz val="11"/>
      <color rgb="FF333399"/>
      <name val="Calibri"/>
      <family val="2"/>
    </font>
    <font>
      <sz val="11"/>
      <color rgb="FFFF9900"/>
      <name val="Calibri"/>
      <family val="2"/>
    </font>
    <font>
      <sz val="11"/>
      <color rgb="FF993300"/>
      <name val="Calibri"/>
      <family val="2"/>
    </font>
    <font>
      <sz val="11"/>
      <color rgb="FF000000"/>
      <name val="Franklin Gothic Book"/>
      <family val="2"/>
    </font>
    <font>
      <sz val="12"/>
      <color rgb="FF000000"/>
      <name val="Arial"/>
      <family val="2"/>
    </font>
    <font>
      <b/>
      <sz val="11"/>
      <color rgb="FF333333"/>
      <name val="Calibri"/>
      <family val="2"/>
    </font>
    <font>
      <b/>
      <sz val="18"/>
      <color rgb="FF003366"/>
      <name val="Cambria"/>
      <family val="1"/>
    </font>
    <font>
      <b/>
      <sz val="11"/>
      <color rgb="FF000000"/>
      <name val="Calibri"/>
      <family val="2"/>
    </font>
    <font>
      <sz val="11"/>
      <color rgb="FFFF0000"/>
      <name val="Calibri"/>
      <family val="2"/>
    </font>
    <font>
      <b/>
      <sz val="36"/>
      <color rgb="FF000080"/>
      <name val="Arial"/>
      <family val="2"/>
    </font>
    <font>
      <b/>
      <sz val="12"/>
      <color rgb="FFFF0000"/>
      <name val="Arial"/>
      <family val="2"/>
    </font>
    <font>
      <b/>
      <sz val="24"/>
      <color rgb="FFFFCC00"/>
      <name val="Arial"/>
      <family val="2"/>
    </font>
    <font>
      <sz val="10"/>
      <color rgb="FF000080"/>
      <name val="Arial"/>
      <family val="2"/>
    </font>
    <font>
      <b/>
      <sz val="12"/>
      <color rgb="FF000000"/>
      <name val="Arial"/>
      <family val="2"/>
    </font>
    <font>
      <sz val="10"/>
      <color rgb="FFFF0000"/>
      <name val="Arial"/>
      <family val="2"/>
    </font>
    <font>
      <b/>
      <sz val="11"/>
      <color rgb="FF000000"/>
      <name val="Arial"/>
      <family val="2"/>
    </font>
    <font>
      <sz val="11"/>
      <color rgb="FF000000"/>
      <name val="Arial"/>
      <family val="2"/>
    </font>
    <font>
      <u/>
      <sz val="11"/>
      <color rgb="FF0000FF"/>
      <name val="Arial"/>
      <family val="2"/>
    </font>
    <font>
      <sz val="10"/>
      <color rgb="FF0000FF"/>
      <name val="Arial"/>
      <family val="2"/>
    </font>
    <font>
      <b/>
      <u/>
      <sz val="12"/>
      <color rgb="FF000000"/>
      <name val="Arial"/>
      <family val="2"/>
    </font>
    <font>
      <b/>
      <sz val="10"/>
      <color rgb="FF000000"/>
      <name val="Arial"/>
      <family val="2"/>
    </font>
    <font>
      <b/>
      <sz val="10"/>
      <color rgb="FFFF0000"/>
      <name val="Arial"/>
      <family val="2"/>
    </font>
    <font>
      <sz val="11"/>
      <color rgb="FFFF0000"/>
      <name val="Arial"/>
      <family val="2"/>
    </font>
    <font>
      <sz val="18"/>
      <color rgb="FF000000"/>
      <name val="Arial"/>
      <family val="2"/>
    </font>
    <font>
      <u/>
      <sz val="11"/>
      <color rgb="FF002060"/>
      <name val="Arial"/>
      <family val="2"/>
    </font>
    <font>
      <b/>
      <sz val="10"/>
      <color rgb="FF926356"/>
      <name val="Arial"/>
      <family val="2"/>
    </font>
    <font>
      <b/>
      <sz val="10"/>
      <color rgb="FF0D0D0D"/>
      <name val="Franklin Gothic Book"/>
      <family val="2"/>
    </font>
    <font>
      <b/>
      <i/>
      <sz val="10"/>
      <color rgb="FFFF0000"/>
      <name val="Arial"/>
      <family val="2"/>
    </font>
    <font>
      <i/>
      <sz val="10"/>
      <color rgb="FF000000"/>
      <name val="Arial"/>
      <family val="2"/>
    </font>
    <font>
      <vertAlign val="superscript"/>
      <sz val="10"/>
      <color rgb="FF000000"/>
      <name val="Arial"/>
      <family val="2"/>
    </font>
    <font>
      <b/>
      <i/>
      <sz val="10"/>
      <color rgb="FF000000"/>
      <name val="Arial"/>
      <family val="2"/>
    </font>
    <font>
      <i/>
      <sz val="10"/>
      <color rgb="FFFF0000"/>
      <name val="Arial"/>
      <family val="2"/>
    </font>
    <font>
      <b/>
      <u/>
      <sz val="10"/>
      <color rgb="FF000000"/>
      <name val="Arial"/>
      <family val="2"/>
    </font>
    <font>
      <sz val="10"/>
      <color rgb="FF000000"/>
      <name val="Calibri"/>
      <family val="2"/>
    </font>
    <font>
      <b/>
      <sz val="10"/>
      <color rgb="FF000000"/>
      <name val="Calibri"/>
      <family val="2"/>
    </font>
    <font>
      <sz val="10"/>
      <color rgb="FFFF0000"/>
      <name val="Calibri"/>
      <family val="2"/>
    </font>
    <font>
      <b/>
      <sz val="11"/>
      <color rgb="FFFF0000"/>
      <name val="Arial"/>
      <family val="2"/>
    </font>
    <font>
      <b/>
      <vertAlign val="superscript"/>
      <sz val="10"/>
      <color rgb="FF000000"/>
      <name val="Arial"/>
      <family val="2"/>
    </font>
    <font>
      <u/>
      <sz val="10"/>
      <color rgb="FFFF0000"/>
      <name val="Arial"/>
      <family val="2"/>
    </font>
    <font>
      <sz val="11"/>
      <color rgb="FF1F497D"/>
      <name val="Calibri"/>
      <family val="2"/>
    </font>
    <font>
      <sz val="11"/>
      <color rgb="FFFF0000"/>
      <name val="Times New Roman"/>
      <family val="1"/>
    </font>
    <font>
      <sz val="10"/>
      <color rgb="FFFF0000"/>
      <name val="Times New Roman"/>
      <family val="1"/>
    </font>
    <font>
      <sz val="10"/>
      <color rgb="FF000000"/>
      <name val="Times New Roman"/>
      <family val="1"/>
    </font>
    <font>
      <sz val="11"/>
      <color rgb="FF000000"/>
      <name val="Times New Roman"/>
      <family val="1"/>
    </font>
    <font>
      <sz val="12"/>
      <color rgb="FFFF0000"/>
      <name val="Arial"/>
      <family val="2"/>
    </font>
    <font>
      <b/>
      <sz val="10"/>
      <color rgb="FFFF0000"/>
      <name val="Times New Roman"/>
      <family val="1"/>
    </font>
    <font>
      <b/>
      <sz val="10"/>
      <color rgb="FF000000"/>
      <name val="Times New Roman"/>
      <family val="1"/>
    </font>
    <font>
      <sz val="10"/>
      <color rgb="FF0070C0"/>
      <name val="Arial"/>
      <family val="2"/>
    </font>
    <font>
      <sz val="10"/>
      <color rgb="FF000000"/>
      <name val="Tahoma"/>
      <family val="2"/>
    </font>
    <font>
      <sz val="10"/>
      <color rgb="FF1F497D"/>
      <name val="Arial"/>
      <family val="2"/>
    </font>
    <font>
      <sz val="10"/>
      <name val="Arial"/>
      <family val="2"/>
    </font>
    <font>
      <sz val="10"/>
      <name val="Arial"/>
      <family val="2"/>
    </font>
    <font>
      <u/>
      <sz val="10"/>
      <color indexed="12"/>
      <name val="Arial"/>
      <family val="2"/>
    </font>
    <font>
      <sz val="11"/>
      <color indexed="8"/>
      <name val="Calibri"/>
      <family val="2"/>
    </font>
    <font>
      <sz val="12"/>
      <name val="Arial"/>
      <family val="2"/>
    </font>
    <font>
      <sz val="11"/>
      <color indexed="10"/>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rgb="FF000000"/>
      <name val="Calibri"/>
      <family val="2"/>
      <scheme val="minor"/>
    </font>
    <font>
      <b/>
      <sz val="10"/>
      <color theme="1"/>
      <name val="Arial"/>
      <family val="2"/>
    </font>
    <font>
      <sz val="10"/>
      <color theme="1"/>
      <name val="Arial"/>
      <family val="2"/>
    </font>
    <font>
      <sz val="11"/>
      <color theme="1"/>
      <name val="Arial"/>
      <family val="2"/>
    </font>
    <font>
      <b/>
      <sz val="11"/>
      <color theme="1"/>
      <name val="Arial"/>
      <family val="2"/>
    </font>
    <font>
      <i/>
      <sz val="10"/>
      <color theme="1"/>
      <name val="Arial"/>
      <family val="2"/>
    </font>
    <font>
      <b/>
      <sz val="12"/>
      <color theme="1"/>
      <name val="Arial"/>
      <family val="2"/>
    </font>
    <font>
      <b/>
      <i/>
      <sz val="10"/>
      <color theme="1"/>
      <name val="Arial"/>
      <family val="2"/>
    </font>
    <font>
      <sz val="10"/>
      <name val="Times New Roman"/>
      <family val="1"/>
    </font>
    <font>
      <sz val="10"/>
      <color theme="1"/>
      <name val="Times New Roman"/>
      <family val="1"/>
    </font>
    <font>
      <sz val="12"/>
      <color theme="1"/>
      <name val="Arial"/>
      <family val="2"/>
    </font>
    <font>
      <sz val="10"/>
      <name val="Arial"/>
      <family val="2"/>
    </font>
    <font>
      <sz val="10"/>
      <color rgb="FF00B050"/>
      <name val="Arial"/>
      <family val="2"/>
    </font>
    <font>
      <u/>
      <sz val="11"/>
      <color theme="1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vertAlign val="superscript"/>
      <sz val="10"/>
      <color theme="1"/>
      <name val="Arial"/>
      <family val="2"/>
    </font>
    <font>
      <b/>
      <sz val="10"/>
      <name val="Arial"/>
      <family val="2"/>
    </font>
    <font>
      <b/>
      <sz val="11"/>
      <color rgb="FF003399"/>
      <name val="Arial"/>
      <family val="2"/>
    </font>
    <font>
      <sz val="10"/>
      <name val="Arial"/>
      <family val="2"/>
    </font>
    <font>
      <sz val="10"/>
      <name val="Arial"/>
      <family val="2"/>
    </font>
    <font>
      <sz val="10"/>
      <name val="Arial"/>
      <family val="2"/>
    </font>
    <font>
      <sz val="11"/>
      <color rgb="FF0000FF"/>
      <name val="Arial"/>
      <family val="2"/>
    </font>
    <font>
      <sz val="10"/>
      <name val="Arial"/>
    </font>
    <font>
      <sz val="10"/>
      <color indexed="8"/>
      <name val="Arial"/>
      <family val="2"/>
    </font>
    <font>
      <b/>
      <sz val="11"/>
      <color indexed="13"/>
      <name val="Calibri"/>
      <family val="2"/>
    </font>
    <font>
      <b/>
      <sz val="15"/>
      <color indexed="18"/>
      <name val="Calibri"/>
      <family val="2"/>
    </font>
    <font>
      <b/>
      <sz val="13"/>
      <color indexed="18"/>
      <name val="Calibri"/>
      <family val="2"/>
    </font>
    <font>
      <b/>
      <sz val="11"/>
      <color indexed="18"/>
      <name val="Calibri"/>
      <family val="2"/>
    </font>
    <font>
      <sz val="11"/>
      <color indexed="13"/>
      <name val="Calibri"/>
      <family val="2"/>
    </font>
    <font>
      <sz val="11"/>
      <color indexed="16"/>
      <name val="Calibri"/>
      <family val="2"/>
    </font>
    <font>
      <b/>
      <sz val="15"/>
      <color indexed="62"/>
      <name val="Calibri"/>
      <family val="2"/>
    </font>
    <font>
      <b/>
      <sz val="13"/>
      <color indexed="62"/>
      <name val="Calibri"/>
      <family val="2"/>
    </font>
    <font>
      <b/>
      <sz val="11"/>
      <color indexed="62"/>
      <name val="Calibri"/>
      <family val="2"/>
    </font>
    <font>
      <b/>
      <sz val="11"/>
      <color indexed="10"/>
      <name val="Calibri"/>
      <family val="2"/>
      <scheme val="minor"/>
    </font>
    <font>
      <sz val="11"/>
      <color indexed="19"/>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sz val="11"/>
      <color indexed="10"/>
      <name val="Calibri"/>
      <family val="2"/>
      <scheme val="minor"/>
    </font>
    <font>
      <b/>
      <vertAlign val="superscript"/>
      <sz val="12"/>
      <color theme="1"/>
      <name val="Arial"/>
      <family val="2"/>
    </font>
    <font>
      <vertAlign val="superscript"/>
      <sz val="10"/>
      <color theme="1"/>
      <name val="Arial"/>
      <family val="2"/>
    </font>
    <font>
      <sz val="11"/>
      <color theme="1"/>
      <name val="Calibri"/>
      <family val="2"/>
    </font>
    <font>
      <i/>
      <u/>
      <sz val="10"/>
      <color rgb="FFFF0000"/>
      <name val="Arial"/>
      <family val="2"/>
    </font>
    <font>
      <b/>
      <sz val="18"/>
      <color rgb="FFFF0000"/>
      <name val="Arial"/>
      <family val="2"/>
    </font>
    <font>
      <u/>
      <sz val="11"/>
      <color rgb="FFFF0000"/>
      <name val="Arial"/>
      <family val="2"/>
    </font>
    <font>
      <b/>
      <u/>
      <sz val="10"/>
      <color rgb="FFFF0000"/>
      <name val="Arial"/>
      <family val="2"/>
    </font>
    <font>
      <i/>
      <sz val="12"/>
      <color rgb="FFFF0000"/>
      <name val="Arial"/>
      <family val="2"/>
    </font>
    <font>
      <sz val="14"/>
      <color rgb="FFFF0000"/>
      <name val="Arial"/>
      <family val="2"/>
    </font>
    <font>
      <b/>
      <vertAlign val="superscript"/>
      <sz val="11"/>
      <color theme="1"/>
      <name val="Arial"/>
      <family val="2"/>
    </font>
    <font>
      <b/>
      <u/>
      <sz val="14"/>
      <color theme="1"/>
      <name val="Arial"/>
      <family val="2"/>
    </font>
    <font>
      <u/>
      <sz val="12"/>
      <color rgb="FF0000FF"/>
      <name val="Arial"/>
      <family val="2"/>
    </font>
    <font>
      <b/>
      <sz val="14"/>
      <color theme="1"/>
      <name val="Arial"/>
      <family val="2"/>
    </font>
    <font>
      <b/>
      <u/>
      <sz val="12"/>
      <color theme="1"/>
      <name val="Arial"/>
      <family val="2"/>
    </font>
    <font>
      <u/>
      <sz val="10"/>
      <color theme="1"/>
      <name val="Arial"/>
      <family val="2"/>
    </font>
    <font>
      <b/>
      <u/>
      <sz val="20"/>
      <color theme="1"/>
      <name val="Arial"/>
      <family val="2"/>
    </font>
    <font>
      <u/>
      <sz val="11"/>
      <color theme="1"/>
      <name val="Arial"/>
      <family val="2"/>
    </font>
    <font>
      <b/>
      <sz val="9"/>
      <color theme="1"/>
      <name val="Arial"/>
      <family val="2"/>
    </font>
    <font>
      <sz val="9"/>
      <color theme="1"/>
      <name val="Arial"/>
      <family val="2"/>
    </font>
    <font>
      <b/>
      <u/>
      <sz val="10"/>
      <color theme="1"/>
      <name val="Arial"/>
      <family val="2"/>
    </font>
    <font>
      <sz val="14"/>
      <color theme="1"/>
      <name val="Arial"/>
      <family val="2"/>
    </font>
    <font>
      <u/>
      <sz val="14"/>
      <color rgb="FF0000FF"/>
      <name val="Arial"/>
      <family val="2"/>
    </font>
    <font>
      <i/>
      <u/>
      <sz val="10"/>
      <color theme="1"/>
      <name val="Arial"/>
      <family val="2"/>
    </font>
    <font>
      <vertAlign val="superscript"/>
      <sz val="11"/>
      <color theme="1"/>
      <name val="Arial"/>
      <family val="2"/>
    </font>
    <font>
      <b/>
      <sz val="11"/>
      <color theme="1"/>
      <name val="Calibri"/>
      <family val="2"/>
    </font>
    <font>
      <b/>
      <sz val="14"/>
      <color theme="1"/>
      <name val="Calibri"/>
      <family val="2"/>
    </font>
    <font>
      <b/>
      <sz val="14"/>
      <color rgb="FFFF0000"/>
      <name val="Arial"/>
      <family val="2"/>
    </font>
    <font>
      <i/>
      <vertAlign val="superscript"/>
      <sz val="10"/>
      <color theme="1"/>
      <name val="Arial"/>
      <family val="2"/>
    </font>
    <font>
      <i/>
      <vertAlign val="superscript"/>
      <sz val="10"/>
      <color rgb="FF000000"/>
      <name val="Arial"/>
      <family val="2"/>
    </font>
  </fonts>
  <fills count="107">
    <fill>
      <patternFill patternType="none"/>
    </fill>
    <fill>
      <patternFill patternType="gray125"/>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rgb="FFF5E3D1"/>
        <bgColor rgb="FFF5E3D1"/>
      </patternFill>
    </fill>
    <fill>
      <patternFill patternType="solid">
        <fgColor rgb="FFFFFFFF"/>
        <bgColor rgb="FFFFFFFF"/>
      </patternFill>
    </fill>
    <fill>
      <patternFill patternType="solid">
        <fgColor theme="0"/>
        <bgColor indexed="64"/>
      </patternFill>
    </fill>
    <fill>
      <patternFill patternType="solid">
        <fgColor theme="0"/>
        <bgColor rgb="FFFFFFFF"/>
      </patternFill>
    </fill>
    <fill>
      <patternFill patternType="solid">
        <fgColor indexed="26"/>
      </patternFill>
    </fill>
    <fill>
      <patternFill patternType="solid">
        <fgColor indexed="31"/>
      </patternFill>
    </fill>
    <fill>
      <patternFill patternType="solid">
        <fgColor indexed="47"/>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3"/>
      </patternFill>
    </fill>
    <fill>
      <patternFill patternType="solid">
        <fgColor indexed="10"/>
      </patternFill>
    </fill>
    <fill>
      <patternFill patternType="solid">
        <fgColor indexed="57"/>
      </patternFill>
    </fill>
    <fill>
      <patternFill patternType="solid">
        <fgColor indexed="22"/>
      </patternFill>
    </fill>
    <fill>
      <patternFill patternType="solid">
        <fgColor indexed="55"/>
      </patternFill>
    </fill>
    <fill>
      <patternFill patternType="solid">
        <fgColor indexed="43"/>
      </patternFill>
    </fill>
    <fill>
      <patternFill patternType="solid">
        <fgColor theme="0"/>
        <bgColor rgb="FFF2F2F2"/>
      </patternFill>
    </fill>
    <fill>
      <patternFill patternType="solid">
        <fgColor theme="0" tint="-4.9989318521683403E-2"/>
        <bgColor rgb="FFF2F2F2"/>
      </patternFill>
    </fill>
    <fill>
      <patternFill patternType="solid">
        <fgColor theme="0" tint="-4.9989318521683403E-2"/>
        <bgColor indexed="64"/>
      </patternFill>
    </fill>
    <fill>
      <patternFill patternType="solid">
        <fgColor theme="0" tint="-4.9989318521683403E-2"/>
        <bgColor rgb="FFD8D8D8"/>
      </patternFill>
    </fill>
    <fill>
      <patternFill patternType="solid">
        <fgColor theme="0" tint="-4.9989318521683403E-2"/>
        <bgColor rgb="FFFFFFFF"/>
      </patternFill>
    </fill>
    <fill>
      <patternFill patternType="solid">
        <fgColor theme="0"/>
        <bgColor rgb="FFC0C0C0"/>
      </patternFill>
    </fill>
    <fill>
      <patternFill patternType="solid">
        <fgColor theme="0"/>
        <bgColor rgb="FFBFBFBF"/>
      </patternFill>
    </fill>
    <fill>
      <patternFill patternType="solid">
        <fgColor theme="0" tint="-0.249977111117893"/>
        <bgColor rgb="FFC0C0C0"/>
      </patternFill>
    </fill>
    <fill>
      <patternFill patternType="solid">
        <fgColor indexed="22"/>
        <bgColor indexed="64"/>
      </patternFill>
    </fill>
    <fill>
      <patternFill patternType="solid">
        <fgColor theme="0"/>
        <bgColor rgb="FFD8D8D8"/>
      </patternFill>
    </fill>
    <fill>
      <patternFill patternType="solid">
        <fgColor indexed="9"/>
        <bgColor indexed="64"/>
      </patternFill>
    </fill>
    <fill>
      <patternFill patternType="solid">
        <fgColor theme="0" tint="-0.249977111117893"/>
        <bgColor indexed="64"/>
      </patternFill>
    </fill>
    <fill>
      <patternFill patternType="solid">
        <fgColor rgb="FF003399"/>
        <bgColor rgb="FF000080"/>
      </patternFill>
    </fill>
    <fill>
      <patternFill patternType="solid">
        <fgColor rgb="FFFFC000"/>
        <bgColor rgb="FFFFCC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rgb="FFFFFFCC"/>
        <bgColor rgb="FFFFFF00"/>
      </patternFill>
    </fill>
    <fill>
      <patternFill patternType="solid">
        <fgColor rgb="FFFFFFCC"/>
        <bgColor indexed="64"/>
      </patternFill>
    </fill>
    <fill>
      <patternFill patternType="solid">
        <fgColor indexed="46"/>
        <bgColor indexed="46"/>
      </patternFill>
    </fill>
    <fill>
      <patternFill patternType="solid">
        <fgColor indexed="41"/>
        <bgColor indexed="41"/>
      </patternFill>
    </fill>
    <fill>
      <patternFill patternType="solid">
        <fgColor indexed="43"/>
        <bgColor indexed="43"/>
      </patternFill>
    </fill>
    <fill>
      <patternFill patternType="solid">
        <fgColor indexed="24"/>
        <bgColor indexed="24"/>
      </patternFill>
    </fill>
    <fill>
      <patternFill patternType="solid">
        <fgColor indexed="13"/>
        <bgColor indexed="13"/>
      </patternFill>
    </fill>
    <fill>
      <patternFill patternType="solid">
        <fgColor indexed="56"/>
      </patternFill>
    </fill>
    <fill>
      <patternFill patternType="solid">
        <fgColor indexed="10"/>
        <bgColor indexed="10"/>
      </patternFill>
    </fill>
    <fill>
      <patternFill patternType="solid">
        <fgColor indexed="50"/>
        <bgColor indexed="50"/>
      </patternFill>
    </fill>
    <fill>
      <patternFill patternType="solid">
        <fgColor indexed="54"/>
      </patternFill>
    </fill>
    <fill>
      <patternFill patternType="solid">
        <fgColor indexed="9"/>
      </patternFill>
    </fill>
  </fills>
  <borders count="101">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style="double">
        <color rgb="FF000000"/>
      </top>
      <bottom style="double">
        <color rgb="FF000000"/>
      </bottom>
      <diagonal/>
    </border>
    <border>
      <left/>
      <right/>
      <top style="double">
        <color rgb="FF000000"/>
      </top>
      <bottom/>
      <diagonal/>
    </border>
    <border>
      <left/>
      <right/>
      <top/>
      <bottom style="double">
        <color rgb="FF000000"/>
      </bottom>
      <diagonal/>
    </border>
    <border>
      <left style="thick">
        <color rgb="FFFFFFFF"/>
      </left>
      <right/>
      <top style="thick">
        <color rgb="FFFFFFFF"/>
      </top>
      <bottom/>
      <diagonal/>
    </border>
    <border>
      <left/>
      <right/>
      <top style="thick">
        <color rgb="FFFFFFFF"/>
      </top>
      <bottom/>
      <diagonal/>
    </border>
    <border>
      <left style="thick">
        <color rgb="FFFFFFFF"/>
      </left>
      <right/>
      <top/>
      <bottom/>
      <diagonal/>
    </border>
    <border>
      <left/>
      <right/>
      <top style="medium">
        <color rgb="FF000000"/>
      </top>
      <bottom/>
      <diagonal/>
    </border>
    <border>
      <left style="thick">
        <color rgb="FFFFFFFF"/>
      </left>
      <right/>
      <top/>
      <bottom style="thin">
        <color rgb="FF000000"/>
      </bottom>
      <diagonal/>
    </border>
    <border>
      <left style="thick">
        <color rgb="FFFFFFFF"/>
      </left>
      <right/>
      <top style="thin">
        <color rgb="FF000000"/>
      </top>
      <bottom/>
      <diagonal/>
    </border>
    <border>
      <left/>
      <right/>
      <top style="thin">
        <color rgb="FF000000"/>
      </top>
      <bottom/>
      <diagonal/>
    </border>
    <border>
      <left style="thick">
        <color rgb="FFFFFFFF"/>
      </left>
      <right/>
      <top/>
      <bottom style="medium">
        <color rgb="FF000000"/>
      </bottom>
      <diagonal/>
    </border>
    <border>
      <left/>
      <right/>
      <top/>
      <bottom style="medium">
        <color rgb="FF000000"/>
      </bottom>
      <diagonal/>
    </border>
    <border>
      <left style="thick">
        <color rgb="FFFFFFFF"/>
      </left>
      <right/>
      <top style="medium">
        <color rgb="FF000000"/>
      </top>
      <bottom/>
      <diagonal/>
    </border>
    <border>
      <left/>
      <right/>
      <top style="medium">
        <color rgb="FF000000"/>
      </top>
      <bottom style="medium">
        <color rgb="FF000000"/>
      </bottom>
      <diagonal/>
    </border>
    <border>
      <left/>
      <right/>
      <top style="medium">
        <color rgb="FF000000"/>
      </top>
      <bottom style="thin">
        <color rgb="FF000000"/>
      </bottom>
      <diagonal/>
    </border>
    <border>
      <left/>
      <right/>
      <top style="double">
        <color rgb="FF000000"/>
      </top>
      <bottom style="thin">
        <color rgb="FF000000"/>
      </bottom>
      <diagonal/>
    </border>
    <border>
      <left style="thin">
        <color rgb="FF000000"/>
      </left>
      <right style="thin">
        <color rgb="FF000000"/>
      </right>
      <top style="double">
        <color rgb="FF000000"/>
      </top>
      <bottom style="double">
        <color rgb="FF000000"/>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right style="thin">
        <color rgb="FF000000"/>
      </right>
      <top style="double">
        <color rgb="FF000000"/>
      </top>
      <bottom style="double">
        <color rgb="FF000000"/>
      </bottom>
      <diagonal/>
    </border>
    <border>
      <left/>
      <right style="thin">
        <color rgb="FF000000"/>
      </right>
      <top/>
      <bottom style="double">
        <color rgb="FF00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style="double">
        <color indexed="64"/>
      </bottom>
      <diagonal/>
    </border>
    <border>
      <left/>
      <right/>
      <top style="thin">
        <color indexed="64"/>
      </top>
      <bottom/>
      <diagonal/>
    </border>
    <border>
      <left/>
      <right/>
      <top/>
      <bottom style="medium">
        <color indexed="64"/>
      </bottom>
      <diagonal/>
    </border>
    <border>
      <left/>
      <right/>
      <top/>
      <bottom style="thin">
        <color indexed="64"/>
      </bottom>
      <diagonal/>
    </border>
    <border>
      <left style="thin">
        <color indexed="64"/>
      </left>
      <right/>
      <top/>
      <bottom/>
      <diagonal/>
    </border>
    <border>
      <left/>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medium">
        <color auto="1"/>
      </bottom>
      <diagonal/>
    </border>
    <border>
      <left/>
      <right/>
      <top/>
      <bottom style="medium">
        <color indexed="30"/>
      </bottom>
      <diagonal/>
    </border>
    <border>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22"/>
      </left>
      <right/>
      <top/>
      <bottom/>
      <diagonal/>
    </border>
    <border>
      <left style="thin">
        <color indexed="22"/>
      </left>
      <right/>
      <top/>
      <bottom style="thin">
        <color indexed="22"/>
      </bottom>
      <diagonal/>
    </border>
    <border>
      <left/>
      <right/>
      <top/>
      <bottom style="thin">
        <color indexed="22"/>
      </bottom>
      <diagonal/>
    </border>
    <border>
      <left/>
      <right style="thin">
        <color indexed="64"/>
      </right>
      <top style="medium">
        <color indexed="64"/>
      </top>
      <bottom/>
      <diagonal/>
    </border>
    <border>
      <left style="thin">
        <color indexed="22"/>
      </left>
      <right/>
      <top style="thin">
        <color indexed="22"/>
      </top>
      <bottom/>
      <diagonal/>
    </border>
    <border>
      <left/>
      <right/>
      <top style="thin">
        <color indexed="22"/>
      </top>
      <bottom/>
      <diagonal/>
    </border>
    <border>
      <left/>
      <right/>
      <top/>
      <bottom style="medium">
        <color indexed="64"/>
      </bottom>
      <diagonal/>
    </border>
    <border>
      <left style="thin">
        <color rgb="FF000000"/>
      </left>
      <right style="thin">
        <color rgb="FF000000"/>
      </right>
      <top/>
      <bottom style="double">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3"/>
      </bottom>
      <diagonal/>
    </border>
    <border>
      <left/>
      <right/>
      <top/>
      <bottom style="double">
        <color indexed="10"/>
      </bottom>
      <diagonal/>
    </border>
    <border>
      <left/>
      <right/>
      <top/>
      <bottom style="double">
        <color auto="1"/>
      </bottom>
      <diagonal/>
    </border>
    <border>
      <left style="thin">
        <color auto="1"/>
      </left>
      <right style="thin">
        <color auto="1"/>
      </right>
      <top style="thin">
        <color auto="1"/>
      </top>
      <bottom/>
      <diagonal/>
    </border>
  </borders>
  <cellStyleXfs count="61100">
    <xf numFmtId="0" fontId="0" fillId="0" borderId="0"/>
    <xf numFmtId="9" fontId="22" fillId="0" borderId="0" applyFont="0" applyFill="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2" fillId="17" borderId="0" applyNumberFormat="0" applyFont="0" applyBorder="0" applyAlignment="0" applyProtection="0"/>
    <xf numFmtId="0" fontId="27" fillId="21" borderId="2" applyNumberFormat="0" applyAlignment="0" applyProtection="0"/>
    <xf numFmtId="0" fontId="22" fillId="0" borderId="0" applyNumberFormat="0" applyFont="0" applyBorder="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0" fontId="22" fillId="0" borderId="0" applyNumberFormat="0" applyFont="0" applyBorder="0" applyProtection="0"/>
    <xf numFmtId="173" fontId="22" fillId="0" borderId="0" applyFont="0" applyFill="0" applyBorder="0" applyAlignment="0" applyProtection="0"/>
    <xf numFmtId="0" fontId="22" fillId="0" borderId="0" applyNumberFormat="0" applyFont="0" applyBorder="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0" fontId="22" fillId="0" borderId="0" applyNumberFormat="0" applyFont="0" applyBorder="0" applyProtection="0"/>
    <xf numFmtId="173" fontId="22" fillId="0" borderId="0" applyFont="0" applyFill="0" applyBorder="0" applyAlignment="0" applyProtection="0"/>
    <xf numFmtId="173" fontId="22" fillId="0" borderId="0" applyFont="0" applyFill="0" applyBorder="0" applyAlignment="0" applyProtection="0"/>
    <xf numFmtId="174"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22" fillId="0" borderId="0" applyNumberFormat="0" applyFont="0" applyFill="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7" borderId="1" applyNumberFormat="0" applyAlignment="0" applyProtection="0"/>
    <xf numFmtId="0" fontId="35" fillId="0" borderId="6" applyNumberFormat="0" applyFill="0" applyAlignment="0" applyProtection="0"/>
    <xf numFmtId="0" fontId="36" fillId="22" borderId="0" applyNumberFormat="0" applyBorder="0" applyAlignment="0" applyProtection="0"/>
    <xf numFmtId="0" fontId="37" fillId="0" borderId="0" applyNumberFormat="0" applyBorder="0" applyProtection="0"/>
    <xf numFmtId="0" fontId="22" fillId="0" borderId="0" applyNumberFormat="0" applyFont="0" applyBorder="0" applyProtection="0"/>
    <xf numFmtId="0" fontId="22" fillId="0" borderId="0" applyNumberFormat="0" applyFont="0" applyBorder="0" applyProtection="0"/>
    <xf numFmtId="0" fontId="37" fillId="0" borderId="0" applyNumberFormat="0" applyBorder="0" applyProtection="0"/>
    <xf numFmtId="0" fontId="37" fillId="0" borderId="0" applyNumberFormat="0" applyBorder="0" applyProtection="0"/>
    <xf numFmtId="0" fontId="22" fillId="0" borderId="0" applyNumberFormat="0" applyFont="0" applyBorder="0" applyProtection="0"/>
    <xf numFmtId="0" fontId="22" fillId="0" borderId="0" applyNumberFormat="0" applyFont="0" applyBorder="0" applyProtection="0"/>
    <xf numFmtId="0" fontId="22" fillId="0" borderId="0" applyNumberFormat="0" applyFont="0" applyBorder="0" applyProtection="0"/>
    <xf numFmtId="0" fontId="22" fillId="0" borderId="0" applyNumberFormat="0" applyFont="0" applyBorder="0" applyProtection="0"/>
    <xf numFmtId="0" fontId="37" fillId="0" borderId="0" applyNumberFormat="0" applyBorder="0" applyProtection="0"/>
    <xf numFmtId="0" fontId="37" fillId="0" borderId="0" applyNumberFormat="0" applyBorder="0" applyProtection="0"/>
    <xf numFmtId="0" fontId="37" fillId="0" borderId="0" applyNumberFormat="0" applyBorder="0" applyProtection="0"/>
    <xf numFmtId="0" fontId="22" fillId="0" borderId="0" applyNumberFormat="0" applyFont="0" applyBorder="0" applyProtection="0"/>
    <xf numFmtId="0" fontId="37" fillId="0" borderId="0" applyNumberFormat="0" applyBorder="0" applyProtection="0"/>
    <xf numFmtId="0" fontId="37" fillId="0" borderId="0" applyNumberFormat="0" applyBorder="0" applyProtection="0"/>
    <xf numFmtId="0" fontId="37" fillId="0" borderId="0" applyNumberFormat="0" applyBorder="0" applyProtection="0"/>
    <xf numFmtId="0" fontId="22" fillId="0" borderId="0" applyNumberFormat="0" applyFont="0" applyBorder="0" applyProtection="0"/>
    <xf numFmtId="0" fontId="22" fillId="0" borderId="0" applyNumberFormat="0" applyFont="0" applyBorder="0" applyProtection="0"/>
    <xf numFmtId="0" fontId="22" fillId="0" borderId="0" applyNumberFormat="0" applyFont="0" applyBorder="0" applyProtection="0"/>
    <xf numFmtId="0" fontId="37" fillId="0" borderId="0" applyNumberFormat="0" applyBorder="0" applyProtection="0"/>
    <xf numFmtId="0" fontId="38" fillId="0" borderId="0" applyNumberFormat="0" applyBorder="0" applyProtection="0"/>
    <xf numFmtId="0" fontId="37" fillId="0" borderId="0" applyNumberFormat="0" applyBorder="0" applyProtection="0"/>
    <xf numFmtId="0" fontId="38" fillId="0" borderId="0" applyNumberFormat="0" applyBorder="0" applyProtection="0"/>
    <xf numFmtId="0" fontId="38" fillId="0" borderId="0" applyNumberFormat="0" applyBorder="0" applyProtection="0"/>
    <xf numFmtId="0" fontId="23" fillId="0" borderId="0" applyNumberFormat="0" applyBorder="0" applyProtection="0"/>
    <xf numFmtId="0" fontId="23" fillId="0" borderId="0" applyNumberFormat="0" applyBorder="0" applyProtection="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39" fillId="20" borderId="8"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0" borderId="0" applyNumberFormat="0" applyFill="0" applyBorder="0" applyAlignment="0" applyProtection="0"/>
    <xf numFmtId="0" fontId="84" fillId="0" borderId="0"/>
    <xf numFmtId="0" fontId="87" fillId="29"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0"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3" borderId="0" applyNumberFormat="0" applyBorder="0" applyAlignment="0" applyProtection="0"/>
    <xf numFmtId="0" fontId="87" fillId="35" borderId="0" applyNumberFormat="0" applyBorder="0" applyAlignment="0" applyProtection="0"/>
    <xf numFmtId="0" fontId="87" fillId="38" borderId="0" applyNumberFormat="0" applyBorder="0" applyAlignment="0" applyProtection="0"/>
    <xf numFmtId="0" fontId="90" fillId="39"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40" borderId="0" applyNumberFormat="0" applyBorder="0" applyAlignment="0" applyProtection="0"/>
    <xf numFmtId="0" fontId="90" fillId="41" borderId="0" applyNumberFormat="0" applyBorder="0" applyAlignment="0" applyProtection="0"/>
    <xf numFmtId="0" fontId="90" fillId="42" borderId="0" applyNumberFormat="0" applyBorder="0" applyAlignment="0" applyProtection="0"/>
    <xf numFmtId="0" fontId="90" fillId="43" borderId="0" applyNumberFormat="0" applyBorder="0" applyAlignment="0" applyProtection="0"/>
    <xf numFmtId="0" fontId="90" fillId="45" borderId="0" applyNumberFormat="0" applyBorder="0" applyAlignment="0" applyProtection="0"/>
    <xf numFmtId="0" fontId="90" fillId="46" borderId="0" applyNumberFormat="0" applyBorder="0" applyAlignment="0" applyProtection="0"/>
    <xf numFmtId="0" fontId="90" fillId="40" borderId="0" applyNumberFormat="0" applyBorder="0" applyAlignment="0" applyProtection="0"/>
    <xf numFmtId="0" fontId="90" fillId="41" borderId="0" applyNumberFormat="0" applyBorder="0" applyAlignment="0" applyProtection="0"/>
    <xf numFmtId="0" fontId="90" fillId="44" borderId="0" applyNumberFormat="0" applyBorder="0" applyAlignment="0" applyProtection="0"/>
    <xf numFmtId="0" fontId="91" fillId="31" borderId="0" applyNumberFormat="0" applyBorder="0" applyAlignment="0" applyProtection="0"/>
    <xf numFmtId="0" fontId="92" fillId="47" borderId="39" applyNumberFormat="0" applyAlignment="0" applyProtection="0"/>
    <xf numFmtId="0" fontId="93" fillId="48" borderId="40" applyNumberFormat="0" applyAlignment="0" applyProtection="0"/>
    <xf numFmtId="0" fontId="85" fillId="0" borderId="0"/>
    <xf numFmtId="175" fontId="85" fillId="0" borderId="0" applyFont="0" applyFill="0" applyBorder="0" applyAlignment="0" applyProtection="0"/>
    <xf numFmtId="175" fontId="85" fillId="0" borderId="0" applyFont="0" applyFill="0" applyBorder="0" applyAlignment="0" applyProtection="0"/>
    <xf numFmtId="175" fontId="21" fillId="0" borderId="0" applyFont="0" applyFill="0" applyBorder="0" applyAlignment="0" applyProtection="0"/>
    <xf numFmtId="175" fontId="85" fillId="0" borderId="0" applyFont="0" applyFill="0" applyBorder="0" applyAlignment="0" applyProtection="0"/>
    <xf numFmtId="175" fontId="85" fillId="0" borderId="0" applyFont="0" applyFill="0" applyBorder="0" applyAlignment="0" applyProtection="0"/>
    <xf numFmtId="175" fontId="85" fillId="0" borderId="0" applyFont="0" applyFill="0" applyBorder="0" applyAlignment="0" applyProtection="0"/>
    <xf numFmtId="175" fontId="85" fillId="0" borderId="0" applyFont="0" applyFill="0" applyBorder="0" applyAlignment="0" applyProtection="0"/>
    <xf numFmtId="0" fontId="85" fillId="0" borderId="0"/>
    <xf numFmtId="175" fontId="21" fillId="0" borderId="0" applyFont="0" applyFill="0" applyBorder="0" applyAlignment="0" applyProtection="0"/>
    <xf numFmtId="0" fontId="85" fillId="0" borderId="0"/>
    <xf numFmtId="175" fontId="85" fillId="0" borderId="0" applyFont="0" applyFill="0" applyBorder="0" applyAlignment="0" applyProtection="0"/>
    <xf numFmtId="175" fontId="85" fillId="0" borderId="0" applyFont="0" applyFill="0" applyBorder="0" applyAlignment="0" applyProtection="0"/>
    <xf numFmtId="175" fontId="85" fillId="0" borderId="0" applyFont="0" applyFill="0" applyBorder="0" applyAlignment="0" applyProtection="0"/>
    <xf numFmtId="175" fontId="85" fillId="0" borderId="0" applyFont="0" applyFill="0" applyBorder="0" applyAlignment="0" applyProtection="0"/>
    <xf numFmtId="0" fontId="85" fillId="0" borderId="0"/>
    <xf numFmtId="175" fontId="85" fillId="0" borderId="0" applyFont="0" applyFill="0" applyBorder="0" applyAlignment="0" applyProtection="0"/>
    <xf numFmtId="175" fontId="85" fillId="0" borderId="0" applyFont="0" applyFill="0" applyBorder="0" applyAlignment="0" applyProtection="0"/>
    <xf numFmtId="43" fontId="85" fillId="0" borderId="0" applyFont="0" applyFill="0" applyBorder="0" applyAlignment="0" applyProtection="0"/>
    <xf numFmtId="175" fontId="85" fillId="0" borderId="0" applyFont="0" applyFill="0" applyBorder="0" applyAlignment="0" applyProtection="0"/>
    <xf numFmtId="175" fontId="85" fillId="0" borderId="0" applyFont="0" applyFill="0" applyBorder="0" applyAlignment="0" applyProtection="0"/>
    <xf numFmtId="175" fontId="85" fillId="0" borderId="0" applyFont="0" applyFill="0" applyBorder="0" applyAlignment="0" applyProtection="0"/>
    <xf numFmtId="175"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0" fontId="94" fillId="0" borderId="0" applyNumberFormat="0" applyFill="0" applyBorder="0" applyAlignment="0" applyProtection="0"/>
    <xf numFmtId="0" fontId="95" fillId="32" borderId="0" applyNumberFormat="0" applyBorder="0" applyAlignment="0" applyProtection="0"/>
    <xf numFmtId="0" fontId="96" fillId="0" borderId="41" applyNumberFormat="0" applyFill="0" applyAlignment="0" applyProtection="0"/>
    <xf numFmtId="0" fontId="97" fillId="0" borderId="42" applyNumberFormat="0" applyFill="0" applyAlignment="0" applyProtection="0"/>
    <xf numFmtId="0" fontId="98" fillId="0" borderId="43" applyNumberFormat="0" applyFill="0" applyAlignment="0" applyProtection="0"/>
    <xf numFmtId="0" fontId="98" fillId="0" borderId="0" applyNumberFormat="0" applyFill="0" applyBorder="0" applyAlignment="0" applyProtection="0"/>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99" fillId="30" borderId="39" applyNumberFormat="0" applyAlignment="0" applyProtection="0"/>
    <xf numFmtId="0" fontId="100" fillId="0" borderId="44" applyNumberFormat="0" applyFill="0" applyAlignment="0" applyProtection="0"/>
    <xf numFmtId="0" fontId="101" fillId="49" borderId="0" applyNumberFormat="0" applyBorder="0" applyAlignment="0" applyProtection="0"/>
    <xf numFmtId="0" fontId="21" fillId="0" borderId="0"/>
    <xf numFmtId="0" fontId="85" fillId="0" borderId="0"/>
    <xf numFmtId="0" fontId="85" fillId="0" borderId="0"/>
    <xf numFmtId="0" fontId="21" fillId="0" borderId="0"/>
    <xf numFmtId="0" fontId="21" fillId="0" borderId="0"/>
    <xf numFmtId="0" fontId="85" fillId="0" borderId="0"/>
    <xf numFmtId="0" fontId="85" fillId="0" borderId="0"/>
    <xf numFmtId="0" fontId="85" fillId="0" borderId="0"/>
    <xf numFmtId="0" fontId="85" fillId="0" borderId="0"/>
    <xf numFmtId="0" fontId="21" fillId="0" borderId="0"/>
    <xf numFmtId="0" fontId="21" fillId="0" borderId="0"/>
    <xf numFmtId="0" fontId="105" fillId="0" borderId="0"/>
    <xf numFmtId="0" fontId="85" fillId="0" borderId="0"/>
    <xf numFmtId="0" fontId="21" fillId="0" borderId="0"/>
    <xf numFmtId="0" fontId="21" fillId="0" borderId="0"/>
    <xf numFmtId="0" fontId="105" fillId="0" borderId="0"/>
    <xf numFmtId="0" fontId="85" fillId="0" borderId="0"/>
    <xf numFmtId="0" fontId="85" fillId="0" borderId="0"/>
    <xf numFmtId="0" fontId="85" fillId="0" borderId="0"/>
    <xf numFmtId="0" fontId="88" fillId="0" borderId="0"/>
    <xf numFmtId="0" fontId="105" fillId="0" borderId="0"/>
    <xf numFmtId="0" fontId="88" fillId="0" borderId="0"/>
    <xf numFmtId="0" fontId="88" fillId="0" borderId="0"/>
    <xf numFmtId="0" fontId="85" fillId="28" borderId="45" applyNumberFormat="0" applyFont="0" applyAlignment="0" applyProtection="0"/>
    <xf numFmtId="0" fontId="85" fillId="28" borderId="45" applyNumberFormat="0" applyFont="0" applyAlignment="0" applyProtection="0"/>
    <xf numFmtId="0" fontId="85" fillId="28" borderId="45" applyNumberFormat="0" applyFont="0" applyAlignment="0" applyProtection="0"/>
    <xf numFmtId="0" fontId="85" fillId="28" borderId="45" applyNumberFormat="0" applyFont="0" applyAlignment="0" applyProtection="0"/>
    <xf numFmtId="0" fontId="102" fillId="47" borderId="46" applyNumberFormat="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0" fontId="103" fillId="0" borderId="0" applyNumberFormat="0" applyFill="0" applyBorder="0" applyAlignment="0" applyProtection="0"/>
    <xf numFmtId="0" fontId="104" fillId="0" borderId="47" applyNumberFormat="0" applyFill="0" applyAlignment="0" applyProtection="0"/>
    <xf numFmtId="0" fontId="89" fillId="0" borderId="0" applyNumberFormat="0" applyFill="0" applyBorder="0" applyAlignment="0" applyProtection="0"/>
    <xf numFmtId="0" fontId="85" fillId="0" borderId="0"/>
    <xf numFmtId="175" fontId="20" fillId="0" borderId="0" applyFont="0" applyFill="0" applyBorder="0" applyAlignment="0" applyProtection="0"/>
    <xf numFmtId="175"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5" fontId="19" fillId="0" borderId="0" applyFont="0" applyFill="0" applyBorder="0" applyAlignment="0" applyProtection="0"/>
    <xf numFmtId="175"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5" fontId="19" fillId="0" borderId="0" applyFont="0" applyFill="0" applyBorder="0" applyAlignment="0" applyProtection="0"/>
    <xf numFmtId="175"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5" fontId="18" fillId="0" borderId="0" applyFont="0" applyFill="0" applyBorder="0" applyAlignment="0" applyProtection="0"/>
    <xf numFmtId="175"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5" fontId="17" fillId="0" borderId="0" applyFont="0" applyFill="0" applyBorder="0" applyAlignment="0" applyProtection="0"/>
    <xf numFmtId="175"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22"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applyFont="0" applyFill="0" applyBorder="0" applyAlignment="0" applyProtection="0"/>
    <xf numFmtId="17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applyFont="0" applyFill="0" applyBorder="0" applyAlignment="0" applyProtection="0"/>
    <xf numFmtId="17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applyFont="0" applyFill="0" applyBorder="0" applyAlignment="0" applyProtection="0"/>
    <xf numFmtId="17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5" fillId="0" borderId="0" applyFont="0" applyFill="0" applyBorder="0" applyAlignment="0" applyProtection="0"/>
    <xf numFmtId="175" fontId="15" fillId="0" borderId="0" applyFont="0" applyFill="0" applyBorder="0" applyAlignment="0" applyProtection="0"/>
    <xf numFmtId="0" fontId="98" fillId="0" borderId="57"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5" fontId="15" fillId="0" borderId="0" applyFont="0" applyFill="0" applyBorder="0" applyAlignment="0" applyProtection="0"/>
    <xf numFmtId="175"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5" fontId="15" fillId="0" borderId="0" applyFont="0" applyFill="0" applyBorder="0" applyAlignment="0" applyProtection="0"/>
    <xf numFmtId="175"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5" fontId="15" fillId="0" borderId="0" applyFont="0" applyFill="0" applyBorder="0" applyAlignment="0" applyProtection="0"/>
    <xf numFmtId="175"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5" fontId="14" fillId="0" borderId="0" applyFont="0" applyFill="0" applyBorder="0" applyAlignment="0" applyProtection="0"/>
    <xf numFmtId="175" fontId="14" fillId="0" borderId="0" applyFont="0" applyFill="0" applyBorder="0" applyAlignment="0" applyProtection="0"/>
    <xf numFmtId="0" fontId="98" fillId="0" borderId="57"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5" fontId="14" fillId="0" borderId="0" applyFont="0" applyFill="0" applyBorder="0" applyAlignment="0" applyProtection="0"/>
    <xf numFmtId="17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5" fontId="14" fillId="0" borderId="0" applyFont="0" applyFill="0" applyBorder="0" applyAlignment="0" applyProtection="0"/>
    <xf numFmtId="17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5" fontId="14" fillId="0" borderId="0" applyFont="0" applyFill="0" applyBorder="0" applyAlignment="0" applyProtection="0"/>
    <xf numFmtId="17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5" fontId="14" fillId="0" borderId="0" applyFont="0" applyFill="0" applyBorder="0" applyAlignment="0" applyProtection="0"/>
    <xf numFmtId="17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5" fontId="14" fillId="0" borderId="0" applyFont="0" applyFill="0" applyBorder="0" applyAlignment="0" applyProtection="0"/>
    <xf numFmtId="17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5" fontId="14" fillId="0" borderId="0" applyFont="0" applyFill="0" applyBorder="0" applyAlignment="0" applyProtection="0"/>
    <xf numFmtId="17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5" fontId="14" fillId="0" borderId="0" applyFont="0" applyFill="0" applyBorder="0" applyAlignment="0" applyProtection="0"/>
    <xf numFmtId="17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85" fillId="0" borderId="0" applyFont="0" applyFill="0" applyBorder="0" applyAlignment="0" applyProtection="0"/>
    <xf numFmtId="0" fontId="14" fillId="0" borderId="0"/>
    <xf numFmtId="0" fontId="14" fillId="0" borderId="0"/>
    <xf numFmtId="0" fontId="14" fillId="0" borderId="0"/>
    <xf numFmtId="0" fontId="84" fillId="0" borderId="0"/>
    <xf numFmtId="175" fontId="84" fillId="0" borderId="0" applyFont="0" applyFill="0" applyBorder="0" applyAlignment="0" applyProtection="0"/>
    <xf numFmtId="175" fontId="84" fillId="0" borderId="0" applyFont="0" applyFill="0" applyBorder="0" applyAlignment="0" applyProtection="0"/>
    <xf numFmtId="175" fontId="13" fillId="0" borderId="0" applyFont="0" applyFill="0" applyBorder="0" applyAlignment="0" applyProtection="0"/>
    <xf numFmtId="175" fontId="84" fillId="0" borderId="0" applyFont="0" applyFill="0" applyBorder="0" applyAlignment="0" applyProtection="0"/>
    <xf numFmtId="175" fontId="84" fillId="0" borderId="0" applyFont="0" applyFill="0" applyBorder="0" applyAlignment="0" applyProtection="0"/>
    <xf numFmtId="175" fontId="84" fillId="0" borderId="0" applyFont="0" applyFill="0" applyBorder="0" applyAlignment="0" applyProtection="0"/>
    <xf numFmtId="175" fontId="84" fillId="0" borderId="0" applyFont="0" applyFill="0" applyBorder="0" applyAlignment="0" applyProtection="0"/>
    <xf numFmtId="0" fontId="84" fillId="0" borderId="0"/>
    <xf numFmtId="175" fontId="13" fillId="0" borderId="0" applyFont="0" applyFill="0" applyBorder="0" applyAlignment="0" applyProtection="0"/>
    <xf numFmtId="0" fontId="84" fillId="0" borderId="0"/>
    <xf numFmtId="175" fontId="84" fillId="0" borderId="0" applyFont="0" applyFill="0" applyBorder="0" applyAlignment="0" applyProtection="0"/>
    <xf numFmtId="175" fontId="84" fillId="0" borderId="0" applyFont="0" applyFill="0" applyBorder="0" applyAlignment="0" applyProtection="0"/>
    <xf numFmtId="175" fontId="84" fillId="0" borderId="0" applyFont="0" applyFill="0" applyBorder="0" applyAlignment="0" applyProtection="0"/>
    <xf numFmtId="175" fontId="84" fillId="0" borderId="0" applyFont="0" applyFill="0" applyBorder="0" applyAlignment="0" applyProtection="0"/>
    <xf numFmtId="0" fontId="84" fillId="0" borderId="0"/>
    <xf numFmtId="175" fontId="84" fillId="0" borderId="0" applyFont="0" applyFill="0" applyBorder="0" applyAlignment="0" applyProtection="0"/>
    <xf numFmtId="175" fontId="84" fillId="0" borderId="0" applyFont="0" applyFill="0" applyBorder="0" applyAlignment="0" applyProtection="0"/>
    <xf numFmtId="43" fontId="84" fillId="0" borderId="0" applyFont="0" applyFill="0" applyBorder="0" applyAlignment="0" applyProtection="0"/>
    <xf numFmtId="175" fontId="84" fillId="0" borderId="0" applyFont="0" applyFill="0" applyBorder="0" applyAlignment="0" applyProtection="0"/>
    <xf numFmtId="175" fontId="84" fillId="0" borderId="0" applyFont="0" applyFill="0" applyBorder="0" applyAlignment="0" applyProtection="0"/>
    <xf numFmtId="175" fontId="84" fillId="0" borderId="0" applyFont="0" applyFill="0" applyBorder="0" applyAlignment="0" applyProtection="0"/>
    <xf numFmtId="175"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13" fillId="0" borderId="0"/>
    <xf numFmtId="0" fontId="84" fillId="0" borderId="0"/>
    <xf numFmtId="0" fontId="84" fillId="0" borderId="0"/>
    <xf numFmtId="0" fontId="13" fillId="0" borderId="0"/>
    <xf numFmtId="0" fontId="13" fillId="0" borderId="0"/>
    <xf numFmtId="0" fontId="84" fillId="0" borderId="0"/>
    <xf numFmtId="0" fontId="84" fillId="0" borderId="0"/>
    <xf numFmtId="0" fontId="84" fillId="0" borderId="0"/>
    <xf numFmtId="0" fontId="84" fillId="0" borderId="0"/>
    <xf numFmtId="0" fontId="13" fillId="0" borderId="0"/>
    <xf numFmtId="0" fontId="13" fillId="0" borderId="0"/>
    <xf numFmtId="0" fontId="84" fillId="0" borderId="0"/>
    <xf numFmtId="0" fontId="13" fillId="0" borderId="0"/>
    <xf numFmtId="0" fontId="13" fillId="0" borderId="0"/>
    <xf numFmtId="0" fontId="84" fillId="0" borderId="0"/>
    <xf numFmtId="0" fontId="84" fillId="0" borderId="0"/>
    <xf numFmtId="0" fontId="84" fillId="0" borderId="0"/>
    <xf numFmtId="0" fontId="84" fillId="28" borderId="45" applyNumberFormat="0" applyFont="0" applyAlignment="0" applyProtection="0"/>
    <xf numFmtId="0" fontId="84" fillId="28" borderId="45" applyNumberFormat="0" applyFont="0" applyAlignment="0" applyProtection="0"/>
    <xf numFmtId="0" fontId="84" fillId="28" borderId="45" applyNumberFormat="0" applyFont="0" applyAlignment="0" applyProtection="0"/>
    <xf numFmtId="0" fontId="84" fillId="28" borderId="45" applyNumberFormat="0" applyFont="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0" fontId="84" fillId="0" borderId="0"/>
    <xf numFmtId="175" fontId="13" fillId="0" borderId="0" applyFont="0" applyFill="0" applyBorder="0" applyAlignment="0" applyProtection="0"/>
    <xf numFmtId="17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5" fontId="13" fillId="0" borderId="0" applyFont="0" applyFill="0" applyBorder="0" applyAlignment="0" applyProtection="0"/>
    <xf numFmtId="17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5" fontId="13" fillId="0" borderId="0" applyFont="0" applyFill="0" applyBorder="0" applyAlignment="0" applyProtection="0"/>
    <xf numFmtId="17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5" fontId="13" fillId="0" borderId="0" applyFont="0" applyFill="0" applyBorder="0" applyAlignment="0" applyProtection="0"/>
    <xf numFmtId="17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5" fontId="13" fillId="0" borderId="0" applyFont="0" applyFill="0" applyBorder="0" applyAlignment="0" applyProtection="0"/>
    <xf numFmtId="17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5" fontId="13" fillId="0" borderId="0" applyFont="0" applyFill="0" applyBorder="0" applyAlignment="0" applyProtection="0"/>
    <xf numFmtId="17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5" fontId="13" fillId="0" borderId="0" applyFont="0" applyFill="0" applyBorder="0" applyAlignment="0" applyProtection="0"/>
    <xf numFmtId="17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5" fontId="13" fillId="0" borderId="0" applyFont="0" applyFill="0" applyBorder="0" applyAlignment="0" applyProtection="0"/>
    <xf numFmtId="17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5" fontId="13" fillId="0" borderId="0" applyFont="0" applyFill="0" applyBorder="0" applyAlignment="0" applyProtection="0"/>
    <xf numFmtId="17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5" fontId="13" fillId="0" borderId="0" applyFont="0" applyFill="0" applyBorder="0" applyAlignment="0" applyProtection="0"/>
    <xf numFmtId="17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5" fontId="13" fillId="0" borderId="0" applyFont="0" applyFill="0" applyBorder="0" applyAlignment="0" applyProtection="0"/>
    <xf numFmtId="17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5" fontId="13" fillId="0" borderId="0" applyFont="0" applyFill="0" applyBorder="0" applyAlignment="0" applyProtection="0"/>
    <xf numFmtId="17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5" fontId="13" fillId="0" borderId="0" applyFont="0" applyFill="0" applyBorder="0" applyAlignment="0" applyProtection="0"/>
    <xf numFmtId="17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5" fontId="13" fillId="0" borderId="0" applyFont="0" applyFill="0" applyBorder="0" applyAlignment="0" applyProtection="0"/>
    <xf numFmtId="17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5" fontId="13" fillId="0" borderId="0" applyFont="0" applyFill="0" applyBorder="0" applyAlignment="0" applyProtection="0"/>
    <xf numFmtId="17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5" fontId="13" fillId="0" borderId="0" applyFont="0" applyFill="0" applyBorder="0" applyAlignment="0" applyProtection="0"/>
    <xf numFmtId="17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5" fontId="13" fillId="0" borderId="0" applyFont="0" applyFill="0" applyBorder="0" applyAlignment="0" applyProtection="0"/>
    <xf numFmtId="17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5" fontId="13" fillId="0" borderId="0" applyFont="0" applyFill="0" applyBorder="0" applyAlignment="0" applyProtection="0"/>
    <xf numFmtId="17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5" fontId="13" fillId="0" borderId="0" applyFont="0" applyFill="0" applyBorder="0" applyAlignment="0" applyProtection="0"/>
    <xf numFmtId="17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5" fontId="13" fillId="0" borderId="0" applyFont="0" applyFill="0" applyBorder="0" applyAlignment="0" applyProtection="0"/>
    <xf numFmtId="17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5" fontId="13" fillId="0" borderId="0" applyFont="0" applyFill="0" applyBorder="0" applyAlignment="0" applyProtection="0"/>
    <xf numFmtId="17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84" fillId="0" borderId="0" applyFont="0" applyFill="0" applyBorder="0" applyAlignment="0" applyProtection="0"/>
    <xf numFmtId="0" fontId="13" fillId="0" borderId="0"/>
    <xf numFmtId="0" fontId="13" fillId="0" borderId="0"/>
    <xf numFmtId="0" fontId="13" fillId="0" borderId="0"/>
    <xf numFmtId="175" fontId="12" fillId="0" borderId="0" applyFont="0" applyFill="0" applyBorder="0" applyAlignment="0" applyProtection="0"/>
    <xf numFmtId="17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5" fontId="12" fillId="0" borderId="0" applyFont="0" applyFill="0" applyBorder="0" applyAlignment="0" applyProtection="0"/>
    <xf numFmtId="17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5" fontId="12" fillId="0" borderId="0" applyFont="0" applyFill="0" applyBorder="0" applyAlignment="0" applyProtection="0"/>
    <xf numFmtId="17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5" fontId="12" fillId="0" borderId="0" applyFont="0" applyFill="0" applyBorder="0" applyAlignment="0" applyProtection="0"/>
    <xf numFmtId="17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6" fillId="0" borderId="0"/>
    <xf numFmtId="175" fontId="11" fillId="0" borderId="0" applyFont="0" applyFill="0" applyBorder="0" applyAlignment="0" applyProtection="0"/>
    <xf numFmtId="17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5" fontId="11" fillId="0" borderId="0" applyFont="0" applyFill="0" applyBorder="0" applyAlignment="0" applyProtection="0"/>
    <xf numFmtId="17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5" fontId="11" fillId="0" borderId="0" applyFont="0" applyFill="0" applyBorder="0" applyAlignment="0" applyProtection="0"/>
    <xf numFmtId="17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5" fontId="11" fillId="0" borderId="0" applyFont="0" applyFill="0" applyBorder="0" applyAlignment="0" applyProtection="0"/>
    <xf numFmtId="17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5" fontId="10" fillId="0" borderId="0" applyFont="0" applyFill="0" applyBorder="0" applyAlignment="0" applyProtection="0"/>
    <xf numFmtId="17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4"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8" fillId="0" borderId="0"/>
    <xf numFmtId="0" fontId="88" fillId="0" borderId="0"/>
    <xf numFmtId="0" fontId="118" fillId="0" borderId="0" applyNumberFormat="0" applyFill="0" applyBorder="0" applyAlignment="0" applyProtection="0">
      <alignment vertical="top"/>
      <protection locked="0"/>
    </xf>
    <xf numFmtId="0" fontId="119" fillId="0" borderId="0" applyNumberFormat="0" applyFill="0" applyBorder="0" applyAlignment="0" applyProtection="0"/>
    <xf numFmtId="0" fontId="120" fillId="0" borderId="71" applyNumberFormat="0" applyFill="0" applyAlignment="0" applyProtection="0"/>
    <xf numFmtId="0" fontId="121" fillId="0" borderId="72" applyNumberFormat="0" applyFill="0" applyAlignment="0" applyProtection="0"/>
    <xf numFmtId="0" fontId="122" fillId="0" borderId="73" applyNumberFormat="0" applyFill="0" applyAlignment="0" applyProtection="0"/>
    <xf numFmtId="0" fontId="122" fillId="0" borderId="0" applyNumberFormat="0" applyFill="0" applyBorder="0" applyAlignment="0" applyProtection="0"/>
    <xf numFmtId="0" fontId="123" fillId="64" borderId="0" applyNumberFormat="0" applyBorder="0" applyAlignment="0" applyProtection="0"/>
    <xf numFmtId="0" fontId="124" fillId="65" borderId="0" applyNumberFormat="0" applyBorder="0" applyAlignment="0" applyProtection="0"/>
    <xf numFmtId="0" fontId="125" fillId="66" borderId="0" applyNumberFormat="0" applyBorder="0" applyAlignment="0" applyProtection="0"/>
    <xf numFmtId="0" fontId="126" fillId="67" borderId="74" applyNumberFormat="0" applyAlignment="0" applyProtection="0"/>
    <xf numFmtId="0" fontId="127" fillId="68" borderId="75" applyNumberFormat="0" applyAlignment="0" applyProtection="0"/>
    <xf numFmtId="0" fontId="128" fillId="68" borderId="74" applyNumberFormat="0" applyAlignment="0" applyProtection="0"/>
    <xf numFmtId="0" fontId="129" fillId="0" borderId="76" applyNumberFormat="0" applyFill="0" applyAlignment="0" applyProtection="0"/>
    <xf numFmtId="0" fontId="130" fillId="69" borderId="77" applyNumberFormat="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3" fillId="0" borderId="79" applyNumberFormat="0" applyFill="0" applyAlignment="0" applyProtection="0"/>
    <xf numFmtId="0" fontId="134" fillId="71" borderId="0" applyNumberFormat="0" applyBorder="0" applyAlignment="0" applyProtection="0"/>
    <xf numFmtId="0" fontId="8" fillId="72" borderId="0" applyNumberFormat="0" applyBorder="0" applyAlignment="0" applyProtection="0"/>
    <xf numFmtId="0" fontId="8" fillId="73" borderId="0" applyNumberFormat="0" applyBorder="0" applyAlignment="0" applyProtection="0"/>
    <xf numFmtId="0" fontId="134" fillId="74" borderId="0" applyNumberFormat="0" applyBorder="0" applyAlignment="0" applyProtection="0"/>
    <xf numFmtId="0" fontId="134" fillId="75" borderId="0" applyNumberFormat="0" applyBorder="0" applyAlignment="0" applyProtection="0"/>
    <xf numFmtId="0" fontId="8" fillId="76" borderId="0" applyNumberFormat="0" applyBorder="0" applyAlignment="0" applyProtection="0"/>
    <xf numFmtId="0" fontId="8" fillId="77" borderId="0" applyNumberFormat="0" applyBorder="0" applyAlignment="0" applyProtection="0"/>
    <xf numFmtId="0" fontId="134" fillId="78" borderId="0" applyNumberFormat="0" applyBorder="0" applyAlignment="0" applyProtection="0"/>
    <xf numFmtId="0" fontId="134" fillId="79" borderId="0" applyNumberFormat="0" applyBorder="0" applyAlignment="0" applyProtection="0"/>
    <xf numFmtId="0" fontId="8" fillId="80" borderId="0" applyNumberFormat="0" applyBorder="0" applyAlignment="0" applyProtection="0"/>
    <xf numFmtId="0" fontId="8" fillId="81" borderId="0" applyNumberFormat="0" applyBorder="0" applyAlignment="0" applyProtection="0"/>
    <xf numFmtId="0" fontId="134" fillId="82" borderId="0" applyNumberFormat="0" applyBorder="0" applyAlignment="0" applyProtection="0"/>
    <xf numFmtId="0" fontId="134" fillId="83" borderId="0" applyNumberFormat="0" applyBorder="0" applyAlignment="0" applyProtection="0"/>
    <xf numFmtId="0" fontId="8" fillId="84" borderId="0" applyNumberFormat="0" applyBorder="0" applyAlignment="0" applyProtection="0"/>
    <xf numFmtId="0" fontId="134" fillId="85" borderId="0" applyNumberFormat="0" applyBorder="0" applyAlignment="0" applyProtection="0"/>
    <xf numFmtId="0" fontId="134" fillId="86" borderId="0" applyNumberFormat="0" applyBorder="0" applyAlignment="0" applyProtection="0"/>
    <xf numFmtId="0" fontId="8" fillId="87" borderId="0" applyNumberFormat="0" applyBorder="0" applyAlignment="0" applyProtection="0"/>
    <xf numFmtId="0" fontId="8" fillId="88" borderId="0" applyNumberFormat="0" applyBorder="0" applyAlignment="0" applyProtection="0"/>
    <xf numFmtId="0" fontId="134" fillId="89" borderId="0" applyNumberFormat="0" applyBorder="0" applyAlignment="0" applyProtection="0"/>
    <xf numFmtId="0" fontId="134" fillId="90" borderId="0" applyNumberFormat="0" applyBorder="0" applyAlignment="0" applyProtection="0"/>
    <xf numFmtId="0" fontId="8" fillId="91" borderId="0" applyNumberFormat="0" applyBorder="0" applyAlignment="0" applyProtection="0"/>
    <xf numFmtId="0" fontId="8" fillId="92" borderId="0" applyNumberFormat="0" applyBorder="0" applyAlignment="0" applyProtection="0"/>
    <xf numFmtId="0" fontId="134" fillId="93" borderId="0" applyNumberFormat="0" applyBorder="0" applyAlignment="0" applyProtection="0"/>
    <xf numFmtId="0" fontId="8" fillId="47" borderId="0" applyNumberFormat="0" applyBorder="0" applyAlignment="0" applyProtection="0"/>
    <xf numFmtId="0" fontId="84" fillId="0" borderId="0"/>
    <xf numFmtId="0" fontId="84" fillId="0" borderId="0"/>
    <xf numFmtId="0" fontId="84" fillId="0" borderId="0"/>
    <xf numFmtId="0" fontId="84" fillId="0" borderId="0"/>
    <xf numFmtId="0" fontId="8" fillId="0" borderId="0"/>
    <xf numFmtId="0" fontId="87" fillId="70" borderId="78" applyNumberFormat="0" applyFont="0" applyAlignment="0" applyProtection="0"/>
    <xf numFmtId="0" fontId="7" fillId="0" borderId="0"/>
    <xf numFmtId="0" fontId="7" fillId="0" borderId="0"/>
    <xf numFmtId="0" fontId="7" fillId="0" borderId="0"/>
    <xf numFmtId="0" fontId="6" fillId="0" borderId="0"/>
    <xf numFmtId="0" fontId="6" fillId="0" borderId="0"/>
    <xf numFmtId="0" fontId="6"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8"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pplyFont="0" applyFill="0" applyBorder="0" applyAlignment="0" applyProtection="0"/>
    <xf numFmtId="17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72" borderId="0" applyNumberFormat="0" applyBorder="0" applyAlignment="0" applyProtection="0"/>
    <xf numFmtId="0" fontId="4" fillId="73"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80" borderId="0" applyNumberFormat="0" applyBorder="0" applyAlignment="0" applyProtection="0"/>
    <xf numFmtId="0" fontId="4" fillId="81" borderId="0" applyNumberFormat="0" applyBorder="0" applyAlignment="0" applyProtection="0"/>
    <xf numFmtId="0" fontId="4" fillId="84" borderId="0" applyNumberFormat="0" applyBorder="0" applyAlignment="0" applyProtection="0"/>
    <xf numFmtId="0" fontId="4" fillId="87" borderId="0" applyNumberFormat="0" applyBorder="0" applyAlignment="0" applyProtection="0"/>
    <xf numFmtId="0" fontId="4" fillId="88" borderId="0" applyNumberFormat="0" applyBorder="0" applyAlignment="0" applyProtection="0"/>
    <xf numFmtId="0" fontId="4" fillId="91" borderId="0" applyNumberFormat="0" applyBorder="0" applyAlignment="0" applyProtection="0"/>
    <xf numFmtId="0" fontId="4" fillId="92" borderId="0" applyNumberFormat="0" applyBorder="0" applyAlignment="0" applyProtection="0"/>
    <xf numFmtId="0" fontId="4" fillId="4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72" borderId="0" applyNumberFormat="0" applyBorder="0" applyAlignment="0" applyProtection="0"/>
    <xf numFmtId="0" fontId="3" fillId="73" borderId="0" applyNumberFormat="0" applyBorder="0" applyAlignment="0" applyProtection="0"/>
    <xf numFmtId="0" fontId="3" fillId="76" borderId="0" applyNumberFormat="0" applyBorder="0" applyAlignment="0" applyProtection="0"/>
    <xf numFmtId="0" fontId="3" fillId="77" borderId="0" applyNumberFormat="0" applyBorder="0" applyAlignment="0" applyProtection="0"/>
    <xf numFmtId="0" fontId="3" fillId="80" borderId="0" applyNumberFormat="0" applyBorder="0" applyAlignment="0" applyProtection="0"/>
    <xf numFmtId="0" fontId="3" fillId="81" borderId="0" applyNumberFormat="0" applyBorder="0" applyAlignment="0" applyProtection="0"/>
    <xf numFmtId="0" fontId="3" fillId="84" borderId="0" applyNumberFormat="0" applyBorder="0" applyAlignment="0" applyProtection="0"/>
    <xf numFmtId="0" fontId="3" fillId="87" borderId="0" applyNumberFormat="0" applyBorder="0" applyAlignment="0" applyProtection="0"/>
    <xf numFmtId="0" fontId="3" fillId="88" borderId="0" applyNumberFormat="0" applyBorder="0" applyAlignment="0" applyProtection="0"/>
    <xf numFmtId="0" fontId="3" fillId="91" borderId="0" applyNumberFormat="0" applyBorder="0" applyAlignment="0" applyProtection="0"/>
    <xf numFmtId="0" fontId="3" fillId="92" borderId="0" applyNumberFormat="0" applyBorder="0" applyAlignment="0" applyProtection="0"/>
    <xf numFmtId="0" fontId="3" fillId="4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9"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72" borderId="0" applyNumberFormat="0" applyBorder="0" applyAlignment="0" applyProtection="0"/>
    <xf numFmtId="0" fontId="2" fillId="73" borderId="0" applyNumberFormat="0" applyBorder="0" applyAlignment="0" applyProtection="0"/>
    <xf numFmtId="0" fontId="2" fillId="76" borderId="0" applyNumberFormat="0" applyBorder="0" applyAlignment="0" applyProtection="0"/>
    <xf numFmtId="0" fontId="2" fillId="77" borderId="0" applyNumberFormat="0" applyBorder="0" applyAlignment="0" applyProtection="0"/>
    <xf numFmtId="0" fontId="2" fillId="80" borderId="0" applyNumberFormat="0" applyBorder="0" applyAlignment="0" applyProtection="0"/>
    <xf numFmtId="0" fontId="2" fillId="81" borderId="0" applyNumberFormat="0" applyBorder="0" applyAlignment="0" applyProtection="0"/>
    <xf numFmtId="0" fontId="2" fillId="84" borderId="0" applyNumberFormat="0" applyBorder="0" applyAlignment="0" applyProtection="0"/>
    <xf numFmtId="0" fontId="2" fillId="87" borderId="0" applyNumberFormat="0" applyBorder="0" applyAlignment="0" applyProtection="0"/>
    <xf numFmtId="0" fontId="2" fillId="88"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2" fillId="4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0"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17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23" fillId="9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23" fillId="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87" borderId="0" applyNumberFormat="0" applyBorder="0" applyAlignment="0" applyProtection="0"/>
    <xf numFmtId="0" fontId="23" fillId="98" borderId="0" applyNumberFormat="0" applyBorder="0" applyAlignment="0" applyProtection="0"/>
    <xf numFmtId="0" fontId="1" fillId="87" borderId="0" applyNumberFormat="0" applyBorder="0" applyAlignment="0" applyProtection="0"/>
    <xf numFmtId="0" fontId="1" fillId="87" borderId="0" applyNumberFormat="0" applyBorder="0" applyAlignment="0" applyProtection="0"/>
    <xf numFmtId="0" fontId="1" fillId="87" borderId="0" applyNumberFormat="0" applyBorder="0" applyAlignment="0" applyProtection="0"/>
    <xf numFmtId="0" fontId="23" fillId="9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3" fillId="10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3" fillId="10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23" fillId="10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34" fillId="34" borderId="0" applyNumberFormat="0" applyBorder="0" applyAlignment="0" applyProtection="0"/>
    <xf numFmtId="0" fontId="134" fillId="44" borderId="0" applyNumberFormat="0" applyBorder="0" applyAlignment="0" applyProtection="0"/>
    <xf numFmtId="0" fontId="134" fillId="38" borderId="0" applyNumberFormat="0" applyBorder="0" applyAlignment="0" applyProtection="0"/>
    <xf numFmtId="0" fontId="134" fillId="31" borderId="0" applyNumberFormat="0" applyBorder="0" applyAlignment="0" applyProtection="0"/>
    <xf numFmtId="0" fontId="134" fillId="34" borderId="0" applyNumberFormat="0" applyBorder="0" applyAlignment="0" applyProtection="0"/>
    <xf numFmtId="0" fontId="24" fillId="101" borderId="0" applyNumberFormat="0" applyBorder="0" applyAlignment="0" applyProtection="0"/>
    <xf numFmtId="0" fontId="134" fillId="36" borderId="0" applyNumberFormat="0" applyBorder="0" applyAlignment="0" applyProtection="0"/>
    <xf numFmtId="0" fontId="134" fillId="102" borderId="0" applyNumberFormat="0" applyBorder="0" applyAlignment="0" applyProtection="0"/>
    <xf numFmtId="0" fontId="134" fillId="44" borderId="0" applyNumberFormat="0" applyBorder="0" applyAlignment="0" applyProtection="0"/>
    <xf numFmtId="0" fontId="24" fillId="104" borderId="0" applyNumberFormat="0" applyBorder="0" applyAlignment="0" applyProtection="0"/>
    <xf numFmtId="0" fontId="134" fillId="38" borderId="0" applyNumberFormat="0" applyBorder="0" applyAlignment="0" applyProtection="0"/>
    <xf numFmtId="0" fontId="134" fillId="105" borderId="0" applyNumberFormat="0" applyBorder="0" applyAlignment="0" applyProtection="0"/>
    <xf numFmtId="0" fontId="24" fillId="103" borderId="0" applyNumberFormat="0" applyBorder="0" applyAlignment="0" applyProtection="0"/>
    <xf numFmtId="0" fontId="134" fillId="45" borderId="0" applyNumberFormat="0" applyBorder="0" applyAlignment="0" applyProtection="0"/>
    <xf numFmtId="0" fontId="25" fillId="97" borderId="0" applyNumberFormat="0" applyBorder="0" applyAlignment="0" applyProtection="0"/>
    <xf numFmtId="0" fontId="124" fillId="33" borderId="0" applyNumberFormat="0" applyBorder="0" applyAlignment="0" applyProtection="0"/>
    <xf numFmtId="0" fontId="144" fillId="20" borderId="1" applyNumberFormat="0" applyAlignment="0" applyProtection="0"/>
    <xf numFmtId="0" fontId="153" fillId="106" borderId="74" applyNumberFormat="0" applyAlignment="0" applyProtection="0"/>
    <xf numFmtId="0" fontId="143" fillId="17" borderId="0" applyNumberFormat="0" applyFont="0" applyBorder="0" applyAlignment="0" applyProtection="0"/>
    <xf numFmtId="173" fontId="143" fillId="0" borderId="0" applyFont="0" applyFill="0" applyBorder="0" applyAlignment="0" applyProtection="0"/>
    <xf numFmtId="173" fontId="143"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3" fontId="143" fillId="0" borderId="0" applyFont="0" applyFill="0" applyBorder="0" applyAlignment="0" applyProtection="0"/>
    <xf numFmtId="173" fontId="143" fillId="0" borderId="0" applyFont="0" applyFill="0" applyBorder="0" applyAlignment="0" applyProtection="0"/>
    <xf numFmtId="173" fontId="143" fillId="0" borderId="0" applyFont="0" applyFill="0" applyBorder="0" applyAlignment="0" applyProtection="0"/>
    <xf numFmtId="173" fontId="143" fillId="0" borderId="0" applyFont="0" applyFill="0" applyBorder="0" applyAlignment="0" applyProtection="0"/>
    <xf numFmtId="173" fontId="143" fillId="0" borderId="0" applyFont="0" applyFill="0" applyBorder="0" applyAlignment="0" applyProtection="0"/>
    <xf numFmtId="0" fontId="143" fillId="0" borderId="0" applyNumberFormat="0" applyFont="0" applyBorder="0" applyProtection="0"/>
    <xf numFmtId="173" fontId="143"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175" fontId="87" fillId="0" borderId="0" applyFont="0" applyFill="0" applyBorder="0" applyAlignment="0" applyProtection="0"/>
    <xf numFmtId="0" fontId="143" fillId="0" borderId="0" applyNumberFormat="0" applyFont="0" applyBorder="0" applyProtection="0"/>
    <xf numFmtId="173" fontId="143" fillId="0" borderId="0" applyFont="0" applyFill="0" applyBorder="0" applyAlignment="0" applyProtection="0"/>
    <xf numFmtId="173" fontId="143" fillId="0" borderId="0" applyFont="0" applyFill="0" applyBorder="0" applyAlignment="0" applyProtection="0"/>
    <xf numFmtId="173" fontId="143" fillId="0" borderId="0" applyFont="0" applyFill="0" applyBorder="0" applyAlignment="0" applyProtection="0"/>
    <xf numFmtId="173" fontId="143" fillId="0" borderId="0" applyFont="0" applyFill="0" applyBorder="0" applyAlignment="0" applyProtection="0"/>
    <xf numFmtId="0" fontId="143" fillId="0" borderId="0" applyNumberFormat="0" applyFont="0" applyBorder="0" applyProtection="0"/>
    <xf numFmtId="0" fontId="143" fillId="0" borderId="0" applyNumberFormat="0" applyFont="0" applyBorder="0" applyProtection="0"/>
    <xf numFmtId="173" fontId="143" fillId="0" borderId="0" applyFont="0" applyFill="0" applyBorder="0" applyAlignment="0" applyProtection="0"/>
    <xf numFmtId="173" fontId="143" fillId="0" borderId="0" applyFont="0" applyFill="0" applyBorder="0" applyAlignment="0" applyProtection="0"/>
    <xf numFmtId="174" fontId="143" fillId="0" borderId="0" applyFont="0" applyFill="0" applyBorder="0" applyAlignment="0" applyProtection="0"/>
    <xf numFmtId="173" fontId="143" fillId="0" borderId="0" applyFont="0" applyFill="0" applyBorder="0" applyAlignment="0" applyProtection="0"/>
    <xf numFmtId="173" fontId="143" fillId="0" borderId="0" applyFont="0" applyFill="0" applyBorder="0" applyAlignment="0" applyProtection="0"/>
    <xf numFmtId="173" fontId="143" fillId="0" borderId="0" applyFont="0" applyFill="0" applyBorder="0" applyAlignment="0" applyProtection="0"/>
    <xf numFmtId="173" fontId="143" fillId="0" borderId="0" applyFont="0" applyFill="0" applyBorder="0" applyAlignment="0" applyProtection="0"/>
    <xf numFmtId="174" fontId="143" fillId="0" borderId="0" applyFont="0" applyFill="0" applyBorder="0" applyAlignment="0" applyProtection="0"/>
    <xf numFmtId="174" fontId="143" fillId="0" borderId="0" applyFont="0" applyFill="0" applyBorder="0" applyAlignment="0" applyProtection="0"/>
    <xf numFmtId="174" fontId="143" fillId="0" borderId="0" applyFont="0" applyFill="0" applyBorder="0" applyAlignment="0" applyProtection="0"/>
    <xf numFmtId="43" fontId="143" fillId="0" borderId="0" applyFont="0" applyFill="0" applyBorder="0" applyAlignment="0" applyProtection="0"/>
    <xf numFmtId="0" fontId="123" fillId="34" borderId="0" applyNumberFormat="0" applyBorder="0" applyAlignment="0" applyProtection="0"/>
    <xf numFmtId="0" fontId="143" fillId="0" borderId="0" applyNumberFormat="0" applyFont="0" applyFill="0" applyBorder="0" applyAlignment="0" applyProtection="0"/>
    <xf numFmtId="0" fontId="145" fillId="0" borderId="3" applyNumberFormat="0" applyFill="0" applyAlignment="0" applyProtection="0"/>
    <xf numFmtId="0" fontId="150" fillId="0" borderId="94" applyNumberFormat="0" applyFill="0" applyAlignment="0" applyProtection="0"/>
    <xf numFmtId="0" fontId="150" fillId="0" borderId="94" applyNumberFormat="0" applyFill="0" applyAlignment="0" applyProtection="0"/>
    <xf numFmtId="0" fontId="150" fillId="0" borderId="94" applyNumberFormat="0" applyFill="0" applyAlignment="0" applyProtection="0"/>
    <xf numFmtId="0" fontId="146" fillId="0" borderId="4" applyNumberFormat="0" applyFill="0" applyAlignment="0" applyProtection="0"/>
    <xf numFmtId="0" fontId="151" fillId="0" borderId="95" applyNumberFormat="0" applyFill="0" applyAlignment="0" applyProtection="0"/>
    <xf numFmtId="0" fontId="151" fillId="0" borderId="95" applyNumberFormat="0" applyFill="0" applyAlignment="0" applyProtection="0"/>
    <xf numFmtId="0" fontId="151" fillId="0" borderId="95" applyNumberFormat="0" applyFill="0" applyAlignment="0" applyProtection="0"/>
    <xf numFmtId="0" fontId="147" fillId="0" borderId="5" applyNumberFormat="0" applyFill="0" applyAlignment="0" applyProtection="0"/>
    <xf numFmtId="0" fontId="152" fillId="0" borderId="96" applyNumberFormat="0" applyFill="0" applyAlignment="0" applyProtection="0"/>
    <xf numFmtId="0" fontId="152" fillId="0" borderId="96" applyNumberFormat="0" applyFill="0" applyAlignment="0" applyProtection="0"/>
    <xf numFmtId="0" fontId="152" fillId="0" borderId="96" applyNumberFormat="0" applyFill="0" applyAlignment="0" applyProtection="0"/>
    <xf numFmtId="0" fontId="147"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34" fillId="99" borderId="1" applyNumberFormat="0" applyAlignment="0" applyProtection="0"/>
    <xf numFmtId="0" fontId="126" fillId="49" borderId="74" applyNumberFormat="0" applyAlignment="0" applyProtection="0"/>
    <xf numFmtId="0" fontId="148" fillId="0" borderId="97" applyNumberFormat="0" applyFill="0" applyAlignment="0" applyProtection="0"/>
    <xf numFmtId="0" fontId="89" fillId="0" borderId="98" applyNumberFormat="0" applyFill="0" applyAlignment="0" applyProtection="0"/>
    <xf numFmtId="0" fontId="89" fillId="0" borderId="98" applyNumberFormat="0" applyFill="0" applyAlignment="0" applyProtection="0"/>
    <xf numFmtId="0" fontId="89" fillId="0" borderId="98" applyNumberFormat="0" applyFill="0" applyAlignment="0" applyProtection="0"/>
    <xf numFmtId="0" fontId="149" fillId="22" borderId="0" applyNumberFormat="0" applyBorder="0" applyAlignment="0" applyProtection="0"/>
    <xf numFmtId="0" fontId="154" fillId="6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42"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applyNumberFormat="0" applyBorder="0" applyProtection="0"/>
    <xf numFmtId="0" fontId="143" fillId="0" borderId="0" applyNumberFormat="0" applyFont="0" applyBorder="0" applyProtection="0"/>
    <xf numFmtId="0" fontId="143" fillId="0" borderId="0" applyNumberFormat="0" applyFon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0" borderId="0" applyNumberFormat="0" applyFont="0" applyBorder="0" applyProtection="0"/>
    <xf numFmtId="0" fontId="1" fillId="0" borderId="0"/>
    <xf numFmtId="0" fontId="1" fillId="0" borderId="0"/>
    <xf numFmtId="0" fontId="1" fillId="0" borderId="0"/>
    <xf numFmtId="0" fontId="1" fillId="0" borderId="0"/>
    <xf numFmtId="0" fontId="143" fillId="0" borderId="0" applyNumberFormat="0" applyFon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0" borderId="0" applyNumberFormat="0" applyFon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0" borderId="0" applyNumberFormat="0" applyFon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0" borderId="0" applyNumberFormat="0" applyFont="0" applyBorder="0" applyProtection="0"/>
    <xf numFmtId="0" fontId="37" fillId="0" borderId="0" applyNumberFormat="0" applyBorder="0" applyProtection="0"/>
    <xf numFmtId="0" fontId="143" fillId="0" borderId="0" applyNumberFormat="0" applyFont="0" applyBorder="0" applyProtection="0"/>
    <xf numFmtId="0" fontId="143" fillId="0" borderId="0" applyNumberFormat="0" applyFont="0" applyBorder="0" applyProtection="0"/>
    <xf numFmtId="0" fontId="143" fillId="0" borderId="0" applyNumberFormat="0" applyFont="0" applyBorder="0" applyProtection="0"/>
    <xf numFmtId="0" fontId="37" fillId="0" borderId="0" applyNumberFormat="0" applyBorder="0" applyProtection="0"/>
    <xf numFmtId="0" fontId="105" fillId="0" borderId="0"/>
    <xf numFmtId="0" fontId="38" fillId="0" borderId="0" applyNumberFormat="0" applyBorder="0" applyProtection="0"/>
    <xf numFmtId="0" fontId="37" fillId="0" borderId="0" applyNumberFormat="0" applyBorder="0" applyProtection="0"/>
    <xf numFmtId="0" fontId="105" fillId="0" borderId="0"/>
    <xf numFmtId="0" fontId="38" fillId="0" borderId="0" applyNumberFormat="0" applyBorder="0" applyProtection="0"/>
    <xf numFmtId="0" fontId="88" fillId="0" borderId="0"/>
    <xf numFmtId="0" fontId="88" fillId="0" borderId="0"/>
    <xf numFmtId="0" fontId="38" fillId="0" borderId="0" applyNumberFormat="0" applyBorder="0" applyProtection="0"/>
    <xf numFmtId="0" fontId="8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7" fillId="70" borderId="78" applyNumberFormat="0" applyFont="0" applyAlignment="0" applyProtection="0"/>
    <xf numFmtId="0" fontId="143" fillId="23" borderId="7" applyNumberFormat="0" applyFont="0" applyAlignment="0" applyProtection="0"/>
    <xf numFmtId="0" fontId="84" fillId="28" borderId="45" applyNumberFormat="0" applyFont="0" applyAlignment="0" applyProtection="0"/>
    <xf numFmtId="0" fontId="84" fillId="28" borderId="45" applyNumberFormat="0" applyFont="0" applyAlignment="0" applyProtection="0"/>
    <xf numFmtId="0" fontId="84" fillId="28" borderId="45" applyNumberFormat="0" applyFont="0" applyAlignment="0" applyProtection="0"/>
    <xf numFmtId="0" fontId="84" fillId="28" borderId="45" applyNumberFormat="0" applyFont="0" applyAlignment="0" applyProtection="0"/>
    <xf numFmtId="0" fontId="87" fillId="70" borderId="78" applyNumberFormat="0" applyFont="0" applyAlignment="0" applyProtection="0"/>
    <xf numFmtId="0" fontId="143" fillId="23" borderId="7" applyNumberFormat="0" applyFont="0" applyAlignment="0" applyProtection="0"/>
    <xf numFmtId="0" fontId="143" fillId="23" borderId="7" applyNumberFormat="0" applyFont="0" applyAlignment="0" applyProtection="0"/>
    <xf numFmtId="0" fontId="143" fillId="23" borderId="7" applyNumberFormat="0" applyFont="0" applyAlignment="0" applyProtection="0"/>
    <xf numFmtId="0" fontId="84" fillId="28" borderId="45" applyNumberFormat="0" applyFont="0" applyAlignment="0" applyProtection="0"/>
    <xf numFmtId="0" fontId="84" fillId="28" borderId="45" applyNumberFormat="0" applyFont="0" applyAlignment="0" applyProtection="0"/>
    <xf numFmtId="0" fontId="84" fillId="28" borderId="45" applyNumberFormat="0" applyFont="0" applyAlignment="0" applyProtection="0"/>
    <xf numFmtId="0" fontId="84" fillId="28" borderId="45" applyNumberFormat="0" applyFont="0" applyAlignment="0" applyProtection="0"/>
    <xf numFmtId="0" fontId="39" fillId="20" borderId="8" applyNumberFormat="0" applyAlignment="0" applyProtection="0"/>
    <xf numFmtId="0" fontId="102" fillId="47" borderId="46" applyNumberFormat="0" applyAlignment="0" applyProtection="0"/>
    <xf numFmtId="0" fontId="127" fillId="106" borderId="75" applyNumberFormat="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43"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43"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43"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4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5" fillId="0" borderId="94" applyNumberFormat="0" applyFill="0" applyAlignment="0" applyProtection="0"/>
    <xf numFmtId="0" fontId="156" fillId="0" borderId="95" applyNumberFormat="0" applyFill="0" applyAlignment="0" applyProtection="0"/>
    <xf numFmtId="0" fontId="157" fillId="0" borderId="96" applyNumberFormat="0" applyFill="0" applyAlignment="0" applyProtection="0"/>
    <xf numFmtId="0" fontId="157" fillId="0" borderId="0" applyNumberFormat="0" applyFill="0" applyBorder="0" applyAlignment="0" applyProtection="0"/>
    <xf numFmtId="0" fontId="158" fillId="0" borderId="98"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339">
    <xf numFmtId="0" fontId="0" fillId="0" borderId="0" xfId="0"/>
    <xf numFmtId="0" fontId="44" fillId="0" borderId="0" xfId="0" applyFont="1"/>
    <xf numFmtId="0" fontId="0" fillId="25" borderId="0" xfId="0" applyFill="1"/>
    <xf numFmtId="0" fontId="48" fillId="24" borderId="13" xfId="0" applyFont="1" applyFill="1" applyBorder="1"/>
    <xf numFmtId="0" fontId="48" fillId="24" borderId="0" xfId="0" applyFont="1" applyFill="1"/>
    <xf numFmtId="0" fontId="48" fillId="24" borderId="14" xfId="0" applyFont="1" applyFill="1" applyBorder="1"/>
    <xf numFmtId="0" fontId="42" fillId="0" borderId="0" xfId="0" applyFont="1"/>
    <xf numFmtId="0" fontId="48" fillId="25" borderId="0" xfId="0" applyFont="1" applyFill="1"/>
    <xf numFmtId="0" fontId="23" fillId="25" borderId="0" xfId="0" applyFont="1" applyFill="1"/>
    <xf numFmtId="0" fontId="47" fillId="0" borderId="0" xfId="0" applyFont="1" applyAlignment="1">
      <alignment horizontal="left"/>
    </xf>
    <xf numFmtId="0" fontId="33" fillId="0" borderId="0" xfId="63" applyFont="1" applyAlignment="1"/>
    <xf numFmtId="0" fontId="0" fillId="0" borderId="0" xfId="0" applyFont="1"/>
    <xf numFmtId="0" fontId="47" fillId="25" borderId="0" xfId="0" applyFont="1" applyFill="1"/>
    <xf numFmtId="0" fontId="0" fillId="25" borderId="0" xfId="0" applyFill="1" applyAlignment="1">
      <alignment wrapText="1"/>
    </xf>
    <xf numFmtId="0" fontId="33" fillId="25" borderId="0" xfId="63" applyFont="1" applyFill="1" applyAlignment="1"/>
    <xf numFmtId="0" fontId="55" fillId="25" borderId="0" xfId="0" applyFont="1" applyFill="1"/>
    <xf numFmtId="0" fontId="53" fillId="25" borderId="0" xfId="0" applyFont="1" applyFill="1"/>
    <xf numFmtId="0" fontId="54" fillId="25" borderId="0" xfId="0" applyFont="1" applyFill="1"/>
    <xf numFmtId="0" fontId="44" fillId="25" borderId="0" xfId="0" applyFont="1" applyFill="1" applyAlignment="1" applyProtection="1">
      <alignment horizontal="left"/>
    </xf>
    <xf numFmtId="3" fontId="0" fillId="25" borderId="0" xfId="0" applyNumberFormat="1" applyFont="1" applyFill="1" applyAlignment="1">
      <alignment horizontal="center"/>
    </xf>
    <xf numFmtId="3" fontId="54" fillId="25" borderId="0" xfId="0" applyNumberFormat="1" applyFont="1" applyFill="1" applyAlignment="1">
      <alignment horizontal="center"/>
    </xf>
    <xf numFmtId="3" fontId="55" fillId="25" borderId="0" xfId="0" applyNumberFormat="1" applyFont="1" applyFill="1" applyAlignment="1">
      <alignment horizontal="center"/>
    </xf>
    <xf numFmtId="0" fontId="0" fillId="0" borderId="0" xfId="0" applyFont="1" applyAlignment="1">
      <alignment horizontal="left"/>
    </xf>
    <xf numFmtId="0" fontId="0" fillId="25" borderId="0" xfId="0" applyFont="1" applyFill="1" applyAlignment="1"/>
    <xf numFmtId="0" fontId="50" fillId="25" borderId="0" xfId="0" applyFont="1" applyFill="1" applyAlignment="1"/>
    <xf numFmtId="0" fontId="44" fillId="25" borderId="0" xfId="0" applyFont="1" applyFill="1"/>
    <xf numFmtId="0" fontId="0" fillId="25" borderId="0" xfId="0" applyFont="1" applyFill="1" applyAlignment="1" applyProtection="1">
      <alignment wrapText="1"/>
    </xf>
    <xf numFmtId="0" fontId="55" fillId="25" borderId="0" xfId="0" applyFont="1" applyFill="1" applyAlignment="1"/>
    <xf numFmtId="0" fontId="61" fillId="25" borderId="0" xfId="0" applyFont="1" applyFill="1"/>
    <xf numFmtId="0" fontId="0" fillId="25" borderId="0" xfId="0" applyFont="1" applyFill="1" applyAlignment="1">
      <alignment wrapText="1"/>
    </xf>
    <xf numFmtId="3" fontId="0" fillId="25" borderId="0" xfId="0" applyNumberFormat="1" applyFont="1" applyFill="1" applyAlignment="1" applyProtection="1">
      <alignment horizontal="center" wrapText="1"/>
    </xf>
    <xf numFmtId="9" fontId="62" fillId="25" borderId="0" xfId="0" applyNumberFormat="1" applyFont="1" applyFill="1" applyAlignment="1" applyProtection="1">
      <alignment horizontal="center"/>
    </xf>
    <xf numFmtId="9" fontId="64" fillId="25" borderId="0" xfId="0" applyNumberFormat="1" applyFont="1" applyFill="1" applyAlignment="1" applyProtection="1">
      <alignment horizontal="center" vertical="top"/>
    </xf>
    <xf numFmtId="0" fontId="0" fillId="25" borderId="0" xfId="0" applyFont="1" applyFill="1" applyAlignment="1">
      <alignment horizontal="right" vertical="top"/>
    </xf>
    <xf numFmtId="0" fontId="0" fillId="25" borderId="0" xfId="0" applyFont="1" applyFill="1" applyAlignment="1">
      <alignment horizontal="right"/>
    </xf>
    <xf numFmtId="0" fontId="0" fillId="25" borderId="0" xfId="0" applyFont="1" applyFill="1"/>
    <xf numFmtId="0" fontId="33" fillId="25" borderId="0" xfId="63" applyFont="1" applyFill="1" applyAlignment="1">
      <alignment horizontal="left"/>
    </xf>
    <xf numFmtId="0" fontId="0" fillId="25" borderId="0" xfId="0" applyFill="1" applyAlignment="1"/>
    <xf numFmtId="164" fontId="0" fillId="25" borderId="0" xfId="0" applyNumberFormat="1" applyFont="1" applyFill="1" applyAlignment="1">
      <alignment horizontal="center"/>
    </xf>
    <xf numFmtId="164" fontId="62" fillId="25" borderId="0" xfId="0" applyNumberFormat="1" applyFont="1" applyFill="1" applyAlignment="1">
      <alignment horizontal="center"/>
    </xf>
    <xf numFmtId="3" fontId="48" fillId="25" borderId="0" xfId="0" applyNumberFormat="1" applyFont="1" applyFill="1" applyAlignment="1">
      <alignment horizontal="center"/>
    </xf>
    <xf numFmtId="0" fontId="0" fillId="25" borderId="0" xfId="0" applyFill="1" applyAlignment="1">
      <alignment horizontal="center"/>
    </xf>
    <xf numFmtId="0" fontId="48" fillId="25" borderId="0" xfId="0" applyFont="1" applyFill="1" applyAlignment="1">
      <alignment horizontal="center"/>
    </xf>
    <xf numFmtId="0" fontId="54" fillId="25" borderId="18" xfId="0" applyFont="1" applyFill="1" applyBorder="1" applyAlignment="1"/>
    <xf numFmtId="0" fontId="54" fillId="25" borderId="18" xfId="0" applyFont="1" applyFill="1" applyBorder="1" applyAlignment="1">
      <alignment horizontal="center"/>
    </xf>
    <xf numFmtId="0" fontId="0" fillId="25" borderId="0" xfId="0" applyFont="1" applyFill="1" applyAlignment="1">
      <alignment horizontal="center"/>
    </xf>
    <xf numFmtId="0" fontId="55" fillId="25" borderId="0" xfId="0" applyFont="1" applyFill="1" applyAlignment="1">
      <alignment horizontal="left"/>
    </xf>
    <xf numFmtId="164" fontId="0" fillId="25" borderId="0" xfId="0" applyNumberFormat="1" applyFill="1" applyAlignment="1">
      <alignment horizontal="center"/>
    </xf>
    <xf numFmtId="164" fontId="0" fillId="25" borderId="0" xfId="0" applyNumberFormat="1" applyFill="1"/>
    <xf numFmtId="0" fontId="48" fillId="25" borderId="20" xfId="0" applyFont="1" applyFill="1" applyBorder="1"/>
    <xf numFmtId="0" fontId="48" fillId="25" borderId="20" xfId="0" applyFont="1" applyFill="1" applyBorder="1" applyAlignment="1">
      <alignment horizontal="center"/>
    </xf>
    <xf numFmtId="164" fontId="55" fillId="25" borderId="0" xfId="0" applyNumberFormat="1" applyFont="1" applyFill="1"/>
    <xf numFmtId="0" fontId="62" fillId="25" borderId="0" xfId="0" applyFont="1" applyFill="1" applyAlignment="1">
      <alignment horizontal="left"/>
    </xf>
    <xf numFmtId="164" fontId="55" fillId="25" borderId="19" xfId="1" applyNumberFormat="1" applyFont="1" applyFill="1" applyBorder="1" applyAlignment="1">
      <alignment horizontal="center"/>
    </xf>
    <xf numFmtId="164" fontId="61" fillId="25" borderId="19" xfId="0" applyNumberFormat="1" applyFont="1" applyFill="1" applyBorder="1" applyAlignment="1">
      <alignment horizontal="center"/>
    </xf>
    <xf numFmtId="0" fontId="65" fillId="25" borderId="0" xfId="0" applyFont="1" applyFill="1" applyAlignment="1">
      <alignment horizontal="left"/>
    </xf>
    <xf numFmtId="0" fontId="74" fillId="25" borderId="0" xfId="0" applyFont="1" applyFill="1"/>
    <xf numFmtId="0" fontId="44" fillId="25" borderId="29" xfId="0" applyFont="1" applyFill="1" applyBorder="1" applyAlignment="1">
      <alignment horizontal="left" indent="2"/>
    </xf>
    <xf numFmtId="0" fontId="75" fillId="25" borderId="0" xfId="0" applyFont="1" applyFill="1"/>
    <xf numFmtId="0" fontId="48" fillId="25" borderId="32" xfId="0" applyFont="1" applyFill="1" applyBorder="1"/>
    <xf numFmtId="3" fontId="0" fillId="25" borderId="0" xfId="0" applyNumberFormat="1" applyFill="1"/>
    <xf numFmtId="9" fontId="64" fillId="25" borderId="0" xfId="0" applyNumberFormat="1" applyFont="1" applyFill="1" applyAlignment="1">
      <alignment horizontal="center"/>
    </xf>
    <xf numFmtId="3" fontId="77" fillId="25" borderId="0" xfId="0" applyNumberFormat="1" applyFont="1" applyFill="1" applyAlignment="1">
      <alignment horizontal="center"/>
    </xf>
    <xf numFmtId="0" fontId="49" fillId="25" borderId="29" xfId="0" applyFont="1" applyFill="1" applyBorder="1"/>
    <xf numFmtId="0" fontId="0" fillId="25" borderId="0" xfId="0" applyFont="1" applyFill="1" applyAlignment="1">
      <alignment horizontal="left"/>
    </xf>
    <xf numFmtId="0" fontId="48" fillId="25" borderId="0" xfId="0" applyFont="1" applyFill="1" applyAlignment="1">
      <alignment horizontal="right"/>
    </xf>
    <xf numFmtId="0" fontId="65" fillId="25" borderId="0" xfId="0" applyFont="1" applyFill="1"/>
    <xf numFmtId="3" fontId="48" fillId="25" borderId="0" xfId="0" applyNumberFormat="1" applyFont="1" applyFill="1"/>
    <xf numFmtId="0" fontId="65" fillId="25" borderId="0" xfId="0" applyFont="1" applyFill="1" applyAlignment="1">
      <alignment wrapText="1"/>
    </xf>
    <xf numFmtId="0" fontId="0" fillId="25" borderId="23" xfId="0" applyFont="1" applyFill="1" applyBorder="1"/>
    <xf numFmtId="3" fontId="0" fillId="25" borderId="0" xfId="0" applyNumberFormat="1" applyFill="1" applyAlignment="1">
      <alignment horizontal="center"/>
    </xf>
    <xf numFmtId="0" fontId="62" fillId="25" borderId="0" xfId="0" applyFont="1" applyFill="1" applyAlignment="1">
      <alignment horizontal="center"/>
    </xf>
    <xf numFmtId="0" fontId="76" fillId="25" borderId="0" xfId="0" applyFont="1" applyFill="1"/>
    <xf numFmtId="3" fontId="38" fillId="25" borderId="0" xfId="0" applyNumberFormat="1" applyFont="1" applyFill="1" applyAlignment="1">
      <alignment horizontal="center"/>
    </xf>
    <xf numFmtId="3" fontId="75" fillId="25" borderId="0" xfId="0" applyNumberFormat="1" applyFont="1" applyFill="1"/>
    <xf numFmtId="0" fontId="70" fillId="25" borderId="0" xfId="0" applyFont="1" applyFill="1"/>
    <xf numFmtId="0" fontId="56" fillId="25" borderId="0" xfId="0" applyFont="1" applyFill="1"/>
    <xf numFmtId="0" fontId="79" fillId="25" borderId="29" xfId="0" applyFont="1" applyFill="1" applyBorder="1" applyAlignment="1">
      <alignment horizontal="left" indent="2"/>
    </xf>
    <xf numFmtId="0" fontId="79" fillId="25" borderId="29" xfId="0" applyFont="1" applyFill="1" applyBorder="1" applyAlignment="1">
      <alignment horizontal="center"/>
    </xf>
    <xf numFmtId="0" fontId="79" fillId="25" borderId="29" xfId="0" applyFont="1" applyFill="1" applyBorder="1" applyAlignment="1">
      <alignment horizontal="center" wrapText="1"/>
    </xf>
    <xf numFmtId="0" fontId="75" fillId="25" borderId="29" xfId="0" applyFont="1" applyFill="1" applyBorder="1"/>
    <xf numFmtId="0" fontId="55" fillId="25" borderId="0" xfId="0" applyFont="1" applyFill="1" applyAlignment="1">
      <alignment horizontal="left" indent="2"/>
    </xf>
    <xf numFmtId="0" fontId="48" fillId="25" borderId="15" xfId="0" applyFont="1" applyFill="1" applyBorder="1"/>
    <xf numFmtId="0" fontId="54" fillId="25" borderId="15" xfId="0" applyFont="1" applyFill="1" applyBorder="1" applyAlignment="1">
      <alignment horizontal="center"/>
    </xf>
    <xf numFmtId="3" fontId="54" fillId="25" borderId="29" xfId="0" applyNumberFormat="1" applyFont="1" applyFill="1" applyBorder="1" applyAlignment="1">
      <alignment horizontal="center"/>
    </xf>
    <xf numFmtId="0" fontId="47" fillId="25" borderId="0" xfId="0" applyFont="1" applyFill="1" applyAlignment="1">
      <alignment horizontal="left"/>
    </xf>
    <xf numFmtId="0" fontId="0" fillId="25" borderId="20" xfId="0" applyFont="1" applyFill="1" applyBorder="1"/>
    <xf numFmtId="0" fontId="49" fillId="25" borderId="0" xfId="0" applyFont="1" applyFill="1"/>
    <xf numFmtId="0" fontId="49" fillId="25" borderId="0" xfId="0" applyFont="1" applyFill="1" applyAlignment="1">
      <alignment horizontal="left"/>
    </xf>
    <xf numFmtId="0" fontId="80" fillId="25" borderId="0" xfId="0" applyFont="1" applyFill="1" applyAlignment="1">
      <alignment horizontal="center"/>
    </xf>
    <xf numFmtId="0" fontId="80" fillId="25" borderId="0" xfId="0" applyFont="1" applyFill="1"/>
    <xf numFmtId="0" fontId="80" fillId="25" borderId="0" xfId="0" applyFont="1" applyFill="1" applyAlignment="1">
      <alignment horizontal="left" indent="2"/>
    </xf>
    <xf numFmtId="0" fontId="80" fillId="25" borderId="0" xfId="0" applyFont="1" applyFill="1" applyAlignment="1">
      <alignment horizontal="center" wrapText="1"/>
    </xf>
    <xf numFmtId="0" fontId="53" fillId="25" borderId="0" xfId="80" applyFont="1" applyFill="1" applyAlignment="1" applyProtection="1">
      <alignment horizontal="left"/>
    </xf>
    <xf numFmtId="0" fontId="0" fillId="25" borderId="0" xfId="80" applyFont="1" applyFill="1" applyAlignment="1" applyProtection="1"/>
    <xf numFmtId="0" fontId="47" fillId="25" borderId="0" xfId="80" applyFont="1" applyFill="1" applyAlignment="1" applyProtection="1">
      <alignment horizontal="left" vertical="center"/>
    </xf>
    <xf numFmtId="0" fontId="0" fillId="25" borderId="0" xfId="80" applyFont="1" applyFill="1" applyAlignment="1" applyProtection="1">
      <alignment horizontal="left"/>
    </xf>
    <xf numFmtId="0" fontId="48" fillId="25" borderId="0" xfId="80" applyFont="1" applyFill="1" applyAlignment="1" applyProtection="1"/>
    <xf numFmtId="0" fontId="0" fillId="0" borderId="0" xfId="80" applyFont="1" applyFill="1" applyAlignment="1" applyProtection="1"/>
    <xf numFmtId="0" fontId="54" fillId="25" borderId="18" xfId="80" applyFont="1" applyFill="1" applyBorder="1" applyAlignment="1" applyProtection="1">
      <alignment horizontal="left"/>
    </xf>
    <xf numFmtId="0" fontId="54" fillId="25" borderId="18" xfId="80" applyFont="1" applyFill="1" applyBorder="1" applyAlignment="1" applyProtection="1">
      <alignment horizontal="center" wrapText="1"/>
    </xf>
    <xf numFmtId="0" fontId="0" fillId="25" borderId="0" xfId="80" applyFont="1" applyFill="1" applyAlignment="1" applyProtection="1">
      <alignment horizontal="left" vertical="center"/>
    </xf>
    <xf numFmtId="3" fontId="0" fillId="25" borderId="0" xfId="80" applyNumberFormat="1" applyFont="1" applyFill="1" applyAlignment="1" applyProtection="1">
      <alignment horizontal="center" vertical="center"/>
    </xf>
    <xf numFmtId="164" fontId="0" fillId="25" borderId="0" xfId="80" applyNumberFormat="1" applyFont="1" applyFill="1" applyAlignment="1" applyProtection="1">
      <alignment horizontal="center" vertical="center"/>
    </xf>
    <xf numFmtId="3" fontId="48" fillId="25" borderId="0" xfId="80" applyNumberFormat="1" applyFont="1" applyFill="1" applyAlignment="1" applyProtection="1">
      <alignment vertical="center"/>
    </xf>
    <xf numFmtId="0" fontId="48" fillId="25" borderId="0" xfId="80" applyFont="1" applyFill="1" applyAlignment="1" applyProtection="1">
      <alignment vertical="center"/>
    </xf>
    <xf numFmtId="0" fontId="0" fillId="25" borderId="0" xfId="80" applyFont="1" applyFill="1" applyAlignment="1" applyProtection="1">
      <alignment vertical="center"/>
    </xf>
    <xf numFmtId="3" fontId="0" fillId="25" borderId="0" xfId="80" applyNumberFormat="1" applyFont="1" applyFill="1" applyAlignment="1" applyProtection="1">
      <alignment vertical="center"/>
    </xf>
    <xf numFmtId="0" fontId="54" fillId="25" borderId="18" xfId="80" applyFont="1" applyFill="1" applyBorder="1" applyAlignment="1" applyProtection="1">
      <alignment horizontal="left" vertical="center"/>
    </xf>
    <xf numFmtId="3" fontId="54" fillId="25" borderId="18" xfId="80" applyNumberFormat="1" applyFont="1" applyFill="1" applyBorder="1" applyAlignment="1" applyProtection="1">
      <alignment horizontal="center" vertical="center"/>
    </xf>
    <xf numFmtId="164" fontId="54" fillId="25" borderId="18" xfId="80" applyNumberFormat="1" applyFont="1" applyFill="1" applyBorder="1" applyAlignment="1" applyProtection="1">
      <alignment horizontal="center" vertical="center"/>
    </xf>
    <xf numFmtId="164" fontId="48" fillId="25" borderId="0" xfId="80" applyNumberFormat="1" applyFont="1" applyFill="1" applyAlignment="1" applyProtection="1">
      <alignment vertical="center"/>
    </xf>
    <xf numFmtId="0" fontId="62" fillId="25" borderId="0" xfId="80" applyFont="1" applyFill="1" applyAlignment="1" applyProtection="1">
      <alignment horizontal="left"/>
    </xf>
    <xf numFmtId="3" fontId="0" fillId="25" borderId="0" xfId="80" applyNumberFormat="1" applyFont="1" applyFill="1" applyAlignment="1" applyProtection="1"/>
    <xf numFmtId="3" fontId="48" fillId="25" borderId="0" xfId="80" applyNumberFormat="1" applyFont="1" applyFill="1" applyAlignment="1" applyProtection="1"/>
    <xf numFmtId="3" fontId="48" fillId="25" borderId="0" xfId="80" applyNumberFormat="1" applyFont="1" applyFill="1" applyAlignment="1" applyProtection="1">
      <alignment horizontal="center"/>
    </xf>
    <xf numFmtId="170" fontId="48" fillId="25" borderId="0" xfId="80" applyNumberFormat="1" applyFont="1" applyFill="1" applyAlignment="1" applyProtection="1"/>
    <xf numFmtId="3" fontId="82" fillId="0" borderId="0" xfId="70" applyNumberFormat="1" applyFont="1" applyFill="1" applyAlignment="1" applyProtection="1">
      <alignment horizontal="left"/>
    </xf>
    <xf numFmtId="0" fontId="62" fillId="25" borderId="0" xfId="80" applyFont="1" applyFill="1" applyAlignment="1" applyProtection="1"/>
    <xf numFmtId="0" fontId="73" fillId="25" borderId="0" xfId="0" applyFont="1" applyFill="1"/>
    <xf numFmtId="0" fontId="48" fillId="25" borderId="0" xfId="0" applyFont="1" applyFill="1" applyAlignment="1">
      <alignment wrapText="1"/>
    </xf>
    <xf numFmtId="0" fontId="0" fillId="25" borderId="33" xfId="0" applyFont="1" applyFill="1" applyBorder="1"/>
    <xf numFmtId="3" fontId="0" fillId="25" borderId="33" xfId="0" applyNumberFormat="1" applyFont="1" applyFill="1" applyBorder="1" applyAlignment="1">
      <alignment horizontal="center"/>
    </xf>
    <xf numFmtId="164" fontId="62" fillId="25" borderId="33" xfId="0" applyNumberFormat="1" applyFont="1" applyFill="1" applyBorder="1" applyAlignment="1">
      <alignment horizontal="center"/>
    </xf>
    <xf numFmtId="164" fontId="65" fillId="25" borderId="0" xfId="0" applyNumberFormat="1" applyFont="1" applyFill="1" applyAlignment="1">
      <alignment horizontal="center"/>
    </xf>
    <xf numFmtId="0" fontId="65" fillId="25" borderId="0" xfId="0" applyFont="1" applyFill="1" applyAlignment="1">
      <alignment horizontal="center"/>
    </xf>
    <xf numFmtId="172" fontId="0" fillId="25" borderId="33" xfId="0" applyNumberFormat="1" applyFont="1" applyFill="1" applyBorder="1" applyAlignment="1">
      <alignment horizontal="center"/>
    </xf>
    <xf numFmtId="0" fontId="0" fillId="25" borderId="0" xfId="0" applyFont="1" applyFill="1" applyAlignment="1">
      <alignment horizontal="left" indent="6"/>
    </xf>
    <xf numFmtId="0" fontId="62" fillId="25" borderId="19" xfId="0" applyFont="1" applyFill="1" applyBorder="1" applyAlignment="1">
      <alignment horizontal="left"/>
    </xf>
    <xf numFmtId="0" fontId="48" fillId="25" borderId="19" xfId="0" applyFont="1" applyFill="1" applyBorder="1" applyAlignment="1">
      <alignment horizontal="center"/>
    </xf>
    <xf numFmtId="0" fontId="54" fillId="25" borderId="18" xfId="0" applyFont="1" applyFill="1" applyBorder="1" applyAlignment="1">
      <alignment horizontal="left"/>
    </xf>
    <xf numFmtId="3" fontId="54" fillId="25" borderId="18" xfId="0" applyNumberFormat="1" applyFont="1" applyFill="1" applyBorder="1" applyAlignment="1">
      <alignment horizontal="center"/>
    </xf>
    <xf numFmtId="1" fontId="55" fillId="25" borderId="19" xfId="1" applyNumberFormat="1" applyFont="1" applyFill="1" applyBorder="1" applyAlignment="1">
      <alignment horizontal="center"/>
    </xf>
    <xf numFmtId="0" fontId="65" fillId="25" borderId="0" xfId="0" applyFont="1" applyFill="1" applyAlignment="1">
      <alignment horizontal="left" vertical="center" wrapText="1"/>
    </xf>
    <xf numFmtId="0" fontId="54" fillId="25" borderId="35" xfId="0" applyFont="1" applyFill="1" applyBorder="1" applyAlignment="1">
      <alignment horizontal="center" wrapText="1"/>
    </xf>
    <xf numFmtId="0" fontId="54" fillId="25" borderId="36" xfId="0" applyFont="1" applyFill="1" applyBorder="1" applyAlignment="1">
      <alignment horizontal="center" wrapText="1"/>
    </xf>
    <xf numFmtId="0" fontId="48" fillId="25" borderId="10" xfId="0" applyFont="1" applyFill="1" applyBorder="1"/>
    <xf numFmtId="0" fontId="48" fillId="25" borderId="10" xfId="0" applyFont="1" applyFill="1" applyBorder="1" applyAlignment="1">
      <alignment horizontal="center"/>
    </xf>
    <xf numFmtId="0" fontId="0" fillId="25" borderId="11" xfId="0" applyFont="1" applyFill="1" applyBorder="1" applyAlignment="1">
      <alignment horizontal="center"/>
    </xf>
    <xf numFmtId="0" fontId="0" fillId="25" borderId="14" xfId="0" applyFont="1" applyFill="1" applyBorder="1" applyAlignment="1">
      <alignment horizontal="center"/>
    </xf>
    <xf numFmtId="0" fontId="48" fillId="25" borderId="11" xfId="0" applyFont="1" applyFill="1" applyBorder="1" applyAlignment="1">
      <alignment horizontal="center"/>
    </xf>
    <xf numFmtId="0" fontId="48" fillId="25" borderId="14" xfId="0" applyFont="1" applyFill="1" applyBorder="1" applyAlignment="1">
      <alignment horizontal="center"/>
    </xf>
    <xf numFmtId="3" fontId="54" fillId="25" borderId="34" xfId="0" applyNumberFormat="1" applyFont="1" applyFill="1" applyBorder="1" applyAlignment="1">
      <alignment horizontal="center"/>
    </xf>
    <xf numFmtId="0" fontId="53" fillId="26" borderId="0" xfId="0" applyFont="1" applyFill="1"/>
    <xf numFmtId="0" fontId="0" fillId="26" borderId="0" xfId="0" applyFill="1" applyAlignment="1">
      <alignment horizontal="center"/>
    </xf>
    <xf numFmtId="0" fontId="0" fillId="26" borderId="0" xfId="0" applyFill="1"/>
    <xf numFmtId="0" fontId="47" fillId="26" borderId="0" xfId="0" applyFont="1" applyFill="1" applyAlignment="1">
      <alignment horizontal="left"/>
    </xf>
    <xf numFmtId="0" fontId="44" fillId="26" borderId="0" xfId="0" applyFont="1" applyFill="1"/>
    <xf numFmtId="0" fontId="33" fillId="26" borderId="0" xfId="63" applyFont="1" applyFill="1" applyAlignment="1"/>
    <xf numFmtId="0" fontId="0" fillId="26" borderId="0" xfId="0" applyFont="1" applyFill="1"/>
    <xf numFmtId="0" fontId="70" fillId="27" borderId="22" xfId="0" applyFont="1" applyFill="1" applyBorder="1" applyAlignment="1" applyProtection="1">
      <alignment horizontal="left"/>
    </xf>
    <xf numFmtId="0" fontId="56" fillId="26" borderId="0" xfId="0" applyFont="1" applyFill="1" applyAlignment="1"/>
    <xf numFmtId="0" fontId="50" fillId="26" borderId="0" xfId="0" applyFont="1" applyFill="1" applyAlignment="1"/>
    <xf numFmtId="0" fontId="44" fillId="27" borderId="23" xfId="0" applyFont="1" applyFill="1" applyBorder="1" applyAlignment="1" applyProtection="1">
      <alignment horizontal="left"/>
    </xf>
    <xf numFmtId="0" fontId="44" fillId="27" borderId="0" xfId="0" applyFont="1" applyFill="1" applyAlignment="1" applyProtection="1">
      <alignment horizontal="left"/>
    </xf>
    <xf numFmtId="0" fontId="48" fillId="26" borderId="0" xfId="0" applyFont="1" applyFill="1" applyAlignment="1"/>
    <xf numFmtId="0" fontId="0" fillId="26" borderId="0" xfId="0" applyFont="1" applyFill="1" applyAlignment="1"/>
    <xf numFmtId="0" fontId="55" fillId="27" borderId="24" xfId="0" applyFont="1" applyFill="1" applyBorder="1" applyAlignment="1">
      <alignment horizontal="center" vertical="center"/>
    </xf>
    <xf numFmtId="0" fontId="55" fillId="26" borderId="24" xfId="0" applyFont="1" applyFill="1" applyBorder="1" applyAlignment="1">
      <alignment horizontal="left"/>
    </xf>
    <xf numFmtId="0" fontId="55" fillId="27" borderId="25" xfId="0" applyFont="1" applyFill="1" applyBorder="1" applyAlignment="1" applyProtection="1">
      <alignment vertical="center"/>
    </xf>
    <xf numFmtId="0" fontId="55" fillId="27" borderId="0" xfId="0" applyFont="1" applyFill="1" applyAlignment="1" applyProtection="1">
      <alignment vertical="center"/>
    </xf>
    <xf numFmtId="0" fontId="48" fillId="26" borderId="15" xfId="0" applyFont="1" applyFill="1" applyBorder="1" applyAlignment="1">
      <alignment horizontal="center"/>
    </xf>
    <xf numFmtId="0" fontId="0" fillId="26" borderId="15" xfId="0" applyFont="1" applyFill="1" applyBorder="1" applyAlignment="1">
      <alignment horizontal="center"/>
    </xf>
    <xf numFmtId="0" fontId="54" fillId="27" borderId="26" xfId="0" applyFont="1" applyFill="1" applyBorder="1" applyAlignment="1" applyProtection="1"/>
    <xf numFmtId="0" fontId="0" fillId="27" borderId="27" xfId="0" applyFont="1" applyFill="1" applyBorder="1" applyAlignment="1" applyProtection="1"/>
    <xf numFmtId="3" fontId="48" fillId="26" borderId="27" xfId="0" applyNumberFormat="1" applyFont="1" applyFill="1" applyBorder="1" applyAlignment="1">
      <alignment horizontal="center"/>
    </xf>
    <xf numFmtId="3" fontId="0" fillId="27" borderId="0" xfId="0" applyNumberFormat="1" applyFont="1" applyFill="1" applyAlignment="1">
      <alignment horizontal="center"/>
    </xf>
    <xf numFmtId="3" fontId="0" fillId="26" borderId="0" xfId="0" applyNumberFormat="1" applyFont="1" applyFill="1" applyAlignment="1"/>
    <xf numFmtId="0" fontId="55" fillId="26" borderId="0" xfId="0" applyFont="1" applyFill="1" applyAlignment="1"/>
    <xf numFmtId="0" fontId="55" fillId="26" borderId="0" xfId="0" applyFont="1" applyFill="1" applyAlignment="1">
      <alignment horizontal="left"/>
    </xf>
    <xf numFmtId="0" fontId="54" fillId="27" borderId="23" xfId="0" applyFont="1" applyFill="1" applyBorder="1" applyAlignment="1" applyProtection="1"/>
    <xf numFmtId="0" fontId="0" fillId="27" borderId="0" xfId="0" applyFont="1" applyFill="1" applyAlignment="1" applyProtection="1"/>
    <xf numFmtId="3" fontId="48" fillId="26" borderId="0" xfId="0" applyNumberFormat="1" applyFont="1" applyFill="1" applyAlignment="1">
      <alignment horizontal="center"/>
    </xf>
    <xf numFmtId="3" fontId="0" fillId="26" borderId="0" xfId="0" applyNumberFormat="1" applyFont="1" applyFill="1" applyAlignment="1">
      <alignment horizontal="center"/>
    </xf>
    <xf numFmtId="0" fontId="0" fillId="27" borderId="23" xfId="0" applyFont="1" applyFill="1" applyBorder="1" applyAlignment="1" applyProtection="1"/>
    <xf numFmtId="0" fontId="54" fillId="27" borderId="0" xfId="0" applyFont="1" applyFill="1" applyAlignment="1" applyProtection="1"/>
    <xf numFmtId="3" fontId="55" fillId="27" borderId="0" xfId="0" applyNumberFormat="1" applyFont="1" applyFill="1" applyAlignment="1">
      <alignment horizontal="center"/>
    </xf>
    <xf numFmtId="0" fontId="48" fillId="26" borderId="0" xfId="0" applyFont="1" applyFill="1" applyAlignment="1">
      <alignment horizontal="right"/>
    </xf>
    <xf numFmtId="3" fontId="0" fillId="26" borderId="0" xfId="0" applyNumberFormat="1" applyFont="1" applyFill="1" applyAlignment="1">
      <alignment horizontal="right"/>
    </xf>
    <xf numFmtId="3" fontId="48" fillId="26" borderId="0" xfId="0" applyNumberFormat="1" applyFont="1" applyFill="1" applyAlignment="1">
      <alignment horizontal="right"/>
    </xf>
    <xf numFmtId="0" fontId="48" fillId="27" borderId="0" xfId="0" applyFont="1" applyFill="1" applyAlignment="1" applyProtection="1">
      <alignment horizontal="center"/>
    </xf>
    <xf numFmtId="0" fontId="48" fillId="26" borderId="0" xfId="70" applyFont="1" applyFill="1" applyAlignment="1" applyProtection="1"/>
    <xf numFmtId="0" fontId="55" fillId="26" borderId="0" xfId="0" applyFont="1" applyFill="1"/>
    <xf numFmtId="0" fontId="65" fillId="26" borderId="0" xfId="0" applyFont="1" applyFill="1" applyAlignment="1">
      <alignment horizontal="center"/>
    </xf>
    <xf numFmtId="0" fontId="48" fillId="26" borderId="0" xfId="0" applyFont="1" applyFill="1"/>
    <xf numFmtId="0" fontId="54" fillId="27" borderId="28" xfId="0" applyFont="1" applyFill="1" applyBorder="1" applyAlignment="1" applyProtection="1">
      <alignment vertical="top"/>
    </xf>
    <xf numFmtId="0" fontId="54" fillId="27" borderId="29" xfId="0" applyFont="1" applyFill="1" applyBorder="1" applyAlignment="1" applyProtection="1">
      <alignment vertical="center"/>
    </xf>
    <xf numFmtId="0" fontId="61" fillId="26" borderId="0" xfId="0" applyFont="1" applyFill="1" applyAlignment="1">
      <alignment horizontal="center" vertical="center"/>
    </xf>
    <xf numFmtId="0" fontId="0" fillId="26" borderId="0" xfId="0" applyFont="1" applyFill="1" applyAlignment="1">
      <alignment horizontal="left"/>
    </xf>
    <xf numFmtId="0" fontId="48" fillId="26" borderId="24" xfId="0" applyFont="1" applyFill="1" applyBorder="1" applyAlignment="1">
      <alignment horizontal="right"/>
    </xf>
    <xf numFmtId="0" fontId="65" fillId="26" borderId="0" xfId="0" applyFont="1" applyFill="1" applyAlignment="1">
      <alignment horizontal="left"/>
    </xf>
    <xf numFmtId="0" fontId="48" fillId="26" borderId="23" xfId="0" applyFont="1" applyFill="1" applyBorder="1"/>
    <xf numFmtId="0" fontId="0" fillId="26" borderId="23" xfId="0" applyFont="1" applyFill="1" applyBorder="1"/>
    <xf numFmtId="0" fontId="56" fillId="26" borderId="0" xfId="0" applyFont="1" applyFill="1"/>
    <xf numFmtId="0" fontId="50" fillId="26" borderId="0" xfId="0" applyFont="1" applyFill="1"/>
    <xf numFmtId="0" fontId="55" fillId="27" borderId="23" xfId="0" applyFont="1" applyFill="1" applyBorder="1" applyAlignment="1" applyProtection="1">
      <alignment horizontal="left"/>
    </xf>
    <xf numFmtId="0" fontId="55" fillId="27" borderId="0" xfId="0" applyFont="1" applyFill="1" applyAlignment="1" applyProtection="1">
      <alignment horizontal="left"/>
    </xf>
    <xf numFmtId="0" fontId="55" fillId="26" borderId="24" xfId="0" applyFont="1" applyFill="1" applyBorder="1" applyAlignment="1">
      <alignment horizontal="center"/>
    </xf>
    <xf numFmtId="0" fontId="48" fillId="26" borderId="0" xfId="0" applyFont="1" applyFill="1" applyAlignment="1">
      <alignment horizontal="center"/>
    </xf>
    <xf numFmtId="0" fontId="48" fillId="26" borderId="24" xfId="0" applyFont="1" applyFill="1" applyBorder="1"/>
    <xf numFmtId="0" fontId="48" fillId="26" borderId="0" xfId="0" applyFont="1" applyFill="1" applyAlignment="1">
      <alignment horizontal="left"/>
    </xf>
    <xf numFmtId="0" fontId="0" fillId="26" borderId="0" xfId="0" applyFont="1" applyFill="1" applyAlignment="1">
      <alignment horizontal="right"/>
    </xf>
    <xf numFmtId="0" fontId="55" fillId="27" borderId="23" xfId="0" applyFont="1" applyFill="1" applyBorder="1" applyProtection="1"/>
    <xf numFmtId="0" fontId="55" fillId="27" borderId="29" xfId="0" applyFont="1" applyFill="1" applyBorder="1" applyProtection="1"/>
    <xf numFmtId="0" fontId="48" fillId="27" borderId="29" xfId="0" applyFont="1" applyFill="1" applyBorder="1" applyProtection="1"/>
    <xf numFmtId="0" fontId="55" fillId="27" borderId="30" xfId="0" applyFont="1" applyFill="1" applyBorder="1" applyAlignment="1" applyProtection="1">
      <alignment vertical="center"/>
    </xf>
    <xf numFmtId="3" fontId="55" fillId="27" borderId="0" xfId="0" applyNumberFormat="1" applyFont="1" applyFill="1" applyAlignment="1" applyProtection="1">
      <alignment horizontal="center"/>
    </xf>
    <xf numFmtId="3" fontId="55" fillId="26" borderId="0" xfId="0" applyNumberFormat="1" applyFont="1" applyFill="1" applyAlignment="1">
      <alignment horizontal="center"/>
    </xf>
    <xf numFmtId="0" fontId="52" fillId="26" borderId="0" xfId="0" applyFont="1" applyFill="1"/>
    <xf numFmtId="0" fontId="55" fillId="27" borderId="23" xfId="0" applyFont="1" applyFill="1" applyBorder="1" applyAlignment="1" applyProtection="1"/>
    <xf numFmtId="0" fontId="55" fillId="27" borderId="29" xfId="0" applyFont="1" applyFill="1" applyBorder="1" applyAlignment="1" applyProtection="1"/>
    <xf numFmtId="0" fontId="48" fillId="27" borderId="29" xfId="0" applyFont="1" applyFill="1" applyBorder="1" applyAlignment="1" applyProtection="1"/>
    <xf numFmtId="0" fontId="48" fillId="26" borderId="27" xfId="0" applyFont="1" applyFill="1" applyBorder="1" applyAlignment="1">
      <alignment horizontal="center"/>
    </xf>
    <xf numFmtId="164" fontId="106" fillId="26" borderId="48" xfId="194" applyNumberFormat="1" applyFont="1" applyFill="1" applyBorder="1" applyAlignment="1">
      <alignment horizontal="center"/>
    </xf>
    <xf numFmtId="0" fontId="54" fillId="26" borderId="18" xfId="0" applyFont="1" applyFill="1" applyBorder="1" applyAlignment="1"/>
    <xf numFmtId="0" fontId="54" fillId="26" borderId="18" xfId="0" applyFont="1" applyFill="1" applyBorder="1" applyAlignment="1">
      <alignment horizontal="center" wrapText="1"/>
    </xf>
    <xf numFmtId="0" fontId="54" fillId="26" borderId="18" xfId="0" applyFont="1" applyFill="1" applyBorder="1" applyAlignment="1">
      <alignment horizontal="center"/>
    </xf>
    <xf numFmtId="0" fontId="0" fillId="26" borderId="0" xfId="0" applyFont="1" applyFill="1" applyAlignment="1">
      <alignment horizontal="center"/>
    </xf>
    <xf numFmtId="164" fontId="0" fillId="26" borderId="0" xfId="0" applyNumberFormat="1" applyFont="1" applyFill="1" applyAlignment="1">
      <alignment horizontal="center"/>
    </xf>
    <xf numFmtId="164" fontId="62" fillId="26" borderId="0" xfId="0" applyNumberFormat="1" applyFont="1" applyFill="1" applyAlignment="1">
      <alignment horizontal="center"/>
    </xf>
    <xf numFmtId="164" fontId="0" fillId="26" borderId="0" xfId="0" applyNumberFormat="1" applyFill="1" applyAlignment="1">
      <alignment horizontal="center"/>
    </xf>
    <xf numFmtId="164" fontId="107" fillId="26" borderId="0" xfId="0" applyNumberFormat="1" applyFont="1" applyFill="1" applyAlignment="1">
      <alignment horizontal="center"/>
    </xf>
    <xf numFmtId="164" fontId="0" fillId="26" borderId="0" xfId="0" applyNumberFormat="1" applyFill="1"/>
    <xf numFmtId="164" fontId="0" fillId="27" borderId="0" xfId="0" applyNumberFormat="1" applyFont="1" applyFill="1" applyAlignment="1">
      <alignment horizontal="center"/>
    </xf>
    <xf numFmtId="164" fontId="62" fillId="27" borderId="0" xfId="0" applyNumberFormat="1" applyFont="1" applyFill="1" applyAlignment="1">
      <alignment horizontal="center"/>
    </xf>
    <xf numFmtId="0" fontId="73" fillId="26" borderId="0" xfId="0" applyFont="1" applyFill="1"/>
    <xf numFmtId="0" fontId="0" fillId="26" borderId="20" xfId="0" applyFont="1" applyFill="1" applyBorder="1"/>
    <xf numFmtId="0" fontId="48" fillId="26" borderId="20" xfId="0" applyFont="1" applyFill="1" applyBorder="1" applyAlignment="1">
      <alignment horizontal="center"/>
    </xf>
    <xf numFmtId="164" fontId="55" fillId="26" borderId="0" xfId="0" applyNumberFormat="1" applyFont="1" applyFill="1"/>
    <xf numFmtId="0" fontId="62" fillId="26" borderId="0" xfId="0" applyFont="1" applyFill="1" applyAlignment="1">
      <alignment horizontal="left"/>
    </xf>
    <xf numFmtId="164" fontId="55" fillId="26" borderId="19" xfId="1" applyNumberFormat="1" applyFont="1" applyFill="1" applyBorder="1" applyAlignment="1">
      <alignment horizontal="center"/>
    </xf>
    <xf numFmtId="164" fontId="61" fillId="26" borderId="19" xfId="0" applyNumberFormat="1" applyFont="1" applyFill="1" applyBorder="1" applyAlignment="1">
      <alignment horizontal="center"/>
    </xf>
    <xf numFmtId="164" fontId="48" fillId="27" borderId="0" xfId="0" applyNumberFormat="1" applyFont="1" applyFill="1" applyAlignment="1">
      <alignment horizontal="center"/>
    </xf>
    <xf numFmtId="3" fontId="48" fillId="25" borderId="20" xfId="0" applyNumberFormat="1" applyFont="1" applyFill="1" applyBorder="1"/>
    <xf numFmtId="164" fontId="62" fillId="26" borderId="0" xfId="0" applyNumberFormat="1" applyFont="1" applyFill="1" applyAlignment="1">
      <alignment horizontal="right"/>
    </xf>
    <xf numFmtId="0" fontId="107" fillId="25" borderId="0" xfId="0" applyFont="1" applyFill="1" applyAlignment="1">
      <alignment horizontal="center"/>
    </xf>
    <xf numFmtId="172" fontId="107" fillId="25" borderId="0" xfId="0" applyNumberFormat="1" applyFont="1" applyFill="1" applyAlignment="1">
      <alignment horizontal="center"/>
    </xf>
    <xf numFmtId="0" fontId="33" fillId="26" borderId="0" xfId="63" applyFont="1" applyFill="1" applyAlignment="1"/>
    <xf numFmtId="0" fontId="47" fillId="26" borderId="0" xfId="0" applyFont="1" applyFill="1" applyAlignment="1">
      <alignment horizontal="center"/>
    </xf>
    <xf numFmtId="0" fontId="50" fillId="26" borderId="0" xfId="70" applyFont="1" applyFill="1" applyAlignment="1" applyProtection="1"/>
    <xf numFmtId="0" fontId="51" fillId="26" borderId="0" xfId="63" applyFont="1" applyFill="1" applyAlignment="1"/>
    <xf numFmtId="0" fontId="54" fillId="26" borderId="0" xfId="0" applyFont="1" applyFill="1"/>
    <xf numFmtId="0" fontId="52" fillId="27" borderId="0" xfId="0" applyFont="1" applyFill="1"/>
    <xf numFmtId="0" fontId="48" fillId="27" borderId="0" xfId="0" applyFont="1" applyFill="1"/>
    <xf numFmtId="0" fontId="0" fillId="26" borderId="0" xfId="0" applyFill="1" applyAlignment="1">
      <alignment horizontal="left" vertical="center"/>
    </xf>
    <xf numFmtId="49" fontId="33" fillId="26" borderId="0" xfId="63" applyNumberFormat="1" applyFont="1" applyFill="1" applyAlignment="1">
      <alignment horizontal="left" vertical="center" wrapText="1"/>
    </xf>
    <xf numFmtId="49" fontId="0" fillId="26" borderId="0" xfId="0" applyNumberFormat="1" applyFill="1" applyAlignment="1">
      <alignment horizontal="left" vertical="top" wrapText="1"/>
    </xf>
    <xf numFmtId="0" fontId="44" fillId="26" borderId="0" xfId="0" applyFont="1" applyFill="1" applyAlignment="1">
      <alignment vertical="top"/>
    </xf>
    <xf numFmtId="0" fontId="56" fillId="26" borderId="0" xfId="0" applyFont="1" applyFill="1" applyAlignment="1">
      <alignment vertical="top"/>
    </xf>
    <xf numFmtId="0" fontId="57" fillId="26" borderId="0" xfId="0" applyFont="1" applyFill="1"/>
    <xf numFmtId="0" fontId="56" fillId="26" borderId="0" xfId="0" applyFont="1" applyFill="1" applyAlignment="1">
      <alignment horizontal="left" wrapText="1"/>
    </xf>
    <xf numFmtId="0" fontId="0" fillId="26" borderId="0" xfId="0" applyFill="1" applyAlignment="1">
      <alignment horizontal="center" vertical="center"/>
    </xf>
    <xf numFmtId="0" fontId="54" fillId="26" borderId="0" xfId="0" applyFont="1" applyFill="1" applyAlignment="1">
      <alignment horizontal="center" wrapText="1"/>
    </xf>
    <xf numFmtId="0" fontId="33" fillId="26" borderId="0" xfId="63" applyFont="1" applyFill="1" applyAlignment="1">
      <alignment horizontal="left"/>
    </xf>
    <xf numFmtId="0" fontId="0" fillId="26" borderId="0" xfId="0" applyFill="1" applyAlignment="1">
      <alignment vertical="center"/>
    </xf>
    <xf numFmtId="0" fontId="50" fillId="26" borderId="0" xfId="0" applyFont="1" applyFill="1" applyAlignment="1">
      <alignment horizontal="left" vertical="center" wrapText="1" indent="1"/>
    </xf>
    <xf numFmtId="0" fontId="59" fillId="26" borderId="0" xfId="0" applyFont="1" applyFill="1" applyAlignment="1">
      <alignment horizontal="left" vertical="center"/>
    </xf>
    <xf numFmtId="0" fontId="52" fillId="26" borderId="0" xfId="0" applyFont="1" applyFill="1" applyAlignment="1">
      <alignment horizontal="left" vertical="center"/>
    </xf>
    <xf numFmtId="0" fontId="0" fillId="26" borderId="0" xfId="0" applyFont="1" applyFill="1" applyAlignment="1">
      <alignment horizontal="left" vertical="center" wrapText="1" indent="1"/>
    </xf>
    <xf numFmtId="0" fontId="59" fillId="26" borderId="0" xfId="0" applyFont="1" applyFill="1" applyAlignment="1">
      <alignment horizontal="left" vertical="center" wrapText="1"/>
    </xf>
    <xf numFmtId="0" fontId="52" fillId="26" borderId="0" xfId="0" applyFont="1" applyFill="1" applyAlignment="1">
      <alignment vertical="center"/>
    </xf>
    <xf numFmtId="10" fontId="60" fillId="26" borderId="0" xfId="0" applyNumberFormat="1" applyFont="1" applyFill="1" applyAlignment="1">
      <alignment horizontal="center"/>
    </xf>
    <xf numFmtId="0" fontId="33" fillId="26" borderId="0" xfId="63" applyFont="1" applyFill="1" applyAlignment="1">
      <alignment horizontal="left" vertical="center"/>
    </xf>
    <xf numFmtId="0" fontId="0" fillId="27" borderId="0" xfId="0" applyFill="1" applyAlignment="1">
      <alignment vertical="center"/>
    </xf>
    <xf numFmtId="0" fontId="52" fillId="27" borderId="0" xfId="0" applyFont="1" applyFill="1" applyAlignment="1">
      <alignment vertical="center"/>
    </xf>
    <xf numFmtId="0" fontId="0" fillId="27" borderId="0" xfId="0" applyFill="1"/>
    <xf numFmtId="0" fontId="33" fillId="26" borderId="0" xfId="63" applyFont="1" applyFill="1" applyAlignment="1">
      <alignment horizontal="left" vertical="center" wrapText="1"/>
    </xf>
    <xf numFmtId="0" fontId="33" fillId="26" borderId="0" xfId="63" applyFont="1" applyFill="1" applyAlignment="1">
      <alignment horizontal="left" wrapText="1"/>
    </xf>
    <xf numFmtId="0" fontId="54" fillId="26" borderId="0" xfId="0" applyFont="1" applyFill="1" applyAlignment="1">
      <alignment horizontal="center" vertical="center" wrapText="1"/>
    </xf>
    <xf numFmtId="10" fontId="0" fillId="27" borderId="0" xfId="0" applyNumberFormat="1" applyFill="1" applyAlignment="1">
      <alignment vertical="center"/>
    </xf>
    <xf numFmtId="0" fontId="33" fillId="26" borderId="0" xfId="63" applyFont="1" applyFill="1" applyAlignment="1">
      <alignment wrapText="1"/>
    </xf>
    <xf numFmtId="0" fontId="54" fillId="26" borderId="0" xfId="63" applyFont="1" applyFill="1" applyAlignment="1"/>
    <xf numFmtId="0" fontId="54" fillId="26" borderId="0" xfId="0" applyFont="1" applyFill="1" applyAlignment="1"/>
    <xf numFmtId="0" fontId="54" fillId="26" borderId="18" xfId="0" applyFont="1" applyFill="1" applyBorder="1"/>
    <xf numFmtId="0" fontId="54" fillId="26" borderId="18" xfId="0" applyFont="1" applyFill="1" applyBorder="1" applyAlignment="1">
      <alignment horizontal="right" wrapText="1"/>
    </xf>
    <xf numFmtId="0" fontId="54" fillId="26" borderId="0" xfId="0" applyFont="1" applyFill="1" applyAlignment="1">
      <alignment horizontal="left" wrapText="1"/>
    </xf>
    <xf numFmtId="0" fontId="55" fillId="26" borderId="19" xfId="0" applyFont="1" applyFill="1" applyBorder="1"/>
    <xf numFmtId="0" fontId="55" fillId="26" borderId="19" xfId="0" applyFont="1" applyFill="1" applyBorder="1" applyAlignment="1">
      <alignment horizontal="center" wrapText="1"/>
    </xf>
    <xf numFmtId="0" fontId="54" fillId="26" borderId="19" xfId="0" applyFont="1" applyFill="1" applyBorder="1" applyAlignment="1">
      <alignment horizontal="center" wrapText="1"/>
    </xf>
    <xf numFmtId="3" fontId="0" fillId="26" borderId="0" xfId="0" applyNumberFormat="1" applyFill="1"/>
    <xf numFmtId="0" fontId="0" fillId="26" borderId="0" xfId="0" applyFont="1" applyFill="1" applyAlignment="1">
      <alignment vertical="center"/>
    </xf>
    <xf numFmtId="3" fontId="55" fillId="26" borderId="0" xfId="0" applyNumberFormat="1" applyFont="1" applyFill="1"/>
    <xf numFmtId="10" fontId="0" fillId="26" borderId="0" xfId="0" applyNumberFormat="1" applyFill="1"/>
    <xf numFmtId="0" fontId="48" fillId="26" borderId="20" xfId="0" applyFont="1" applyFill="1" applyBorder="1" applyAlignment="1">
      <alignment vertical="center"/>
    </xf>
    <xf numFmtId="164" fontId="62" fillId="26" borderId="20" xfId="0" applyNumberFormat="1" applyFont="1" applyFill="1" applyBorder="1" applyAlignment="1">
      <alignment horizontal="right"/>
    </xf>
    <xf numFmtId="0" fontId="54" fillId="26" borderId="18" xfId="0" applyFont="1" applyFill="1" applyBorder="1" applyAlignment="1">
      <alignment vertical="center"/>
    </xf>
    <xf numFmtId="164" fontId="64" fillId="26" borderId="18" xfId="0" applyNumberFormat="1" applyFont="1" applyFill="1" applyBorder="1" applyAlignment="1">
      <alignment horizontal="right"/>
    </xf>
    <xf numFmtId="0" fontId="66" fillId="26" borderId="0" xfId="0" applyFont="1" applyFill="1"/>
    <xf numFmtId="0" fontId="55" fillId="26" borderId="19" xfId="0" applyFont="1" applyFill="1" applyBorder="1" applyAlignment="1">
      <alignment horizontal="center"/>
    </xf>
    <xf numFmtId="0" fontId="54" fillId="26" borderId="0" xfId="0" applyFont="1" applyFill="1" applyAlignment="1">
      <alignment horizontal="center"/>
    </xf>
    <xf numFmtId="0" fontId="54" fillId="26" borderId="20" xfId="0" applyFont="1" applyFill="1" applyBorder="1" applyAlignment="1">
      <alignment horizontal="right"/>
    </xf>
    <xf numFmtId="0" fontId="54" fillId="26" borderId="20" xfId="0" applyFont="1" applyFill="1" applyBorder="1" applyAlignment="1">
      <alignment horizontal="right" wrapText="1"/>
    </xf>
    <xf numFmtId="0" fontId="55" fillId="26" borderId="0" xfId="0" applyFont="1" applyFill="1" applyAlignment="1">
      <alignment horizontal="center" wrapText="1"/>
    </xf>
    <xf numFmtId="3" fontId="0" fillId="26" borderId="0" xfId="0" applyNumberFormat="1" applyFill="1" applyAlignment="1">
      <alignment horizontal="center"/>
    </xf>
    <xf numFmtId="3" fontId="54" fillId="26" borderId="0" xfId="0" applyNumberFormat="1" applyFont="1" applyFill="1" applyAlignment="1">
      <alignment horizontal="center" vertical="center"/>
    </xf>
    <xf numFmtId="4" fontId="54" fillId="26" borderId="0" xfId="0" applyNumberFormat="1" applyFont="1" applyFill="1" applyAlignment="1">
      <alignment horizontal="center" vertical="center"/>
    </xf>
    <xf numFmtId="164" fontId="64" fillId="26" borderId="0" xfId="0" applyNumberFormat="1" applyFont="1" applyFill="1" applyAlignment="1">
      <alignment horizontal="center"/>
    </xf>
    <xf numFmtId="3" fontId="54" fillId="26" borderId="0" xfId="0" applyNumberFormat="1" applyFont="1" applyFill="1"/>
    <xf numFmtId="0" fontId="48" fillId="26" borderId="0" xfId="0" applyFont="1" applyFill="1" applyAlignment="1">
      <alignment vertical="center"/>
    </xf>
    <xf numFmtId="171" fontId="54" fillId="26" borderId="0" xfId="0" applyNumberFormat="1" applyFont="1" applyFill="1" applyAlignment="1">
      <alignment horizontal="center" vertical="center"/>
    </xf>
    <xf numFmtId="3" fontId="48" fillId="26" borderId="0" xfId="0" applyNumberFormat="1" applyFont="1" applyFill="1"/>
    <xf numFmtId="0" fontId="65" fillId="26" borderId="0" xfId="0" applyFont="1" applyFill="1"/>
    <xf numFmtId="0" fontId="55" fillId="26" borderId="0" xfId="0" applyFont="1" applyFill="1" applyAlignment="1">
      <alignment horizontal="right" wrapText="1"/>
    </xf>
    <xf numFmtId="0" fontId="54" fillId="26" borderId="0" xfId="0" applyFont="1" applyFill="1" applyAlignment="1">
      <alignment horizontal="right" wrapText="1"/>
    </xf>
    <xf numFmtId="0" fontId="106" fillId="26" borderId="0" xfId="0" applyFont="1" applyFill="1"/>
    <xf numFmtId="0" fontId="55" fillId="26" borderId="0" xfId="92" applyFont="1" applyFill="1" applyAlignment="1" applyProtection="1"/>
    <xf numFmtId="0" fontId="48" fillId="26" borderId="0" xfId="92" applyFont="1" applyFill="1" applyAlignment="1" applyProtection="1"/>
    <xf numFmtId="0" fontId="48" fillId="26" borderId="0" xfId="92" applyFont="1" applyFill="1" applyAlignment="1" applyProtection="1">
      <alignment horizontal="center"/>
    </xf>
    <xf numFmtId="0" fontId="67" fillId="26" borderId="0" xfId="92" applyFont="1" applyFill="1" applyAlignment="1" applyProtection="1"/>
    <xf numFmtId="0" fontId="55" fillId="26" borderId="19" xfId="92" applyFont="1" applyFill="1" applyBorder="1" applyAlignment="1" applyProtection="1"/>
    <xf numFmtId="0" fontId="54" fillId="26" borderId="19" xfId="92" applyFont="1" applyFill="1" applyBorder="1" applyAlignment="1" applyProtection="1">
      <alignment horizontal="center"/>
    </xf>
    <xf numFmtId="0" fontId="68" fillId="26" borderId="0" xfId="92" applyFont="1" applyFill="1" applyAlignment="1" applyProtection="1"/>
    <xf numFmtId="0" fontId="0" fillId="26" borderId="0" xfId="92" applyFont="1" applyFill="1" applyAlignment="1" applyProtection="1"/>
    <xf numFmtId="0" fontId="54" fillId="26" borderId="0" xfId="92" applyFont="1" applyFill="1" applyAlignment="1" applyProtection="1">
      <alignment horizontal="center"/>
    </xf>
    <xf numFmtId="0" fontId="48" fillId="26" borderId="19" xfId="92" applyFont="1" applyFill="1" applyBorder="1" applyAlignment="1" applyProtection="1"/>
    <xf numFmtId="0" fontId="55" fillId="26" borderId="19" xfId="92" applyFont="1" applyFill="1" applyBorder="1" applyAlignment="1" applyProtection="1">
      <alignment horizontal="center"/>
    </xf>
    <xf numFmtId="0" fontId="54" fillId="26" borderId="0" xfId="92" applyFont="1" applyFill="1" applyAlignment="1" applyProtection="1"/>
    <xf numFmtId="3" fontId="54" fillId="26" borderId="0" xfId="0" applyNumberFormat="1" applyFont="1" applyFill="1" applyAlignment="1">
      <alignment horizontal="center"/>
    </xf>
    <xf numFmtId="0" fontId="0" fillId="26" borderId="0" xfId="92" applyFont="1" applyFill="1" applyAlignment="1" applyProtection="1">
      <alignment horizontal="center"/>
    </xf>
    <xf numFmtId="164" fontId="54" fillId="26" borderId="0" xfId="0" applyNumberFormat="1" applyFont="1" applyFill="1" applyAlignment="1">
      <alignment horizontal="center"/>
    </xf>
    <xf numFmtId="3" fontId="54" fillId="26" borderId="0" xfId="70" applyNumberFormat="1" applyFont="1" applyFill="1" applyAlignment="1" applyProtection="1">
      <alignment horizontal="center"/>
    </xf>
    <xf numFmtId="0" fontId="0" fillId="26" borderId="0" xfId="70" applyFont="1" applyFill="1" applyAlignment="1" applyProtection="1">
      <alignment horizontal="center"/>
    </xf>
    <xf numFmtId="9" fontId="54" fillId="26" borderId="0" xfId="0" applyNumberFormat="1" applyFont="1" applyFill="1" applyAlignment="1">
      <alignment horizontal="center"/>
    </xf>
    <xf numFmtId="9" fontId="0" fillId="26" borderId="0" xfId="0" applyNumberFormat="1" applyFont="1" applyFill="1" applyAlignment="1">
      <alignment horizontal="center"/>
    </xf>
    <xf numFmtId="9" fontId="55" fillId="26" borderId="0" xfId="0" applyNumberFormat="1" applyFont="1" applyFill="1" applyAlignment="1">
      <alignment horizontal="center"/>
    </xf>
    <xf numFmtId="0" fontId="55" fillId="26" borderId="0" xfId="0" applyFont="1" applyFill="1" applyAlignment="1">
      <alignment horizontal="center"/>
    </xf>
    <xf numFmtId="164" fontId="55" fillId="26" borderId="0" xfId="0" applyNumberFormat="1" applyFont="1" applyFill="1" applyAlignment="1">
      <alignment horizontal="center"/>
    </xf>
    <xf numFmtId="0" fontId="62" fillId="26" borderId="19" xfId="0" applyFont="1" applyFill="1" applyBorder="1" applyAlignment="1">
      <alignment horizontal="left"/>
    </xf>
    <xf numFmtId="164" fontId="55" fillId="26" borderId="19" xfId="0" applyNumberFormat="1" applyFont="1" applyFill="1" applyBorder="1" applyAlignment="1">
      <alignment horizontal="center"/>
    </xf>
    <xf numFmtId="0" fontId="48" fillId="26" borderId="19" xfId="0" applyFont="1" applyFill="1" applyBorder="1"/>
    <xf numFmtId="0" fontId="69" fillId="26" borderId="0" xfId="92" applyFont="1" applyFill="1" applyAlignment="1" applyProtection="1"/>
    <xf numFmtId="0" fontId="48" fillId="26" borderId="0" xfId="0" applyFont="1" applyFill="1" applyAlignment="1">
      <alignment wrapText="1"/>
    </xf>
    <xf numFmtId="0" fontId="62" fillId="26" borderId="0" xfId="0" applyFont="1" applyFill="1"/>
    <xf numFmtId="0" fontId="52" fillId="26" borderId="0" xfId="0" applyFont="1" applyFill="1" applyAlignment="1">
      <alignment horizontal="center"/>
    </xf>
    <xf numFmtId="0" fontId="54" fillId="26" borderId="19" xfId="0" applyFont="1" applyFill="1" applyBorder="1" applyAlignment="1">
      <alignment horizontal="center"/>
    </xf>
    <xf numFmtId="0" fontId="54" fillId="26" borderId="20" xfId="0" applyFont="1" applyFill="1" applyBorder="1" applyAlignment="1">
      <alignment horizontal="center"/>
    </xf>
    <xf numFmtId="0" fontId="54" fillId="26" borderId="20" xfId="0" applyFont="1" applyFill="1" applyBorder="1" applyAlignment="1">
      <alignment horizontal="center" wrapText="1"/>
    </xf>
    <xf numFmtId="0" fontId="55" fillId="26" borderId="20" xfId="0" applyFont="1" applyFill="1" applyBorder="1" applyAlignment="1">
      <alignment horizontal="center" wrapText="1"/>
    </xf>
    <xf numFmtId="164" fontId="65" fillId="26" borderId="0" xfId="0" applyNumberFormat="1" applyFont="1" applyFill="1" applyAlignment="1">
      <alignment horizontal="center"/>
    </xf>
    <xf numFmtId="3" fontId="54" fillId="26" borderId="18" xfId="0" applyNumberFormat="1" applyFont="1" applyFill="1" applyBorder="1" applyAlignment="1">
      <alignment horizontal="center"/>
    </xf>
    <xf numFmtId="164" fontId="64" fillId="26" borderId="18" xfId="0" applyNumberFormat="1" applyFont="1" applyFill="1" applyBorder="1" applyAlignment="1">
      <alignment horizontal="center"/>
    </xf>
    <xf numFmtId="164" fontId="61" fillId="26" borderId="18" xfId="0" applyNumberFormat="1" applyFont="1" applyFill="1" applyBorder="1" applyAlignment="1">
      <alignment horizontal="center"/>
    </xf>
    <xf numFmtId="3" fontId="55" fillId="26" borderId="0" xfId="0" applyNumberFormat="1" applyFont="1" applyFill="1" applyAlignment="1"/>
    <xf numFmtId="3" fontId="0" fillId="26" borderId="0" xfId="0" applyNumberFormat="1" applyFont="1" applyFill="1"/>
    <xf numFmtId="3" fontId="54" fillId="26" borderId="18" xfId="0" applyNumberFormat="1" applyFont="1" applyFill="1" applyBorder="1"/>
    <xf numFmtId="3" fontId="52" fillId="26" borderId="0" xfId="0" applyNumberFormat="1" applyFont="1" applyFill="1" applyAlignment="1">
      <alignment horizontal="center"/>
    </xf>
    <xf numFmtId="3" fontId="54" fillId="26" borderId="18" xfId="0" applyNumberFormat="1" applyFont="1" applyFill="1" applyBorder="1" applyAlignment="1">
      <alignment wrapText="1"/>
    </xf>
    <xf numFmtId="3" fontId="55" fillId="26" borderId="0" xfId="0" applyNumberFormat="1" applyFont="1" applyFill="1" applyAlignment="1">
      <alignment wrapText="1"/>
    </xf>
    <xf numFmtId="164" fontId="48" fillId="26" borderId="0" xfId="0" applyNumberFormat="1" applyFont="1" applyFill="1" applyAlignment="1">
      <alignment horizontal="center"/>
    </xf>
    <xf numFmtId="164" fontId="54" fillId="26" borderId="18" xfId="0" applyNumberFormat="1" applyFont="1" applyFill="1" applyBorder="1" applyAlignment="1">
      <alignment horizontal="center"/>
    </xf>
    <xf numFmtId="165" fontId="0" fillId="26" borderId="0" xfId="0" applyNumberFormat="1" applyFill="1"/>
    <xf numFmtId="0" fontId="53" fillId="26" borderId="0" xfId="92" applyFont="1" applyFill="1" applyAlignment="1" applyProtection="1"/>
    <xf numFmtId="0" fontId="50" fillId="26" borderId="0" xfId="92" applyFont="1" applyFill="1" applyAlignment="1" applyProtection="1"/>
    <xf numFmtId="0" fontId="23" fillId="26" borderId="0" xfId="92" applyFont="1" applyFill="1" applyAlignment="1" applyProtection="1"/>
    <xf numFmtId="0" fontId="66" fillId="26" borderId="0" xfId="92" applyFont="1" applyFill="1" applyAlignment="1" applyProtection="1"/>
    <xf numFmtId="0" fontId="54" fillId="26" borderId="19" xfId="92" applyFont="1" applyFill="1" applyBorder="1" applyAlignment="1" applyProtection="1"/>
    <xf numFmtId="0" fontId="0" fillId="26" borderId="19" xfId="92" applyFont="1" applyFill="1" applyBorder="1" applyAlignment="1" applyProtection="1"/>
    <xf numFmtId="0" fontId="0" fillId="26" borderId="19" xfId="0" applyFont="1" applyFill="1" applyBorder="1"/>
    <xf numFmtId="0" fontId="0" fillId="26" borderId="19" xfId="0" applyFill="1" applyBorder="1"/>
    <xf numFmtId="3" fontId="54" fillId="26" borderId="0" xfId="92" applyNumberFormat="1" applyFont="1" applyFill="1" applyAlignment="1" applyProtection="1"/>
    <xf numFmtId="166" fontId="0" fillId="26" borderId="0" xfId="0" applyNumberFormat="1" applyFont="1" applyFill="1" applyAlignment="1">
      <alignment horizontal="center"/>
    </xf>
    <xf numFmtId="166" fontId="48" fillId="26" borderId="0" xfId="0" applyNumberFormat="1" applyFont="1" applyFill="1" applyAlignment="1">
      <alignment horizontal="center"/>
    </xf>
    <xf numFmtId="166" fontId="0" fillId="26" borderId="0" xfId="0" applyNumberFormat="1" applyFont="1" applyFill="1"/>
    <xf numFmtId="0" fontId="0" fillId="26" borderId="0" xfId="73" applyFont="1" applyFill="1" applyAlignment="1" applyProtection="1"/>
    <xf numFmtId="166" fontId="0" fillId="26" borderId="0" xfId="0" applyNumberFormat="1" applyFill="1" applyAlignment="1">
      <alignment horizontal="center"/>
    </xf>
    <xf numFmtId="0" fontId="72" fillId="26" borderId="0" xfId="0" applyFont="1" applyFill="1"/>
    <xf numFmtId="167" fontId="0" fillId="26" borderId="0" xfId="0" applyNumberFormat="1" applyFill="1"/>
    <xf numFmtId="0" fontId="65" fillId="27" borderId="0" xfId="0" applyFont="1" applyFill="1" applyAlignment="1" applyProtection="1">
      <alignment horizontal="center"/>
    </xf>
    <xf numFmtId="0" fontId="61" fillId="27" borderId="0" xfId="0" applyFont="1" applyFill="1" applyAlignment="1" applyProtection="1">
      <alignment horizontal="center" vertical="center"/>
    </xf>
    <xf numFmtId="0" fontId="55" fillId="26" borderId="24" xfId="0" applyFont="1" applyFill="1" applyBorder="1" applyAlignment="1"/>
    <xf numFmtId="0" fontId="48" fillId="26" borderId="24" xfId="0" applyFont="1" applyFill="1" applyBorder="1" applyAlignment="1"/>
    <xf numFmtId="0" fontId="53" fillId="27" borderId="0" xfId="0" applyFont="1" applyFill="1"/>
    <xf numFmtId="0" fontId="0" fillId="27" borderId="0" xfId="0" applyFill="1" applyAlignment="1">
      <alignment horizontal="center"/>
    </xf>
    <xf numFmtId="0" fontId="33" fillId="27" borderId="0" xfId="63" applyFont="1" applyFill="1" applyAlignment="1"/>
    <xf numFmtId="0" fontId="75" fillId="26" borderId="0" xfId="0" applyFont="1" applyFill="1"/>
    <xf numFmtId="0" fontId="76" fillId="26" borderId="0" xfId="0" applyFont="1" applyFill="1"/>
    <xf numFmtId="0" fontId="65" fillId="27" borderId="0" xfId="0" applyFont="1" applyFill="1"/>
    <xf numFmtId="0" fontId="0" fillId="27" borderId="0" xfId="0" applyFont="1" applyFill="1"/>
    <xf numFmtId="3" fontId="0" fillId="27" borderId="0" xfId="0" applyNumberFormat="1" applyFill="1" applyAlignment="1">
      <alignment horizontal="center"/>
    </xf>
    <xf numFmtId="0" fontId="62" fillId="27" borderId="0" xfId="0" applyFont="1" applyFill="1" applyAlignment="1">
      <alignment horizontal="center"/>
    </xf>
    <xf numFmtId="0" fontId="70" fillId="26" borderId="0" xfId="0" applyFont="1" applyFill="1"/>
    <xf numFmtId="0" fontId="76" fillId="27" borderId="0" xfId="0" applyFont="1" applyFill="1"/>
    <xf numFmtId="0" fontId="56" fillId="27" borderId="0" xfId="0" applyFont="1" applyFill="1"/>
    <xf numFmtId="0" fontId="50" fillId="27" borderId="0" xfId="0" applyFont="1" applyFill="1"/>
    <xf numFmtId="0" fontId="75" fillId="27" borderId="0" xfId="0" applyFont="1" applyFill="1"/>
    <xf numFmtId="0" fontId="0" fillId="55" borderId="0" xfId="0" applyFont="1" applyFill="1" applyBorder="1"/>
    <xf numFmtId="0" fontId="0" fillId="55" borderId="0" xfId="0" applyFont="1" applyFill="1" applyBorder="1" applyAlignment="1">
      <alignment horizontal="center"/>
    </xf>
    <xf numFmtId="3" fontId="0" fillId="55" borderId="0" xfId="0" applyNumberFormat="1" applyFont="1" applyFill="1" applyBorder="1" applyAlignment="1">
      <alignment horizontal="center"/>
    </xf>
    <xf numFmtId="0" fontId="0" fillId="27" borderId="0" xfId="0" applyFont="1" applyFill="1" applyBorder="1" applyAlignment="1">
      <alignment horizontal="center"/>
    </xf>
    <xf numFmtId="3" fontId="0" fillId="26" borderId="0" xfId="0" applyNumberFormat="1" applyFont="1" applyFill="1" applyBorder="1" applyAlignment="1">
      <alignment horizontal="center"/>
    </xf>
    <xf numFmtId="0" fontId="49" fillId="27" borderId="0" xfId="0" applyFont="1" applyFill="1"/>
    <xf numFmtId="0" fontId="49" fillId="27" borderId="0" xfId="0" applyFont="1" applyFill="1" applyAlignment="1">
      <alignment horizontal="left"/>
    </xf>
    <xf numFmtId="0" fontId="80" fillId="27" borderId="0" xfId="0" applyFont="1" applyFill="1" applyAlignment="1">
      <alignment horizontal="center"/>
    </xf>
    <xf numFmtId="0" fontId="80" fillId="27" borderId="0" xfId="0" applyFont="1" applyFill="1"/>
    <xf numFmtId="0" fontId="80" fillId="27" borderId="0" xfId="0" applyFont="1" applyFill="1" applyAlignment="1">
      <alignment horizontal="left" indent="2"/>
    </xf>
    <xf numFmtId="0" fontId="80" fillId="27" borderId="0" xfId="0" applyFont="1" applyFill="1" applyAlignment="1">
      <alignment horizontal="center" wrapText="1"/>
    </xf>
    <xf numFmtId="0" fontId="70" fillId="27" borderId="0" xfId="0" applyFont="1" applyFill="1"/>
    <xf numFmtId="0" fontId="81" fillId="26" borderId="0" xfId="0" applyFont="1" applyFill="1" applyAlignment="1">
      <alignment horizontal="center"/>
    </xf>
    <xf numFmtId="0" fontId="62" fillId="26" borderId="0" xfId="0" applyFont="1" applyFill="1" applyAlignment="1">
      <alignment horizontal="center"/>
    </xf>
    <xf numFmtId="0" fontId="53" fillId="26" borderId="0" xfId="0" applyFont="1" applyFill="1" applyAlignment="1">
      <alignment horizontal="left"/>
    </xf>
    <xf numFmtId="0" fontId="0" fillId="26" borderId="0" xfId="0" applyFill="1" applyAlignment="1">
      <alignment horizontal="left"/>
    </xf>
    <xf numFmtId="0" fontId="54" fillId="26" borderId="18" xfId="0" applyFont="1" applyFill="1" applyBorder="1" applyAlignment="1">
      <alignment horizontal="left"/>
    </xf>
    <xf numFmtId="0" fontId="0" fillId="26" borderId="0" xfId="0" applyFill="1" applyAlignment="1" applyProtection="1">
      <alignment horizontal="left" vertical="center"/>
    </xf>
    <xf numFmtId="3" fontId="0" fillId="26" borderId="0" xfId="0" applyNumberFormat="1" applyFill="1" applyAlignment="1" applyProtection="1">
      <alignment horizontal="center" vertical="center"/>
    </xf>
    <xf numFmtId="3" fontId="0" fillId="26" borderId="0" xfId="0" applyNumberFormat="1" applyFill="1" applyAlignment="1">
      <alignment vertical="center"/>
    </xf>
    <xf numFmtId="164" fontId="0" fillId="26" borderId="0" xfId="0" applyNumberFormat="1" applyFill="1" applyAlignment="1">
      <alignment vertical="center"/>
    </xf>
    <xf numFmtId="169" fontId="0" fillId="26" borderId="0" xfId="0" applyNumberFormat="1" applyFill="1" applyAlignment="1">
      <alignment vertical="center"/>
    </xf>
    <xf numFmtId="0" fontId="54" fillId="26" borderId="18" xfId="0" applyFont="1" applyFill="1" applyBorder="1" applyAlignment="1">
      <alignment horizontal="left" vertical="center"/>
    </xf>
    <xf numFmtId="3" fontId="54" fillId="26" borderId="18" xfId="0" applyNumberFormat="1" applyFont="1" applyFill="1" applyBorder="1" applyAlignment="1" applyProtection="1">
      <alignment horizontal="center" vertical="center"/>
    </xf>
    <xf numFmtId="3" fontId="54" fillId="26" borderId="18" xfId="0" applyNumberFormat="1" applyFont="1" applyFill="1" applyBorder="1" applyAlignment="1">
      <alignment horizontal="center" vertical="center"/>
    </xf>
    <xf numFmtId="164" fontId="0" fillId="26" borderId="0" xfId="0" applyNumberFormat="1" applyFont="1" applyFill="1" applyAlignment="1">
      <alignment vertical="center"/>
    </xf>
    <xf numFmtId="164" fontId="0" fillId="26" borderId="0" xfId="0" applyNumberFormat="1" applyFont="1" applyFill="1"/>
    <xf numFmtId="4" fontId="0" fillId="26" borderId="0" xfId="0" applyNumberFormat="1" applyFill="1"/>
    <xf numFmtId="3" fontId="0" fillId="26" borderId="0" xfId="0" applyNumberFormat="1" applyFont="1" applyFill="1" applyAlignment="1" applyProtection="1">
      <alignment horizontal="center" vertical="center"/>
    </xf>
    <xf numFmtId="164" fontId="54" fillId="26" borderId="0" xfId="0" applyNumberFormat="1" applyFont="1" applyFill="1" applyAlignment="1">
      <alignment horizontal="center" vertical="center"/>
    </xf>
    <xf numFmtId="0" fontId="54" fillId="27" borderId="18" xfId="0" applyFont="1" applyFill="1" applyBorder="1" applyAlignment="1">
      <alignment horizontal="center"/>
    </xf>
    <xf numFmtId="168" fontId="0" fillId="26" borderId="0" xfId="0" applyNumberFormat="1" applyFill="1" applyAlignment="1">
      <alignment horizontal="center"/>
    </xf>
    <xf numFmtId="0" fontId="62" fillId="26" borderId="0" xfId="0" applyFont="1" applyFill="1" applyAlignment="1">
      <alignment horizontal="right"/>
    </xf>
    <xf numFmtId="168" fontId="55" fillId="26" borderId="0" xfId="0" applyNumberFormat="1" applyFont="1" applyFill="1" applyAlignment="1">
      <alignment horizontal="left"/>
    </xf>
    <xf numFmtId="0" fontId="48" fillId="26" borderId="19" xfId="0" applyFont="1" applyFill="1" applyBorder="1" applyAlignment="1">
      <alignment horizontal="center"/>
    </xf>
    <xf numFmtId="0" fontId="83" fillId="26" borderId="0" xfId="0" applyFont="1" applyFill="1"/>
    <xf numFmtId="168" fontId="0" fillId="26" borderId="0" xfId="0" applyNumberFormat="1" applyFill="1"/>
    <xf numFmtId="0" fontId="38" fillId="26" borderId="0" xfId="0" applyFont="1" applyFill="1"/>
    <xf numFmtId="0" fontId="48" fillId="26" borderId="0" xfId="0" applyFont="1" applyFill="1" applyAlignment="1">
      <alignment horizontal="left" wrapText="1"/>
    </xf>
    <xf numFmtId="0" fontId="48" fillId="26" borderId="0" xfId="0" applyFont="1" applyFill="1" applyAlignment="1">
      <alignment horizontal="left" vertical="top" wrapText="1"/>
    </xf>
    <xf numFmtId="0" fontId="48" fillId="26" borderId="0" xfId="0" applyFont="1" applyFill="1" applyAlignment="1">
      <alignment horizontal="left" vertical="top"/>
    </xf>
    <xf numFmtId="0" fontId="0" fillId="26" borderId="0" xfId="0" applyFill="1" applyAlignment="1">
      <alignment vertical="top"/>
    </xf>
    <xf numFmtId="0" fontId="54" fillId="27" borderId="0" xfId="63" applyFont="1" applyFill="1" applyAlignment="1"/>
    <xf numFmtId="0" fontId="50" fillId="26" borderId="0" xfId="93" applyFont="1" applyFill="1" applyAlignment="1" applyProtection="1"/>
    <xf numFmtId="0" fontId="23" fillId="26" borderId="0" xfId="93" applyFont="1" applyFill="1" applyAlignment="1" applyProtection="1"/>
    <xf numFmtId="164" fontId="0" fillId="26" borderId="0" xfId="0" applyNumberFormat="1" applyFont="1" applyFill="1" applyAlignment="1">
      <alignment horizontal="center"/>
    </xf>
    <xf numFmtId="164" fontId="54" fillId="26" borderId="18" xfId="0" applyNumberFormat="1" applyFont="1" applyFill="1" applyBorder="1" applyAlignment="1">
      <alignment horizontal="center"/>
    </xf>
    <xf numFmtId="0" fontId="62" fillId="25" borderId="0" xfId="0" applyFont="1" applyFill="1" applyAlignment="1"/>
    <xf numFmtId="0" fontId="107" fillId="27" borderId="0" xfId="0" applyFont="1" applyFill="1"/>
    <xf numFmtId="0" fontId="0" fillId="27" borderId="0" xfId="0" applyFill="1" applyAlignment="1">
      <alignment wrapText="1"/>
    </xf>
    <xf numFmtId="0" fontId="0" fillId="25" borderId="0" xfId="0" applyFill="1"/>
    <xf numFmtId="0" fontId="48" fillId="27" borderId="0" xfId="0" applyFont="1" applyFill="1" applyAlignment="1">
      <alignment wrapText="1"/>
    </xf>
    <xf numFmtId="0" fontId="0" fillId="25" borderId="0" xfId="0" applyFill="1"/>
    <xf numFmtId="0" fontId="0" fillId="25" borderId="0" xfId="0" applyFont="1" applyFill="1"/>
    <xf numFmtId="0" fontId="0" fillId="27" borderId="0" xfId="0" applyFont="1" applyFill="1"/>
    <xf numFmtId="0" fontId="0" fillId="25" borderId="0" xfId="0" applyFill="1"/>
    <xf numFmtId="0" fontId="0" fillId="25" borderId="0" xfId="0" applyFill="1"/>
    <xf numFmtId="0" fontId="48" fillId="27" borderId="0" xfId="0" applyFont="1" applyFill="1"/>
    <xf numFmtId="0" fontId="0" fillId="27" borderId="0" xfId="0" applyFill="1"/>
    <xf numFmtId="0" fontId="48" fillId="27" borderId="0" xfId="0" applyFont="1" applyFill="1" applyAlignment="1"/>
    <xf numFmtId="0" fontId="110" fillId="26" borderId="0" xfId="0" applyFont="1" applyFill="1"/>
    <xf numFmtId="0" fontId="48" fillId="27" borderId="0" xfId="80" applyFont="1" applyFill="1" applyAlignment="1" applyProtection="1">
      <alignment horizontal="center"/>
    </xf>
    <xf numFmtId="0" fontId="48" fillId="27" borderId="0" xfId="80" applyFont="1" applyFill="1" applyAlignment="1" applyProtection="1"/>
    <xf numFmtId="0" fontId="0" fillId="27" borderId="0" xfId="80" applyFont="1" applyFill="1" applyAlignment="1" applyProtection="1">
      <alignment horizontal="left"/>
    </xf>
    <xf numFmtId="0" fontId="0" fillId="26" borderId="0" xfId="80" applyFont="1" applyFill="1" applyAlignment="1" applyProtection="1">
      <alignment horizontal="center"/>
    </xf>
    <xf numFmtId="0" fontId="48" fillId="26" borderId="0" xfId="80" applyFont="1" applyFill="1" applyAlignment="1" applyProtection="1">
      <alignment horizontal="center"/>
    </xf>
    <xf numFmtId="0" fontId="0" fillId="27" borderId="0" xfId="80" applyFont="1" applyFill="1" applyAlignment="1" applyProtection="1">
      <alignment horizontal="center"/>
    </xf>
    <xf numFmtId="0" fontId="0" fillId="27" borderId="0" xfId="80" applyFont="1" applyFill="1" applyAlignment="1" applyProtection="1"/>
    <xf numFmtId="0" fontId="106" fillId="26" borderId="0" xfId="194" applyFont="1" applyFill="1" applyAlignment="1">
      <alignment horizontal="center"/>
    </xf>
    <xf numFmtId="0" fontId="0" fillId="26" borderId="0" xfId="0" applyFill="1" applyAlignment="1"/>
    <xf numFmtId="0" fontId="110" fillId="26" borderId="0" xfId="0" applyFont="1" applyFill="1" applyAlignment="1">
      <alignment horizontal="left"/>
    </xf>
    <xf numFmtId="0" fontId="0" fillId="26" borderId="0" xfId="0" applyFill="1"/>
    <xf numFmtId="0" fontId="107" fillId="26" borderId="0" xfId="0" applyFont="1" applyFill="1" applyAlignment="1">
      <alignment wrapText="1"/>
    </xf>
    <xf numFmtId="0" fontId="110" fillId="26" borderId="0" xfId="0" applyFont="1" applyFill="1" applyAlignment="1">
      <alignment wrapText="1"/>
    </xf>
    <xf numFmtId="0" fontId="107" fillId="26" borderId="0" xfId="0" applyFont="1" applyFill="1" applyAlignment="1">
      <alignment horizontal="center"/>
    </xf>
    <xf numFmtId="0" fontId="107" fillId="25" borderId="0" xfId="0" applyFont="1" applyFill="1"/>
    <xf numFmtId="176" fontId="0" fillId="25" borderId="0" xfId="294" applyNumberFormat="1" applyFont="1" applyFill="1" applyAlignment="1">
      <alignment horizontal="center"/>
    </xf>
    <xf numFmtId="0" fontId="61" fillId="26" borderId="0" xfId="0" applyFont="1" applyFill="1"/>
    <xf numFmtId="0" fontId="33" fillId="26" borderId="0" xfId="63" applyFill="1" applyAlignment="1"/>
    <xf numFmtId="0" fontId="72" fillId="26" borderId="0" xfId="63" applyFont="1" applyFill="1" applyAlignment="1"/>
    <xf numFmtId="0" fontId="65" fillId="25" borderId="0" xfId="0" applyFont="1" applyFill="1" applyAlignment="1">
      <alignment wrapText="1"/>
    </xf>
    <xf numFmtId="0" fontId="65" fillId="27" borderId="0" xfId="0" applyFont="1" applyFill="1" applyAlignment="1">
      <alignment wrapText="1"/>
    </xf>
    <xf numFmtId="0" fontId="55" fillId="26" borderId="52" xfId="194" applyFont="1" applyFill="1" applyBorder="1"/>
    <xf numFmtId="3" fontId="0" fillId="27" borderId="0" xfId="0" applyNumberFormat="1" applyFont="1" applyFill="1" applyBorder="1" applyAlignment="1">
      <alignment horizontal="center"/>
    </xf>
    <xf numFmtId="0" fontId="79" fillId="25" borderId="0" xfId="0" applyFont="1" applyFill="1" applyBorder="1" applyAlignment="1">
      <alignment horizontal="center" wrapText="1"/>
    </xf>
    <xf numFmtId="0" fontId="54" fillId="27" borderId="0" xfId="0" applyFont="1" applyFill="1" applyBorder="1" applyAlignment="1">
      <alignment horizontal="center"/>
    </xf>
    <xf numFmtId="3" fontId="110" fillId="25" borderId="0" xfId="0" applyNumberFormat="1" applyFont="1" applyFill="1"/>
    <xf numFmtId="0" fontId="54" fillId="26" borderId="0" xfId="0" applyFont="1" applyFill="1" applyBorder="1" applyAlignment="1">
      <alignment horizontal="center"/>
    </xf>
    <xf numFmtId="0" fontId="0" fillId="27" borderId="0" xfId="0" applyFill="1" applyBorder="1"/>
    <xf numFmtId="0" fontId="0" fillId="27" borderId="0" xfId="0" applyFont="1" applyFill="1" applyBorder="1"/>
    <xf numFmtId="0" fontId="0" fillId="25" borderId="0" xfId="0" applyFill="1" applyAlignment="1">
      <alignment horizontal="left"/>
    </xf>
    <xf numFmtId="0" fontId="54" fillId="0" borderId="0" xfId="0" applyFont="1" applyFill="1" applyBorder="1" applyAlignment="1">
      <alignment horizontal="center" wrapText="1"/>
    </xf>
    <xf numFmtId="0" fontId="54" fillId="25" borderId="0" xfId="0" applyFont="1" applyFill="1" applyBorder="1" applyAlignment="1">
      <alignment horizontal="center"/>
    </xf>
    <xf numFmtId="0" fontId="48" fillId="25" borderId="0" xfId="0" applyFont="1" applyFill="1" applyBorder="1"/>
    <xf numFmtId="0" fontId="106" fillId="26" borderId="0" xfId="194" applyFont="1" applyFill="1" applyBorder="1" applyAlignment="1">
      <alignment horizontal="center" vertical="top" wrapText="1"/>
    </xf>
    <xf numFmtId="0" fontId="106" fillId="26" borderId="54" xfId="194" applyFont="1" applyFill="1" applyBorder="1"/>
    <xf numFmtId="3" fontId="106" fillId="26" borderId="0" xfId="194" applyNumberFormat="1" applyFont="1" applyFill="1" applyBorder="1" applyAlignment="1">
      <alignment horizontal="center"/>
    </xf>
    <xf numFmtId="0" fontId="44" fillId="25" borderId="0" xfId="0" applyFont="1" applyFill="1" applyBorder="1" applyAlignment="1">
      <alignment horizontal="left" indent="2"/>
    </xf>
    <xf numFmtId="3" fontId="0" fillId="59" borderId="0" xfId="0" applyNumberFormat="1" applyFont="1" applyFill="1" applyBorder="1" applyAlignment="1">
      <alignment horizontal="center"/>
    </xf>
    <xf numFmtId="0" fontId="79" fillId="25" borderId="0" xfId="0" applyFont="1" applyFill="1" applyBorder="1"/>
    <xf numFmtId="0" fontId="54" fillId="25" borderId="24" xfId="0" applyFont="1" applyFill="1" applyBorder="1" applyAlignment="1">
      <alignment horizontal="center" wrapText="1"/>
    </xf>
    <xf numFmtId="0" fontId="79" fillId="25" borderId="0" xfId="0" applyFont="1" applyFill="1" applyBorder="1" applyAlignment="1">
      <alignment horizontal="left" indent="2"/>
    </xf>
    <xf numFmtId="0" fontId="0" fillId="59" borderId="0" xfId="0" applyFont="1" applyFill="1" applyBorder="1"/>
    <xf numFmtId="0" fontId="79" fillId="26" borderId="0" xfId="0" applyFont="1" applyFill="1" applyBorder="1" applyAlignment="1">
      <alignment horizontal="left" indent="2"/>
    </xf>
    <xf numFmtId="0" fontId="54" fillId="27" borderId="0" xfId="0" applyFont="1" applyFill="1" applyBorder="1"/>
    <xf numFmtId="0" fontId="107" fillId="26" borderId="0" xfId="194" applyFont="1" applyFill="1" applyAlignment="1">
      <alignment horizontal="left"/>
    </xf>
    <xf numFmtId="0" fontId="54" fillId="27" borderId="0" xfId="0" applyFont="1" applyFill="1" applyBorder="1" applyAlignment="1">
      <alignment horizontal="center" wrapText="1"/>
    </xf>
    <xf numFmtId="0" fontId="55" fillId="26" borderId="55" xfId="194" applyFont="1" applyFill="1" applyBorder="1" applyAlignment="1"/>
    <xf numFmtId="0" fontId="79" fillId="25" borderId="0" xfId="0" applyFont="1" applyFill="1" applyBorder="1" applyAlignment="1">
      <alignment horizontal="center"/>
    </xf>
    <xf numFmtId="0" fontId="48" fillId="26" borderId="0" xfId="194" applyFont="1" applyFill="1"/>
    <xf numFmtId="0" fontId="107" fillId="26" borderId="0" xfId="194" applyFont="1" applyFill="1"/>
    <xf numFmtId="0" fontId="75" fillId="26" borderId="0" xfId="194" applyFont="1" applyFill="1"/>
    <xf numFmtId="0" fontId="109" fillId="26" borderId="50" xfId="194" applyFont="1" applyFill="1" applyBorder="1"/>
    <xf numFmtId="0" fontId="107" fillId="26" borderId="0" xfId="194" applyFont="1" applyFill="1" applyAlignment="1">
      <alignment horizontal="left"/>
    </xf>
    <xf numFmtId="3" fontId="109" fillId="26" borderId="50" xfId="194" applyNumberFormat="1" applyFont="1" applyFill="1" applyBorder="1" applyAlignment="1">
      <alignment horizontal="center"/>
    </xf>
    <xf numFmtId="0" fontId="76" fillId="26" borderId="0" xfId="0" applyFont="1" applyFill="1" applyBorder="1"/>
    <xf numFmtId="0" fontId="48" fillId="26" borderId="0" xfId="194" applyFont="1" applyFill="1"/>
    <xf numFmtId="0" fontId="107" fillId="26" borderId="0" xfId="194" applyFont="1" applyFill="1"/>
    <xf numFmtId="0" fontId="75" fillId="26" borderId="0" xfId="194" applyFont="1" applyFill="1"/>
    <xf numFmtId="3" fontId="107" fillId="26" borderId="0" xfId="194" applyNumberFormat="1" applyFont="1" applyFill="1" applyAlignment="1">
      <alignment horizontal="center"/>
    </xf>
    <xf numFmtId="3" fontId="107" fillId="26" borderId="0" xfId="194" applyNumberFormat="1" applyFont="1" applyFill="1" applyAlignment="1">
      <alignment horizontal="center"/>
    </xf>
    <xf numFmtId="3" fontId="48" fillId="26" borderId="0" xfId="194" applyNumberFormat="1" applyFont="1" applyFill="1" applyAlignment="1">
      <alignment horizontal="center"/>
    </xf>
    <xf numFmtId="0" fontId="107" fillId="26" borderId="0" xfId="194" applyFont="1" applyFill="1" applyAlignment="1">
      <alignment horizontal="left"/>
    </xf>
    <xf numFmtId="3" fontId="109" fillId="26" borderId="56" xfId="194" applyNumberFormat="1" applyFont="1" applyFill="1" applyBorder="1" applyAlignment="1">
      <alignment horizontal="center"/>
    </xf>
    <xf numFmtId="0" fontId="85" fillId="26" borderId="0" xfId="194" applyFill="1"/>
    <xf numFmtId="0" fontId="48" fillId="26" borderId="0" xfId="194" applyFont="1" applyFill="1"/>
    <xf numFmtId="0" fontId="85" fillId="26" borderId="0" xfId="194" applyNumberFormat="1" applyFont="1" applyFill="1"/>
    <xf numFmtId="0" fontId="107" fillId="26" borderId="0" xfId="194" applyFont="1" applyFill="1"/>
    <xf numFmtId="0" fontId="113" fillId="26" borderId="0" xfId="194" applyFont="1" applyFill="1"/>
    <xf numFmtId="0" fontId="75" fillId="26" borderId="0" xfId="194" applyFont="1" applyFill="1"/>
    <xf numFmtId="0" fontId="56" fillId="26" borderId="0" xfId="194" applyFont="1" applyFill="1"/>
    <xf numFmtId="0" fontId="106" fillId="26" borderId="53" xfId="194" applyFont="1" applyFill="1" applyBorder="1" applyAlignment="1">
      <alignment horizontal="center"/>
    </xf>
    <xf numFmtId="0" fontId="107" fillId="26" borderId="0" xfId="194" applyFont="1" applyFill="1" applyAlignment="1">
      <alignment horizontal="left"/>
    </xf>
    <xf numFmtId="0" fontId="85" fillId="26" borderId="0" xfId="194" applyFill="1"/>
    <xf numFmtId="0" fontId="106" fillId="26" borderId="53" xfId="194" applyFont="1" applyFill="1" applyBorder="1"/>
    <xf numFmtId="0" fontId="79" fillId="26" borderId="0" xfId="0" applyFont="1" applyFill="1" applyBorder="1" applyAlignment="1">
      <alignment horizontal="center"/>
    </xf>
    <xf numFmtId="0" fontId="79" fillId="26" borderId="0" xfId="0" applyFont="1" applyFill="1" applyBorder="1" applyAlignment="1">
      <alignment horizontal="center" wrapText="1"/>
    </xf>
    <xf numFmtId="0" fontId="79" fillId="26" borderId="0" xfId="0" applyFont="1" applyFill="1" applyBorder="1"/>
    <xf numFmtId="0" fontId="54" fillId="26" borderId="0" xfId="0" applyFont="1" applyFill="1" applyBorder="1" applyAlignment="1">
      <alignment horizontal="center" wrapText="1"/>
    </xf>
    <xf numFmtId="0" fontId="76" fillId="27" borderId="0" xfId="0" applyFont="1" applyFill="1" applyBorder="1"/>
    <xf numFmtId="0" fontId="113" fillId="26" borderId="0" xfId="194" applyFont="1" applyFill="1" applyBorder="1"/>
    <xf numFmtId="0" fontId="75" fillId="26" borderId="0" xfId="194" applyFont="1" applyFill="1"/>
    <xf numFmtId="0" fontId="55" fillId="0" borderId="58" xfId="194" applyFont="1" applyBorder="1" applyAlignment="1"/>
    <xf numFmtId="3" fontId="107" fillId="26" borderId="0" xfId="194" applyNumberFormat="1" applyFont="1" applyFill="1" applyBorder="1" applyAlignment="1">
      <alignment horizontal="center"/>
    </xf>
    <xf numFmtId="0" fontId="106" fillId="26" borderId="51" xfId="194" applyFont="1" applyFill="1" applyBorder="1"/>
    <xf numFmtId="3" fontId="107" fillId="58" borderId="0" xfId="194" applyNumberFormat="1" applyFont="1" applyFill="1" applyBorder="1" applyAlignment="1">
      <alignment horizontal="center"/>
    </xf>
    <xf numFmtId="0" fontId="107" fillId="58" borderId="59" xfId="194" applyFont="1" applyFill="1" applyBorder="1"/>
    <xf numFmtId="0" fontId="107" fillId="26" borderId="0" xfId="194" applyFont="1" applyFill="1" applyAlignment="1">
      <alignment horizontal="left"/>
    </xf>
    <xf numFmtId="3" fontId="107" fillId="26" borderId="52" xfId="194" applyNumberFormat="1" applyFont="1" applyFill="1" applyBorder="1" applyAlignment="1">
      <alignment horizontal="center"/>
    </xf>
    <xf numFmtId="3" fontId="107" fillId="58" borderId="52" xfId="194" applyNumberFormat="1" applyFont="1" applyFill="1" applyBorder="1" applyAlignment="1">
      <alignment horizontal="center"/>
    </xf>
    <xf numFmtId="3" fontId="107" fillId="58" borderId="59" xfId="194" applyNumberFormat="1" applyFont="1" applyFill="1" applyBorder="1" applyAlignment="1">
      <alignment horizontal="center"/>
    </xf>
    <xf numFmtId="3" fontId="109" fillId="60" borderId="62" xfId="194" applyNumberFormat="1" applyFont="1" applyFill="1" applyBorder="1" applyAlignment="1">
      <alignment horizontal="center"/>
    </xf>
    <xf numFmtId="0" fontId="109" fillId="60" borderId="56" xfId="194" applyFont="1" applyFill="1" applyBorder="1"/>
    <xf numFmtId="3" fontId="107" fillId="26" borderId="59" xfId="194" applyNumberFormat="1" applyFont="1" applyFill="1" applyBorder="1" applyAlignment="1">
      <alignment horizontal="center"/>
    </xf>
    <xf numFmtId="0" fontId="85" fillId="26" borderId="0" xfId="194" applyFill="1"/>
    <xf numFmtId="0" fontId="107" fillId="26" borderId="59" xfId="194" applyFont="1" applyFill="1" applyBorder="1"/>
    <xf numFmtId="0" fontId="106" fillId="26" borderId="61" xfId="194" applyFont="1" applyFill="1" applyBorder="1" applyAlignment="1">
      <alignment horizontal="center" wrapText="1"/>
    </xf>
    <xf numFmtId="0" fontId="65" fillId="27" borderId="0" xfId="0" applyFont="1" applyFill="1" applyAlignment="1"/>
    <xf numFmtId="3" fontId="48" fillId="26" borderId="0" xfId="194" applyNumberFormat="1" applyFont="1" applyFill="1" applyBorder="1" applyAlignment="1">
      <alignment horizontal="center"/>
    </xf>
    <xf numFmtId="0" fontId="109" fillId="26" borderId="0" xfId="194" applyFont="1" applyFill="1"/>
    <xf numFmtId="0" fontId="75" fillId="26" borderId="0" xfId="194" applyFont="1" applyFill="1" applyAlignment="1">
      <alignment horizontal="center"/>
    </xf>
    <xf numFmtId="0" fontId="79" fillId="27" borderId="0" xfId="0" applyFont="1" applyFill="1" applyBorder="1" applyAlignment="1">
      <alignment horizontal="center"/>
    </xf>
    <xf numFmtId="3" fontId="48" fillId="26" borderId="59" xfId="194" applyNumberFormat="1" applyFont="1" applyFill="1" applyBorder="1" applyAlignment="1">
      <alignment horizontal="center"/>
    </xf>
    <xf numFmtId="0" fontId="48" fillId="25" borderId="0" xfId="0" applyFont="1" applyFill="1" applyBorder="1" applyAlignment="1"/>
    <xf numFmtId="0" fontId="55" fillId="26" borderId="66" xfId="194" applyFont="1" applyFill="1" applyBorder="1"/>
    <xf numFmtId="0" fontId="55" fillId="0" borderId="66" xfId="194" applyFont="1" applyBorder="1"/>
    <xf numFmtId="3" fontId="0" fillId="27" borderId="0" xfId="69" applyNumberFormat="1" applyFont="1" applyFill="1" applyBorder="1" applyAlignment="1" applyProtection="1">
      <alignment horizontal="center"/>
    </xf>
    <xf numFmtId="0" fontId="107" fillId="26" borderId="58" xfId="194" applyFont="1" applyFill="1" applyBorder="1" applyAlignment="1">
      <alignment horizontal="right"/>
    </xf>
    <xf numFmtId="0" fontId="0" fillId="27" borderId="0" xfId="69" applyFont="1" applyFill="1" applyBorder="1" applyAlignment="1" applyProtection="1"/>
    <xf numFmtId="0" fontId="79" fillId="27" borderId="0" xfId="0" applyFont="1" applyFill="1" applyBorder="1"/>
    <xf numFmtId="3" fontId="48" fillId="26" borderId="52" xfId="194" applyNumberFormat="1" applyFont="1" applyFill="1" applyBorder="1" applyAlignment="1">
      <alignment horizontal="center"/>
    </xf>
    <xf numFmtId="0" fontId="108" fillId="26" borderId="56" xfId="194" applyFont="1" applyFill="1" applyBorder="1"/>
    <xf numFmtId="0" fontId="65" fillId="25" borderId="0" xfId="0" applyFont="1" applyFill="1" applyBorder="1" applyAlignment="1"/>
    <xf numFmtId="3" fontId="0" fillId="56" borderId="0" xfId="69" applyNumberFormat="1" applyFont="1" applyFill="1" applyBorder="1" applyAlignment="1" applyProtection="1">
      <alignment horizontal="center"/>
    </xf>
    <xf numFmtId="0" fontId="114" fillId="26" borderId="0" xfId="194" applyFont="1" applyFill="1" applyAlignment="1">
      <alignment horizontal="center"/>
    </xf>
    <xf numFmtId="0" fontId="79" fillId="27" borderId="0" xfId="0" applyFont="1" applyFill="1" applyBorder="1" applyAlignment="1">
      <alignment horizontal="center" wrapText="1"/>
    </xf>
    <xf numFmtId="0" fontId="113" fillId="60" borderId="0" xfId="194" applyFont="1" applyFill="1"/>
    <xf numFmtId="0" fontId="113" fillId="26" borderId="0" xfId="194" applyFont="1" applyFill="1"/>
    <xf numFmtId="0" fontId="107" fillId="26" borderId="0" xfId="194" applyFont="1" applyFill="1" applyAlignment="1">
      <alignment horizontal="left"/>
    </xf>
    <xf numFmtId="0" fontId="107" fillId="26" borderId="0" xfId="194" applyFont="1" applyFill="1" applyBorder="1" applyAlignment="1">
      <alignment horizontal="center"/>
    </xf>
    <xf numFmtId="0" fontId="48" fillId="26" borderId="0" xfId="194" applyFont="1" applyFill="1"/>
    <xf numFmtId="0" fontId="107" fillId="26" borderId="64" xfId="194" applyFont="1" applyFill="1" applyBorder="1"/>
    <xf numFmtId="0" fontId="107" fillId="26" borderId="65" xfId="194" applyFont="1" applyFill="1" applyBorder="1" applyAlignment="1">
      <alignment horizontal="center"/>
    </xf>
    <xf numFmtId="0" fontId="107" fillId="58" borderId="68" xfId="194" applyFont="1" applyFill="1" applyBorder="1" applyAlignment="1">
      <alignment horizontal="center"/>
    </xf>
    <xf numFmtId="0" fontId="107" fillId="26" borderId="63" xfId="194" applyFont="1" applyFill="1" applyBorder="1"/>
    <xf numFmtId="0" fontId="107" fillId="58" borderId="0" xfId="194" applyFont="1" applyFill="1" applyBorder="1" applyAlignment="1">
      <alignment horizontal="center"/>
    </xf>
    <xf numFmtId="0" fontId="106" fillId="0" borderId="53" xfId="194" applyFont="1" applyBorder="1"/>
    <xf numFmtId="0" fontId="79" fillId="27" borderId="0" xfId="0" applyFont="1" applyFill="1" applyBorder="1" applyAlignment="1">
      <alignment horizontal="left" indent="2"/>
    </xf>
    <xf numFmtId="0" fontId="113" fillId="60" borderId="0" xfId="194" applyFont="1" applyFill="1"/>
    <xf numFmtId="0" fontId="113" fillId="60" borderId="0" xfId="194" applyFont="1" applyFill="1" applyBorder="1"/>
    <xf numFmtId="0" fontId="107" fillId="0" borderId="0" xfId="194" applyFont="1" applyBorder="1"/>
    <xf numFmtId="0" fontId="113" fillId="26" borderId="0" xfId="194" applyFont="1" applyFill="1"/>
    <xf numFmtId="0" fontId="78" fillId="26" borderId="0" xfId="194" applyFont="1" applyFill="1"/>
    <xf numFmtId="3" fontId="107" fillId="26" borderId="0" xfId="194" applyNumberFormat="1" applyFont="1" applyFill="1" applyBorder="1" applyAlignment="1">
      <alignment horizontal="center"/>
    </xf>
    <xf numFmtId="0" fontId="106" fillId="26" borderId="51" xfId="194" applyFont="1" applyFill="1" applyBorder="1"/>
    <xf numFmtId="3" fontId="107" fillId="58" borderId="0" xfId="194" applyNumberFormat="1" applyFont="1" applyFill="1" applyBorder="1" applyAlignment="1">
      <alignment horizontal="center"/>
    </xf>
    <xf numFmtId="0" fontId="107" fillId="26" borderId="0" xfId="194" applyFont="1" applyFill="1" applyAlignment="1">
      <alignment horizontal="left"/>
    </xf>
    <xf numFmtId="3" fontId="107" fillId="26" borderId="52" xfId="194" applyNumberFormat="1" applyFont="1" applyFill="1" applyBorder="1" applyAlignment="1">
      <alignment horizontal="center"/>
    </xf>
    <xf numFmtId="3" fontId="109" fillId="26" borderId="62" xfId="194" applyNumberFormat="1" applyFont="1" applyFill="1" applyBorder="1" applyAlignment="1">
      <alignment horizontal="center"/>
    </xf>
    <xf numFmtId="3" fontId="107" fillId="58" borderId="52" xfId="194" applyNumberFormat="1" applyFont="1" applyFill="1" applyBorder="1" applyAlignment="1">
      <alignment horizontal="center"/>
    </xf>
    <xf numFmtId="3" fontId="107" fillId="58" borderId="59" xfId="194" applyNumberFormat="1" applyFont="1" applyFill="1" applyBorder="1" applyAlignment="1">
      <alignment horizontal="center"/>
    </xf>
    <xf numFmtId="3" fontId="107" fillId="0" borderId="59" xfId="194" applyNumberFormat="1" applyFont="1" applyBorder="1" applyAlignment="1">
      <alignment horizontal="center"/>
    </xf>
    <xf numFmtId="0" fontId="48" fillId="26" borderId="0" xfId="194" applyFont="1" applyFill="1" applyBorder="1"/>
    <xf numFmtId="0" fontId="106" fillId="60" borderId="53" xfId="194" applyFont="1" applyFill="1" applyBorder="1" applyAlignment="1">
      <alignment horizontal="center"/>
    </xf>
    <xf numFmtId="0" fontId="106" fillId="26" borderId="61" xfId="194" applyFont="1" applyFill="1" applyBorder="1" applyAlignment="1">
      <alignment horizontal="center" wrapText="1"/>
    </xf>
    <xf numFmtId="0" fontId="85" fillId="0" borderId="0" xfId="194"/>
    <xf numFmtId="0" fontId="85" fillId="26" borderId="0" xfId="194" applyFill="1"/>
    <xf numFmtId="0" fontId="113" fillId="26" borderId="0" xfId="194" applyFont="1" applyFill="1" applyBorder="1"/>
    <xf numFmtId="0" fontId="113" fillId="26" borderId="0" xfId="194" applyFont="1" applyFill="1"/>
    <xf numFmtId="0" fontId="78" fillId="26" borderId="0" xfId="194" applyFont="1" applyFill="1"/>
    <xf numFmtId="0" fontId="107" fillId="26" borderId="0" xfId="194" applyFont="1" applyFill="1" applyBorder="1"/>
    <xf numFmtId="0" fontId="109" fillId="26" borderId="69" xfId="194" applyFont="1" applyFill="1" applyBorder="1"/>
    <xf numFmtId="3" fontId="107" fillId="26" borderId="0" xfId="194" applyNumberFormat="1" applyFont="1" applyFill="1" applyBorder="1" applyAlignment="1">
      <alignment horizontal="center"/>
    </xf>
    <xf numFmtId="0" fontId="106" fillId="26" borderId="51" xfId="194" applyFont="1" applyFill="1" applyBorder="1"/>
    <xf numFmtId="0" fontId="107" fillId="26" borderId="0" xfId="194" applyFont="1" applyFill="1" applyAlignment="1">
      <alignment horizontal="left"/>
    </xf>
    <xf numFmtId="3" fontId="109" fillId="26" borderId="69" xfId="194" applyNumberFormat="1" applyFont="1" applyFill="1" applyBorder="1" applyAlignment="1">
      <alignment horizontal="center"/>
    </xf>
    <xf numFmtId="3" fontId="107" fillId="26" borderId="52" xfId="194" applyNumberFormat="1" applyFont="1" applyFill="1" applyBorder="1" applyAlignment="1">
      <alignment horizontal="center"/>
    </xf>
    <xf numFmtId="3" fontId="109" fillId="26" borderId="62" xfId="194" applyNumberFormat="1" applyFont="1" applyFill="1" applyBorder="1" applyAlignment="1">
      <alignment horizontal="center"/>
    </xf>
    <xf numFmtId="3" fontId="107" fillId="26" borderId="59" xfId="194" applyNumberFormat="1" applyFont="1" applyFill="1" applyBorder="1" applyAlignment="1">
      <alignment horizontal="center"/>
    </xf>
    <xf numFmtId="0" fontId="106" fillId="26" borderId="61" xfId="194" applyFont="1" applyFill="1" applyBorder="1" applyAlignment="1">
      <alignment horizontal="center" wrapText="1"/>
    </xf>
    <xf numFmtId="0" fontId="85" fillId="0" borderId="0" xfId="194"/>
    <xf numFmtId="0" fontId="85" fillId="26" borderId="0" xfId="194" applyFill="1"/>
    <xf numFmtId="0" fontId="48" fillId="26" borderId="0" xfId="194" applyFont="1" applyFill="1"/>
    <xf numFmtId="0" fontId="113" fillId="26" borderId="0" xfId="194" applyFont="1" applyFill="1" applyBorder="1"/>
    <xf numFmtId="0" fontId="113" fillId="26" borderId="0" xfId="194" applyFont="1" applyFill="1"/>
    <xf numFmtId="0" fontId="109" fillId="26" borderId="56" xfId="194" applyFont="1" applyFill="1" applyBorder="1"/>
    <xf numFmtId="0" fontId="106" fillId="26" borderId="51" xfId="194" applyFont="1" applyFill="1" applyBorder="1" applyAlignment="1">
      <alignment horizontal="center"/>
    </xf>
    <xf numFmtId="3" fontId="107" fillId="26" borderId="0" xfId="194" applyNumberFormat="1" applyFont="1" applyFill="1" applyBorder="1" applyAlignment="1">
      <alignment horizontal="center"/>
    </xf>
    <xf numFmtId="0" fontId="106" fillId="26" borderId="51" xfId="194" applyFont="1" applyFill="1" applyBorder="1"/>
    <xf numFmtId="0" fontId="106" fillId="26" borderId="54" xfId="194" applyFont="1" applyFill="1" applyBorder="1" applyAlignment="1">
      <alignment horizontal="center"/>
    </xf>
    <xf numFmtId="0" fontId="106" fillId="0" borderId="54" xfId="194" applyFont="1" applyBorder="1" applyAlignment="1">
      <alignment horizontal="center"/>
    </xf>
    <xf numFmtId="0" fontId="107" fillId="26" borderId="0" xfId="194" applyFont="1" applyFill="1" applyBorder="1"/>
    <xf numFmtId="0" fontId="107" fillId="61" borderId="0" xfId="194" applyFont="1" applyFill="1" applyBorder="1"/>
    <xf numFmtId="0" fontId="107" fillId="26" borderId="0" xfId="194" applyFont="1" applyFill="1" applyAlignment="1">
      <alignment horizontal="left"/>
    </xf>
    <xf numFmtId="3" fontId="109" fillId="26" borderId="56" xfId="194" applyNumberFormat="1" applyFont="1" applyFill="1" applyBorder="1" applyAlignment="1">
      <alignment horizontal="center"/>
    </xf>
    <xf numFmtId="3" fontId="107" fillId="26" borderId="52" xfId="194" applyNumberFormat="1" applyFont="1" applyFill="1" applyBorder="1" applyAlignment="1">
      <alignment horizontal="center"/>
    </xf>
    <xf numFmtId="3" fontId="109" fillId="26" borderId="62" xfId="194" applyNumberFormat="1" applyFont="1" applyFill="1" applyBorder="1" applyAlignment="1">
      <alignment horizontal="center"/>
    </xf>
    <xf numFmtId="0" fontId="115" fillId="26" borderId="0" xfId="194" applyFont="1" applyFill="1"/>
    <xf numFmtId="3" fontId="107" fillId="26" borderId="59" xfId="194" applyNumberFormat="1" applyFont="1" applyFill="1" applyBorder="1" applyAlignment="1">
      <alignment horizontal="center"/>
    </xf>
    <xf numFmtId="3" fontId="107" fillId="61" borderId="52" xfId="194" applyNumberFormat="1" applyFont="1" applyFill="1" applyBorder="1" applyAlignment="1">
      <alignment horizontal="center"/>
    </xf>
    <xf numFmtId="3" fontId="107" fillId="61" borderId="0" xfId="194" applyNumberFormat="1" applyFont="1" applyFill="1" applyBorder="1" applyAlignment="1">
      <alignment horizontal="center"/>
    </xf>
    <xf numFmtId="3" fontId="107" fillId="61" borderId="59" xfId="194" applyNumberFormat="1" applyFont="1" applyFill="1" applyBorder="1" applyAlignment="1">
      <alignment horizontal="center"/>
    </xf>
    <xf numFmtId="0" fontId="85" fillId="26" borderId="0" xfId="194" applyFill="1"/>
    <xf numFmtId="0" fontId="106" fillId="26" borderId="61" xfId="194" applyFont="1" applyFill="1" applyBorder="1" applyAlignment="1">
      <alignment horizontal="center" wrapText="1"/>
    </xf>
    <xf numFmtId="0" fontId="106" fillId="26" borderId="55" xfId="194" applyFont="1" applyFill="1" applyBorder="1" applyAlignment="1">
      <alignment horizontal="center" wrapText="1"/>
    </xf>
    <xf numFmtId="0" fontId="106" fillId="26" borderId="52" xfId="194" applyFont="1" applyFill="1" applyBorder="1" applyAlignment="1">
      <alignment horizontal="center" vertical="top" wrapText="1"/>
    </xf>
    <xf numFmtId="0" fontId="107" fillId="61" borderId="0" xfId="194" applyFont="1" applyFill="1"/>
    <xf numFmtId="3" fontId="107" fillId="61" borderId="0" xfId="194" applyNumberFormat="1" applyFont="1" applyFill="1" applyAlignment="1">
      <alignment horizontal="center"/>
    </xf>
    <xf numFmtId="3" fontId="48" fillId="27" borderId="0" xfId="0" applyNumberFormat="1" applyFont="1" applyFill="1" applyAlignment="1" applyProtection="1">
      <alignment horizontal="center"/>
    </xf>
    <xf numFmtId="3" fontId="106" fillId="27" borderId="0" xfId="0" applyNumberFormat="1" applyFont="1" applyFill="1" applyAlignment="1" applyProtection="1">
      <alignment horizontal="center"/>
    </xf>
    <xf numFmtId="3" fontId="107" fillId="27" borderId="27" xfId="69" applyNumberFormat="1" applyFont="1" applyFill="1" applyBorder="1" applyAlignment="1" applyProtection="1">
      <alignment horizontal="center"/>
    </xf>
    <xf numFmtId="3" fontId="107" fillId="27" borderId="0" xfId="0" applyNumberFormat="1" applyFont="1" applyFill="1" applyAlignment="1" applyProtection="1">
      <alignment horizontal="center"/>
    </xf>
    <xf numFmtId="3" fontId="107" fillId="27" borderId="0" xfId="69" applyNumberFormat="1" applyFont="1" applyFill="1" applyAlignment="1" applyProtection="1">
      <alignment horizontal="center"/>
    </xf>
    <xf numFmtId="3" fontId="107" fillId="26" borderId="0" xfId="0" applyNumberFormat="1" applyFont="1" applyFill="1" applyAlignment="1">
      <alignment horizontal="center"/>
    </xf>
    <xf numFmtId="3" fontId="107" fillId="26" borderId="27" xfId="0" applyNumberFormat="1" applyFont="1" applyFill="1" applyBorder="1" applyAlignment="1">
      <alignment horizontal="center"/>
    </xf>
    <xf numFmtId="3" fontId="106" fillId="27" borderId="0" xfId="0" applyNumberFormat="1" applyFont="1" applyFill="1" applyAlignment="1">
      <alignment horizontal="center"/>
    </xf>
    <xf numFmtId="3" fontId="107" fillId="27" borderId="0" xfId="0" applyNumberFormat="1" applyFont="1" applyFill="1" applyAlignment="1">
      <alignment horizontal="center"/>
    </xf>
    <xf numFmtId="3" fontId="0" fillId="26" borderId="0" xfId="0" applyNumberFormat="1" applyFont="1" applyFill="1" applyAlignment="1">
      <alignment horizontal="center"/>
    </xf>
    <xf numFmtId="3" fontId="0" fillId="27" borderId="0" xfId="69" applyNumberFormat="1" applyFont="1" applyFill="1" applyAlignment="1" applyProtection="1">
      <alignment horizontal="center"/>
    </xf>
    <xf numFmtId="3" fontId="0" fillId="27" borderId="27" xfId="69" applyNumberFormat="1" applyFont="1" applyFill="1" applyBorder="1" applyAlignment="1" applyProtection="1">
      <alignment horizontal="center"/>
    </xf>
    <xf numFmtId="0" fontId="107" fillId="26" borderId="0" xfId="0" applyFont="1" applyFill="1"/>
    <xf numFmtId="3" fontId="106" fillId="27" borderId="0" xfId="0" applyNumberFormat="1" applyFont="1" applyFill="1" applyAlignment="1">
      <alignment horizontal="center"/>
    </xf>
    <xf numFmtId="3" fontId="107" fillId="27" borderId="0" xfId="0" applyNumberFormat="1" applyFont="1" applyFill="1" applyAlignment="1">
      <alignment horizontal="center"/>
    </xf>
    <xf numFmtId="3" fontId="110" fillId="27" borderId="0" xfId="0" applyNumberFormat="1" applyFont="1" applyFill="1" applyAlignment="1" applyProtection="1">
      <alignment horizontal="center"/>
    </xf>
    <xf numFmtId="3" fontId="112" fillId="27" borderId="29" xfId="0" applyNumberFormat="1" applyFont="1" applyFill="1" applyBorder="1" applyAlignment="1" applyProtection="1">
      <alignment horizontal="center"/>
    </xf>
    <xf numFmtId="0" fontId="62" fillId="25" borderId="0" xfId="0" applyFont="1" applyFill="1" applyAlignment="1">
      <alignment wrapText="1"/>
    </xf>
    <xf numFmtId="0" fontId="33" fillId="25" borderId="0" xfId="63" applyFont="1" applyFill="1" applyAlignment="1"/>
    <xf numFmtId="0" fontId="110" fillId="25" borderId="0" xfId="63" applyFont="1" applyFill="1" applyAlignment="1">
      <alignment wrapText="1"/>
    </xf>
    <xf numFmtId="3" fontId="106" fillId="25" borderId="18" xfId="0" applyNumberFormat="1" applyFont="1" applyFill="1" applyBorder="1" applyAlignment="1">
      <alignment horizontal="center"/>
    </xf>
    <xf numFmtId="0" fontId="0" fillId="25" borderId="10" xfId="0" applyFont="1" applyFill="1" applyBorder="1" applyAlignment="1">
      <alignment horizontal="center"/>
    </xf>
    <xf numFmtId="0" fontId="0" fillId="25" borderId="70" xfId="0" applyFont="1" applyFill="1" applyBorder="1" applyAlignment="1">
      <alignment horizontal="center"/>
    </xf>
    <xf numFmtId="0" fontId="0" fillId="25" borderId="38" xfId="0" applyFont="1" applyFill="1" applyBorder="1" applyAlignment="1">
      <alignment horizontal="center"/>
    </xf>
    <xf numFmtId="3" fontId="54" fillId="25" borderId="37" xfId="0" applyNumberFormat="1" applyFont="1" applyFill="1" applyBorder="1" applyAlignment="1">
      <alignment horizontal="center"/>
    </xf>
    <xf numFmtId="0" fontId="33" fillId="25" borderId="0" xfId="63" applyFill="1"/>
    <xf numFmtId="0" fontId="33" fillId="25" borderId="0" xfId="63" applyFill="1" applyAlignment="1"/>
    <xf numFmtId="0" fontId="0" fillId="26" borderId="0" xfId="0" applyFill="1"/>
    <xf numFmtId="0" fontId="0" fillId="26" borderId="0" xfId="0" applyFont="1" applyFill="1"/>
    <xf numFmtId="0" fontId="48" fillId="26" borderId="0" xfId="0" applyFont="1" applyFill="1"/>
    <xf numFmtId="0" fontId="52" fillId="26" borderId="0" xfId="0" applyFont="1" applyFill="1"/>
    <xf numFmtId="0" fontId="0" fillId="26" borderId="0" xfId="0" applyFill="1"/>
    <xf numFmtId="0" fontId="33" fillId="26" borderId="0" xfId="63" applyFont="1" applyFill="1" applyAlignment="1"/>
    <xf numFmtId="0" fontId="33" fillId="25" borderId="0" xfId="63" applyFont="1" applyFill="1" applyAlignment="1"/>
    <xf numFmtId="0" fontId="0" fillId="26" borderId="0" xfId="0" applyFill="1"/>
    <xf numFmtId="0" fontId="33" fillId="26" borderId="0" xfId="63" applyFill="1" applyAlignment="1">
      <alignment horizontal="left"/>
    </xf>
    <xf numFmtId="0" fontId="44" fillId="26" borderId="0" xfId="1853" applyFont="1" applyFill="1" applyAlignment="1">
      <alignment vertical="top"/>
    </xf>
    <xf numFmtId="0" fontId="44" fillId="0" borderId="0" xfId="1853" applyFont="1" applyAlignment="1">
      <alignment vertical="top"/>
    </xf>
    <xf numFmtId="3" fontId="117" fillId="25" borderId="0" xfId="0" applyNumberFormat="1" applyFont="1" applyFill="1" applyAlignment="1">
      <alignment horizontal="left"/>
    </xf>
    <xf numFmtId="0" fontId="117" fillId="25" borderId="0" xfId="0" applyFont="1" applyFill="1" applyAlignment="1"/>
    <xf numFmtId="0" fontId="117" fillId="25" borderId="0" xfId="0" applyFont="1" applyFill="1"/>
    <xf numFmtId="0" fontId="45" fillId="62" borderId="11" xfId="0" applyFont="1" applyFill="1" applyBorder="1" applyAlignment="1">
      <alignment horizontal="left" vertical="top" wrapText="1"/>
    </xf>
    <xf numFmtId="0" fontId="0" fillId="63" borderId="10" xfId="0" applyFill="1" applyBorder="1"/>
    <xf numFmtId="0" fontId="43" fillId="63" borderId="11" xfId="0" applyFont="1" applyFill="1" applyBorder="1" applyAlignment="1">
      <alignment horizontal="left" vertical="top" wrapText="1"/>
    </xf>
    <xf numFmtId="0" fontId="43" fillId="63" borderId="11" xfId="0" applyFont="1" applyFill="1" applyBorder="1" applyAlignment="1">
      <alignment vertical="top" wrapText="1"/>
    </xf>
    <xf numFmtId="0" fontId="46" fillId="63" borderId="12" xfId="0" applyFont="1" applyFill="1" applyBorder="1"/>
    <xf numFmtId="0" fontId="46" fillId="63" borderId="11" xfId="0" applyFont="1" applyFill="1" applyBorder="1"/>
    <xf numFmtId="0" fontId="0" fillId="26" borderId="0" xfId="0" applyFill="1"/>
    <xf numFmtId="3" fontId="0" fillId="26" borderId="20" xfId="0" applyNumberFormat="1" applyFont="1" applyFill="1" applyBorder="1" applyAlignment="1">
      <alignment horizontal="center"/>
    </xf>
    <xf numFmtId="0" fontId="0" fillId="27" borderId="0" xfId="0" applyFill="1" applyAlignment="1" applyProtection="1"/>
    <xf numFmtId="3" fontId="0" fillId="26" borderId="0" xfId="0" applyNumberFormat="1" applyFont="1" applyFill="1" applyAlignment="1">
      <alignment horizontal="center"/>
    </xf>
    <xf numFmtId="0" fontId="0" fillId="26" borderId="0" xfId="0" applyFill="1"/>
    <xf numFmtId="0" fontId="0" fillId="26" borderId="0" xfId="0" applyFill="1"/>
    <xf numFmtId="0" fontId="33" fillId="26" borderId="0" xfId="63" applyFont="1" applyFill="1" applyAlignment="1"/>
    <xf numFmtId="0" fontId="0" fillId="26" borderId="0" xfId="0" applyFill="1"/>
    <xf numFmtId="0" fontId="54" fillId="26" borderId="19" xfId="0" applyFont="1" applyFill="1" applyBorder="1" applyAlignment="1">
      <alignment horizontal="center"/>
    </xf>
    <xf numFmtId="0" fontId="0" fillId="26" borderId="0" xfId="0" applyFill="1"/>
    <xf numFmtId="0" fontId="54" fillId="26" borderId="19" xfId="92" applyFont="1" applyFill="1" applyBorder="1" applyAlignment="1" applyProtection="1">
      <alignment horizontal="center"/>
    </xf>
    <xf numFmtId="3" fontId="107" fillId="0" borderId="0" xfId="0" applyNumberFormat="1" applyFont="1" applyFill="1" applyAlignment="1">
      <alignment horizontal="center"/>
    </xf>
    <xf numFmtId="0" fontId="54" fillId="25" borderId="32" xfId="0" applyFont="1" applyFill="1" applyBorder="1" applyAlignment="1">
      <alignment horizontal="center"/>
    </xf>
    <xf numFmtId="2" fontId="66" fillId="27" borderId="0" xfId="0" applyNumberFormat="1" applyFont="1" applyFill="1" applyBorder="1" applyAlignment="1">
      <alignment horizontal="center"/>
    </xf>
    <xf numFmtId="0" fontId="64" fillId="25" borderId="0" xfId="0" applyFont="1" applyFill="1"/>
    <xf numFmtId="0" fontId="106" fillId="26" borderId="58" xfId="194" applyFont="1" applyFill="1" applyBorder="1"/>
    <xf numFmtId="2" fontId="106" fillId="26" borderId="58" xfId="194" applyNumberFormat="1" applyFont="1" applyFill="1" applyBorder="1" applyAlignment="1">
      <alignment horizontal="center"/>
    </xf>
    <xf numFmtId="0" fontId="106" fillId="26" borderId="49" xfId="194" applyFont="1" applyFill="1" applyBorder="1"/>
    <xf numFmtId="2" fontId="106" fillId="26" borderId="49" xfId="194" applyNumberFormat="1" applyFont="1" applyFill="1" applyBorder="1" applyAlignment="1">
      <alignment horizontal="center"/>
    </xf>
    <xf numFmtId="3" fontId="0" fillId="27" borderId="0" xfId="0" applyNumberFormat="1" applyFill="1" applyBorder="1"/>
    <xf numFmtId="0" fontId="111" fillId="26" borderId="0" xfId="70" applyFont="1" applyFill="1" applyAlignment="1" applyProtection="1"/>
    <xf numFmtId="3" fontId="78" fillId="25" borderId="0" xfId="0" applyNumberFormat="1" applyFont="1" applyFill="1"/>
    <xf numFmtId="0" fontId="55" fillId="26" borderId="0" xfId="0" applyNumberFormat="1" applyFont="1" applyFill="1"/>
    <xf numFmtId="0" fontId="0" fillId="26" borderId="0" xfId="0" applyFill="1"/>
    <xf numFmtId="0" fontId="107" fillId="26" borderId="0" xfId="0" applyFont="1" applyFill="1" applyAlignment="1">
      <alignment horizontal="left"/>
    </xf>
    <xf numFmtId="0" fontId="0" fillId="26" borderId="0" xfId="92" quotePrefix="1" applyFont="1" applyFill="1" applyAlignment="1" applyProtection="1"/>
    <xf numFmtId="0" fontId="48" fillId="25" borderId="0" xfId="0" applyFont="1" applyFill="1" applyAlignment="1">
      <alignment horizontal="left"/>
    </xf>
    <xf numFmtId="2" fontId="66" fillId="27" borderId="0" xfId="0" applyNumberFormat="1" applyFont="1" applyFill="1" applyBorder="1" applyAlignment="1">
      <alignment horizontal="center"/>
    </xf>
    <xf numFmtId="0" fontId="54" fillId="27" borderId="0" xfId="0" applyFont="1" applyFill="1"/>
    <xf numFmtId="0" fontId="64" fillId="27" borderId="0" xfId="0" applyFont="1" applyFill="1"/>
    <xf numFmtId="3" fontId="0" fillId="27" borderId="0" xfId="0" applyNumberFormat="1" applyFill="1"/>
    <xf numFmtId="3" fontId="84" fillId="25" borderId="0" xfId="0" applyNumberFormat="1" applyFont="1" applyFill="1" applyAlignment="1">
      <alignment horizontal="center"/>
    </xf>
    <xf numFmtId="3" fontId="0" fillId="27" borderId="0" xfId="0" applyNumberFormat="1" applyFill="1" applyBorder="1" applyAlignment="1">
      <alignment horizontal="left"/>
    </xf>
    <xf numFmtId="0" fontId="110" fillId="25" borderId="0" xfId="0" applyFont="1" applyFill="1" applyAlignment="1">
      <alignment wrapText="1"/>
    </xf>
    <xf numFmtId="0" fontId="65" fillId="25" borderId="0" xfId="0" applyFont="1" applyFill="1" applyAlignment="1">
      <alignment wrapText="1"/>
    </xf>
    <xf numFmtId="3" fontId="75" fillId="26" borderId="0" xfId="194" applyNumberFormat="1" applyFont="1" applyFill="1"/>
    <xf numFmtId="3" fontId="107" fillId="60" borderId="52" xfId="194" applyNumberFormat="1" applyFont="1" applyFill="1" applyBorder="1" applyAlignment="1">
      <alignment horizontal="center"/>
    </xf>
    <xf numFmtId="3" fontId="113" fillId="26" borderId="0" xfId="194" applyNumberFormat="1" applyFont="1" applyFill="1"/>
    <xf numFmtId="3" fontId="109" fillId="26" borderId="0" xfId="194" applyNumberFormat="1" applyFont="1" applyFill="1" applyAlignment="1">
      <alignment horizontal="center"/>
    </xf>
    <xf numFmtId="0" fontId="54" fillId="25" borderId="18" xfId="0" applyFont="1" applyFill="1" applyBorder="1" applyAlignment="1">
      <alignment wrapText="1"/>
    </xf>
    <xf numFmtId="0" fontId="0" fillId="26" borderId="0" xfId="0" applyFill="1"/>
    <xf numFmtId="0" fontId="106" fillId="26" borderId="81" xfId="194" applyFont="1" applyFill="1" applyBorder="1" applyAlignment="1">
      <alignment horizontal="center"/>
    </xf>
    <xf numFmtId="3" fontId="107" fillId="26" borderId="82" xfId="194" applyNumberFormat="1" applyFont="1" applyFill="1" applyBorder="1" applyAlignment="1">
      <alignment horizontal="center"/>
    </xf>
    <xf numFmtId="3" fontId="107" fillId="61" borderId="82" xfId="194" applyNumberFormat="1" applyFont="1" applyFill="1" applyBorder="1" applyAlignment="1">
      <alignment horizontal="center"/>
    </xf>
    <xf numFmtId="0" fontId="106" fillId="61" borderId="0" xfId="194" applyFont="1" applyFill="1" applyBorder="1"/>
    <xf numFmtId="0" fontId="106" fillId="26" borderId="0" xfId="194" applyFont="1" applyFill="1" applyBorder="1"/>
    <xf numFmtId="0" fontId="106" fillId="61" borderId="69" xfId="194" applyFont="1" applyFill="1" applyBorder="1"/>
    <xf numFmtId="3" fontId="106" fillId="61" borderId="80" xfId="194" applyNumberFormat="1" applyFont="1" applyFill="1" applyBorder="1" applyAlignment="1">
      <alignment horizontal="center"/>
    </xf>
    <xf numFmtId="0" fontId="0" fillId="26" borderId="0" xfId="0" applyFill="1"/>
    <xf numFmtId="0" fontId="48" fillId="0" borderId="0" xfId="916" applyFont="1" applyAlignment="1">
      <alignment horizontal="left" wrapText="1"/>
    </xf>
    <xf numFmtId="0" fontId="0" fillId="26" borderId="0" xfId="0" applyFill="1"/>
    <xf numFmtId="0" fontId="0" fillId="26" borderId="0" xfId="0" applyFill="1"/>
    <xf numFmtId="0" fontId="0" fillId="26" borderId="0" xfId="0" applyFill="1"/>
    <xf numFmtId="0" fontId="55" fillId="25" borderId="0" xfId="0" applyFont="1" applyFill="1" applyAlignment="1">
      <alignment vertical="center"/>
    </xf>
    <xf numFmtId="0" fontId="56" fillId="26" borderId="0" xfId="0" applyFont="1" applyFill="1" applyAlignment="1">
      <alignment vertical="center"/>
    </xf>
    <xf numFmtId="166" fontId="55" fillId="26" borderId="0" xfId="0" applyNumberFormat="1" applyFont="1" applyFill="1"/>
    <xf numFmtId="3" fontId="55" fillId="27" borderId="0" xfId="0" applyNumberFormat="1" applyFont="1" applyFill="1" applyBorder="1" applyAlignment="1">
      <alignment horizontal="center"/>
    </xf>
    <xf numFmtId="0" fontId="55" fillId="27" borderId="0" xfId="0" applyFont="1" applyFill="1" applyBorder="1"/>
    <xf numFmtId="0" fontId="79" fillId="26" borderId="0" xfId="194" applyFont="1" applyFill="1"/>
    <xf numFmtId="3" fontId="55" fillId="26" borderId="0" xfId="0" applyNumberFormat="1" applyFont="1" applyFill="1" applyAlignment="1">
      <alignment horizontal="left"/>
    </xf>
    <xf numFmtId="0" fontId="48" fillId="26" borderId="0" xfId="0" applyFont="1" applyFill="1" applyAlignment="1">
      <alignment horizontal="left" vertical="center" wrapText="1" indent="1"/>
    </xf>
    <xf numFmtId="0" fontId="0" fillId="26" borderId="0" xfId="0" applyFill="1"/>
    <xf numFmtId="0" fontId="107" fillId="26" borderId="0" xfId="0" applyFont="1" applyFill="1" applyAlignment="1">
      <alignment vertical="center"/>
    </xf>
    <xf numFmtId="0" fontId="0" fillId="26" borderId="0" xfId="0" applyFill="1"/>
    <xf numFmtId="0" fontId="33" fillId="26" borderId="0" xfId="63" applyFill="1" applyAlignment="1"/>
    <xf numFmtId="0" fontId="33" fillId="25" borderId="0" xfId="63" applyFont="1" applyFill="1" applyAlignment="1"/>
    <xf numFmtId="0" fontId="110" fillId="25" borderId="0" xfId="0" applyFont="1" applyFill="1" applyAlignment="1">
      <alignment wrapText="1"/>
    </xf>
    <xf numFmtId="0" fontId="110" fillId="0" borderId="0" xfId="0" applyFont="1" applyAlignment="1">
      <alignment wrapText="1"/>
    </xf>
    <xf numFmtId="0" fontId="33" fillId="25" borderId="0" xfId="63" applyFill="1" applyAlignment="1"/>
    <xf numFmtId="164" fontId="55" fillId="26" borderId="0" xfId="1" applyNumberFormat="1" applyFont="1" applyFill="1" applyBorder="1" applyAlignment="1">
      <alignment horizontal="center"/>
    </xf>
    <xf numFmtId="164" fontId="61" fillId="26" borderId="0" xfId="0" applyNumberFormat="1" applyFont="1" applyFill="1" applyBorder="1" applyAlignment="1">
      <alignment horizontal="center"/>
    </xf>
    <xf numFmtId="0" fontId="47" fillId="27" borderId="0" xfId="0" applyFont="1" applyFill="1" applyAlignment="1">
      <alignment horizontal="center" wrapText="1"/>
    </xf>
    <xf numFmtId="3" fontId="115" fillId="27" borderId="0" xfId="0" applyNumberFormat="1" applyFont="1" applyFill="1" applyAlignment="1">
      <alignment horizontal="center"/>
    </xf>
    <xf numFmtId="3" fontId="38" fillId="27" borderId="0" xfId="0" applyNumberFormat="1" applyFont="1" applyFill="1" applyAlignment="1">
      <alignment horizontal="center"/>
    </xf>
    <xf numFmtId="0" fontId="110" fillId="25" borderId="0" xfId="0" applyFont="1" applyFill="1" applyAlignment="1">
      <alignment vertical="top"/>
    </xf>
    <xf numFmtId="0" fontId="106" fillId="26" borderId="84" xfId="194" applyFont="1" applyFill="1" applyBorder="1" applyAlignment="1">
      <alignment horizontal="center"/>
    </xf>
    <xf numFmtId="3" fontId="107" fillId="26" borderId="85" xfId="194" applyNumberFormat="1" applyFont="1" applyFill="1" applyBorder="1" applyAlignment="1">
      <alignment horizontal="center"/>
    </xf>
    <xf numFmtId="3" fontId="106" fillId="61" borderId="86" xfId="194" applyNumberFormat="1" applyFont="1" applyFill="1" applyBorder="1" applyAlignment="1">
      <alignment horizontal="center"/>
    </xf>
    <xf numFmtId="0" fontId="106" fillId="26" borderId="60" xfId="194" applyFont="1" applyFill="1" applyBorder="1" applyAlignment="1">
      <alignment horizontal="center"/>
    </xf>
    <xf numFmtId="0" fontId="106" fillId="26" borderId="88" xfId="194" applyFont="1" applyFill="1" applyBorder="1" applyAlignment="1">
      <alignment horizontal="center"/>
    </xf>
    <xf numFmtId="3" fontId="107" fillId="26" borderId="89" xfId="194" applyNumberFormat="1" applyFont="1" applyFill="1" applyBorder="1" applyAlignment="1">
      <alignment horizontal="center"/>
    </xf>
    <xf numFmtId="3" fontId="107" fillId="26" borderId="90" xfId="194" applyNumberFormat="1" applyFont="1" applyFill="1" applyBorder="1" applyAlignment="1">
      <alignment horizontal="center"/>
    </xf>
    <xf numFmtId="3" fontId="107" fillId="61" borderId="89" xfId="194" applyNumberFormat="1" applyFont="1" applyFill="1" applyBorder="1" applyAlignment="1">
      <alignment horizontal="center"/>
    </xf>
    <xf numFmtId="3" fontId="106" fillId="61" borderId="91" xfId="194" applyNumberFormat="1" applyFont="1" applyFill="1" applyBorder="1" applyAlignment="1">
      <alignment horizontal="center"/>
    </xf>
    <xf numFmtId="3" fontId="106" fillId="61" borderId="85" xfId="194" applyNumberFormat="1" applyFont="1" applyFill="1" applyBorder="1" applyAlignment="1">
      <alignment horizontal="center"/>
    </xf>
    <xf numFmtId="3" fontId="106" fillId="26" borderId="85" xfId="194" applyNumberFormat="1" applyFont="1" applyFill="1" applyBorder="1" applyAlignment="1">
      <alignment horizontal="center"/>
    </xf>
    <xf numFmtId="164" fontId="106" fillId="61" borderId="92" xfId="194" applyNumberFormat="1" applyFont="1" applyFill="1" applyBorder="1" applyAlignment="1">
      <alignment horizontal="center"/>
    </xf>
    <xf numFmtId="164" fontId="107" fillId="61" borderId="90" xfId="194" applyNumberFormat="1" applyFont="1" applyFill="1" applyBorder="1" applyAlignment="1">
      <alignment horizontal="center"/>
    </xf>
    <xf numFmtId="164" fontId="107" fillId="26" borderId="90" xfId="194" applyNumberFormat="1" applyFont="1" applyFill="1" applyBorder="1" applyAlignment="1">
      <alignment horizontal="center"/>
    </xf>
    <xf numFmtId="17" fontId="106" fillId="25" borderId="18" xfId="0" quotePrefix="1" applyNumberFormat="1" applyFont="1" applyFill="1" applyBorder="1" applyAlignment="1">
      <alignment horizontal="center"/>
    </xf>
    <xf numFmtId="0" fontId="106" fillId="25" borderId="18" xfId="0" quotePrefix="1" applyFont="1" applyFill="1" applyBorder="1" applyAlignment="1">
      <alignment horizontal="center" wrapText="1"/>
    </xf>
    <xf numFmtId="0" fontId="52" fillId="27" borderId="0" xfId="0" applyFont="1" applyFill="1" applyAlignment="1">
      <alignment horizontal="left" vertical="center" wrapText="1"/>
    </xf>
    <xf numFmtId="0" fontId="52" fillId="27" borderId="0" xfId="0" applyFont="1" applyFill="1" applyAlignment="1">
      <alignment horizontal="left" vertical="center"/>
    </xf>
    <xf numFmtId="0" fontId="0" fillId="26" borderId="0" xfId="0" applyFill="1"/>
    <xf numFmtId="0" fontId="33" fillId="26" borderId="0" xfId="63" applyFill="1" applyAlignment="1">
      <alignment horizontal="left" vertical="center" wrapText="1"/>
    </xf>
    <xf numFmtId="0" fontId="0" fillId="26" borderId="0" xfId="0" applyFill="1"/>
    <xf numFmtId="0" fontId="0" fillId="26" borderId="0" xfId="0" applyFill="1"/>
    <xf numFmtId="0" fontId="33" fillId="26" borderId="0" xfId="63" applyFill="1" applyAlignment="1"/>
    <xf numFmtId="0" fontId="33" fillId="26" borderId="0" xfId="63" applyFill="1"/>
    <xf numFmtId="0" fontId="0" fillId="26" borderId="0" xfId="0" applyFill="1" applyAlignment="1">
      <alignment wrapText="1"/>
    </xf>
    <xf numFmtId="0" fontId="62" fillId="55" borderId="0" xfId="0" applyFont="1" applyFill="1" applyBorder="1" applyAlignment="1">
      <alignment wrapText="1"/>
    </xf>
    <xf numFmtId="3" fontId="55" fillId="27" borderId="0" xfId="0" applyNumberFormat="1" applyFont="1" applyFill="1" applyBorder="1" applyAlignment="1">
      <alignment horizontal="left"/>
    </xf>
    <xf numFmtId="0" fontId="0" fillId="26" borderId="0" xfId="0" applyFill="1"/>
    <xf numFmtId="0" fontId="110" fillId="25" borderId="0" xfId="0" applyFont="1" applyFill="1" applyAlignment="1"/>
    <xf numFmtId="0" fontId="108" fillId="26" borderId="0" xfId="70" applyFont="1" applyFill="1" applyAlignment="1" applyProtection="1"/>
    <xf numFmtId="0" fontId="108" fillId="26" borderId="0" xfId="70" applyFont="1" applyFill="1" applyAlignment="1" applyProtection="1">
      <alignment wrapText="1"/>
    </xf>
    <xf numFmtId="0" fontId="51" fillId="26" borderId="0" xfId="63" applyFont="1" applyFill="1" applyAlignment="1" applyProtection="1"/>
    <xf numFmtId="0" fontId="137" fillId="26" borderId="0" xfId="0" applyFont="1" applyFill="1"/>
    <xf numFmtId="0" fontId="44" fillId="0" borderId="0" xfId="7485" applyFont="1" applyAlignment="1">
      <alignment vertical="top"/>
    </xf>
    <xf numFmtId="0" fontId="44" fillId="26" borderId="0" xfId="7485" applyFont="1" applyFill="1" applyAlignment="1">
      <alignment vertical="top"/>
    </xf>
    <xf numFmtId="0" fontId="0" fillId="26" borderId="0" xfId="0" applyFill="1"/>
    <xf numFmtId="164" fontId="62" fillId="26" borderId="48" xfId="0" applyNumberFormat="1" applyFont="1" applyFill="1" applyBorder="1" applyAlignment="1">
      <alignment horizontal="right"/>
    </xf>
    <xf numFmtId="3" fontId="75" fillId="26" borderId="0" xfId="0" applyNumberFormat="1" applyFont="1" applyFill="1"/>
    <xf numFmtId="3" fontId="109" fillId="60" borderId="69" xfId="194" applyNumberFormat="1" applyFont="1" applyFill="1" applyBorder="1" applyAlignment="1">
      <alignment horizontal="center"/>
    </xf>
    <xf numFmtId="3" fontId="75" fillId="25" borderId="0" xfId="0" applyNumberFormat="1" applyFont="1" applyFill="1" applyAlignment="1">
      <alignment horizontal="center"/>
    </xf>
    <xf numFmtId="0" fontId="54" fillId="25" borderId="0" xfId="0" applyFont="1" applyFill="1" applyAlignment="1">
      <alignment horizontal="center"/>
    </xf>
    <xf numFmtId="0" fontId="108" fillId="26" borderId="0" xfId="92" applyFont="1" applyFill="1" applyAlignment="1" applyProtection="1">
      <alignment horizontal="center"/>
    </xf>
    <xf numFmtId="0" fontId="107" fillId="26" borderId="0" xfId="92" applyFont="1" applyFill="1" applyAlignment="1" applyProtection="1">
      <alignment horizontal="center"/>
    </xf>
    <xf numFmtId="0" fontId="106" fillId="26" borderId="0" xfId="92" applyFont="1" applyFill="1" applyAlignment="1" applyProtection="1">
      <alignment horizontal="center"/>
    </xf>
    <xf numFmtId="0" fontId="106" fillId="26" borderId="19" xfId="92" applyFont="1" applyFill="1" applyBorder="1" applyAlignment="1" applyProtection="1">
      <alignment horizontal="center"/>
    </xf>
    <xf numFmtId="3" fontId="106" fillId="26" borderId="0" xfId="0" applyNumberFormat="1" applyFont="1" applyFill="1" applyAlignment="1">
      <alignment horizontal="center"/>
    </xf>
    <xf numFmtId="164" fontId="106" fillId="26" borderId="0" xfId="0" applyNumberFormat="1" applyFont="1" applyFill="1" applyAlignment="1">
      <alignment horizontal="center"/>
    </xf>
    <xf numFmtId="0" fontId="106" fillId="26" borderId="0" xfId="0" applyFont="1" applyFill="1" applyAlignment="1">
      <alignment horizontal="center"/>
    </xf>
    <xf numFmtId="9" fontId="106" fillId="26" borderId="0" xfId="0" applyNumberFormat="1" applyFont="1" applyFill="1" applyAlignment="1">
      <alignment horizontal="center"/>
    </xf>
    <xf numFmtId="9" fontId="107" fillId="26" borderId="0" xfId="0" applyNumberFormat="1" applyFont="1" applyFill="1" applyAlignment="1">
      <alignment horizontal="center"/>
    </xf>
    <xf numFmtId="164" fontId="106" fillId="26" borderId="19" xfId="0" applyNumberFormat="1" applyFont="1" applyFill="1" applyBorder="1" applyAlignment="1">
      <alignment horizontal="center"/>
    </xf>
    <xf numFmtId="1" fontId="106" fillId="26" borderId="0" xfId="0" applyNumberFormat="1" applyFont="1" applyFill="1" applyAlignment="1">
      <alignment horizontal="center"/>
    </xf>
    <xf numFmtId="0" fontId="108" fillId="26" borderId="0" xfId="92" applyFont="1" applyFill="1" applyAlignment="1" applyProtection="1"/>
    <xf numFmtId="0" fontId="107" fillId="26" borderId="0" xfId="92" applyFont="1" applyFill="1" applyAlignment="1" applyProtection="1"/>
    <xf numFmtId="0" fontId="107" fillId="26" borderId="19" xfId="92" applyFont="1" applyFill="1" applyBorder="1" applyAlignment="1" applyProtection="1"/>
    <xf numFmtId="0" fontId="106" fillId="26" borderId="0" xfId="0" applyNumberFormat="1" applyFont="1" applyFill="1" applyAlignment="1">
      <alignment horizontal="center"/>
    </xf>
    <xf numFmtId="0" fontId="106" fillId="26" borderId="0" xfId="0" applyFont="1" applyFill="1" applyAlignment="1">
      <alignment horizontal="left"/>
    </xf>
    <xf numFmtId="0" fontId="111" fillId="26" borderId="0" xfId="0" applyFont="1" applyFill="1"/>
    <xf numFmtId="3" fontId="108" fillId="26" borderId="0" xfId="92" applyNumberFormat="1" applyFont="1" applyFill="1" applyAlignment="1" applyProtection="1">
      <alignment horizontal="center"/>
    </xf>
    <xf numFmtId="3" fontId="108" fillId="26" borderId="0" xfId="92" applyNumberFormat="1" applyFont="1" applyFill="1" applyAlignment="1" applyProtection="1"/>
    <xf numFmtId="0" fontId="106" fillId="26" borderId="19" xfId="92" applyFont="1" applyFill="1" applyBorder="1" applyAlignment="1" applyProtection="1"/>
    <xf numFmtId="3" fontId="107" fillId="26" borderId="0" xfId="0" applyNumberFormat="1" applyFont="1" applyFill="1"/>
    <xf numFmtId="3" fontId="106" fillId="26" borderId="0" xfId="0" applyNumberFormat="1" applyFont="1" applyFill="1"/>
    <xf numFmtId="0" fontId="107" fillId="26" borderId="19" xfId="0" applyFont="1" applyFill="1" applyBorder="1"/>
    <xf numFmtId="3" fontId="107" fillId="26" borderId="0" xfId="92" applyNumberFormat="1" applyFont="1" applyFill="1" applyAlignment="1" applyProtection="1">
      <alignment horizontal="center"/>
    </xf>
    <xf numFmtId="0" fontId="0" fillId="26" borderId="0" xfId="0" applyFill="1"/>
    <xf numFmtId="0" fontId="108" fillId="26" borderId="0" xfId="0" applyFont="1" applyFill="1"/>
    <xf numFmtId="0" fontId="108" fillId="26" borderId="0" xfId="0" applyFont="1" applyFill="1" applyAlignment="1"/>
    <xf numFmtId="0" fontId="107" fillId="26" borderId="0" xfId="0" applyFont="1" applyFill="1" applyAlignment="1"/>
    <xf numFmtId="0" fontId="0" fillId="26" borderId="0" xfId="0" applyFill="1"/>
    <xf numFmtId="0" fontId="106" fillId="27" borderId="0" xfId="80" applyFont="1" applyFill="1" applyAlignment="1" applyProtection="1">
      <alignment horizontal="left"/>
    </xf>
    <xf numFmtId="0" fontId="106" fillId="25" borderId="0" xfId="80" applyFont="1" applyFill="1" applyAlignment="1" applyProtection="1">
      <alignment horizontal="left"/>
    </xf>
    <xf numFmtId="0" fontId="0" fillId="26" borderId="0" xfId="0" applyFill="1"/>
    <xf numFmtId="170" fontId="0" fillId="26" borderId="0" xfId="0" applyNumberFormat="1" applyFill="1" applyAlignment="1">
      <alignment horizontal="center"/>
    </xf>
    <xf numFmtId="0" fontId="33" fillId="25" borderId="0" xfId="63" applyFont="1" applyFill="1" applyAlignment="1"/>
    <xf numFmtId="0" fontId="0" fillId="26" borderId="0" xfId="0" applyFill="1"/>
    <xf numFmtId="49" fontId="33" fillId="26" borderId="0" xfId="63" applyNumberFormat="1" applyFill="1" applyAlignment="1">
      <alignment horizontal="left" vertical="top" wrapText="1"/>
    </xf>
    <xf numFmtId="0" fontId="108" fillId="26" borderId="0" xfId="70" applyFont="1" applyFill="1" applyAlignment="1" applyProtection="1"/>
    <xf numFmtId="0" fontId="0" fillId="26" borderId="0" xfId="0" applyFill="1"/>
    <xf numFmtId="0" fontId="0" fillId="26" borderId="0" xfId="0" applyFill="1"/>
    <xf numFmtId="0" fontId="44" fillId="0" borderId="0" xfId="29673" applyFont="1" applyAlignment="1">
      <alignment vertical="top"/>
    </xf>
    <xf numFmtId="0" fontId="44" fillId="0" borderId="0" xfId="29673" applyFont="1" applyAlignment="1">
      <alignment vertical="top"/>
    </xf>
    <xf numFmtId="0" fontId="44" fillId="0" borderId="0" xfId="29673" applyFont="1" applyAlignment="1">
      <alignment vertical="top"/>
    </xf>
    <xf numFmtId="0" fontId="44" fillId="26" borderId="0" xfId="29673" applyFont="1" applyFill="1" applyAlignment="1">
      <alignment vertical="top"/>
    </xf>
    <xf numFmtId="0" fontId="0" fillId="26" borderId="0" xfId="0" applyFill="1"/>
    <xf numFmtId="0" fontId="0" fillId="26" borderId="0" xfId="0" applyFill="1"/>
    <xf numFmtId="0" fontId="55" fillId="26" borderId="58" xfId="194" applyFont="1" applyFill="1" applyBorder="1" applyAlignment="1"/>
    <xf numFmtId="0" fontId="113" fillId="26" borderId="0" xfId="194" applyFont="1" applyFill="1" applyAlignment="1">
      <alignment horizontal="left"/>
    </xf>
    <xf numFmtId="0" fontId="113" fillId="60" borderId="0" xfId="194" applyFont="1" applyFill="1" applyAlignment="1">
      <alignment horizontal="left"/>
    </xf>
    <xf numFmtId="0" fontId="0" fillId="27" borderId="0" xfId="0" applyFont="1" applyFill="1" applyBorder="1" applyAlignment="1">
      <alignment horizontal="left"/>
    </xf>
    <xf numFmtId="0" fontId="0" fillId="55" borderId="0" xfId="0" applyFont="1" applyFill="1" applyBorder="1" applyAlignment="1">
      <alignment horizontal="left"/>
    </xf>
    <xf numFmtId="3" fontId="107" fillId="27" borderId="27" xfId="70" applyNumberFormat="1" applyFont="1" applyFill="1" applyBorder="1" applyAlignment="1" applyProtection="1">
      <alignment horizontal="center"/>
    </xf>
    <xf numFmtId="3" fontId="107" fillId="27" borderId="0" xfId="70" applyNumberFormat="1" applyFont="1" applyFill="1" applyAlignment="1" applyProtection="1">
      <alignment horizontal="center"/>
    </xf>
    <xf numFmtId="3" fontId="107" fillId="26" borderId="0" xfId="0" applyNumberFormat="1" applyFont="1" applyFill="1" applyAlignment="1">
      <alignment horizontal="right"/>
    </xf>
    <xf numFmtId="3" fontId="107" fillId="26" borderId="27" xfId="0" applyNumberFormat="1" applyFont="1" applyFill="1" applyBorder="1" applyAlignment="1" applyProtection="1">
      <alignment horizontal="center"/>
      <protection locked="0"/>
    </xf>
    <xf numFmtId="3" fontId="107" fillId="26" borderId="0" xfId="0" applyNumberFormat="1" applyFont="1" applyFill="1" applyAlignment="1" applyProtection="1">
      <alignment horizontal="center"/>
      <protection locked="0"/>
    </xf>
    <xf numFmtId="0" fontId="0" fillId="27" borderId="0" xfId="0" applyFill="1" applyAlignment="1">
      <alignment horizontal="left"/>
    </xf>
    <xf numFmtId="0" fontId="56" fillId="27" borderId="0" xfId="0" applyFont="1" applyFill="1" applyAlignment="1">
      <alignment horizontal="left"/>
    </xf>
    <xf numFmtId="0" fontId="75" fillId="27" borderId="0" xfId="0" applyFont="1" applyFill="1" applyAlignment="1">
      <alignment horizontal="left"/>
    </xf>
    <xf numFmtId="0" fontId="76" fillId="26" borderId="0" xfId="0" applyFont="1" applyFill="1" applyAlignment="1">
      <alignment horizontal="left"/>
    </xf>
    <xf numFmtId="3" fontId="0" fillId="27" borderId="0" xfId="0" applyNumberFormat="1" applyFill="1" applyBorder="1" applyAlignment="1">
      <alignment horizontal="center"/>
    </xf>
    <xf numFmtId="0" fontId="106" fillId="25" borderId="31" xfId="0" applyFont="1" applyFill="1" applyBorder="1" applyAlignment="1">
      <alignment horizontal="center" vertical="center"/>
    </xf>
    <xf numFmtId="0" fontId="106" fillId="25" borderId="31" xfId="0" applyFont="1" applyFill="1" applyBorder="1" applyAlignment="1" applyProtection="1">
      <alignment horizontal="center" vertical="center"/>
    </xf>
    <xf numFmtId="0" fontId="107" fillId="26" borderId="0" xfId="0" applyFont="1" applyFill="1" applyAlignment="1">
      <alignment horizontal="right"/>
    </xf>
    <xf numFmtId="0" fontId="0" fillId="26" borderId="0" xfId="0" applyFill="1"/>
    <xf numFmtId="0" fontId="0" fillId="26" borderId="0" xfId="0" applyFill="1"/>
    <xf numFmtId="3" fontId="48" fillId="27" borderId="0" xfId="0" applyNumberFormat="1" applyFont="1" applyFill="1"/>
    <xf numFmtId="0" fontId="0" fillId="26" borderId="0" xfId="0" applyFill="1"/>
    <xf numFmtId="0" fontId="54" fillId="94" borderId="18" xfId="0" applyFont="1" applyFill="1" applyBorder="1" applyAlignment="1">
      <alignment horizontal="center" wrapText="1"/>
    </xf>
    <xf numFmtId="3" fontId="0" fillId="94" borderId="0" xfId="0" applyNumberFormat="1" applyFill="1" applyAlignment="1" applyProtection="1">
      <alignment horizontal="center" vertical="center"/>
    </xf>
    <xf numFmtId="3" fontId="0" fillId="94" borderId="0" xfId="0" applyNumberFormat="1" applyFill="1" applyAlignment="1">
      <alignment horizontal="center" vertical="center"/>
    </xf>
    <xf numFmtId="3" fontId="54" fillId="94" borderId="18" xfId="0" applyNumberFormat="1" applyFont="1" applyFill="1" applyBorder="1" applyAlignment="1" applyProtection="1">
      <alignment horizontal="center" vertical="center"/>
    </xf>
    <xf numFmtId="164" fontId="0" fillId="94" borderId="0" xfId="0" applyNumberFormat="1" applyFill="1" applyAlignment="1">
      <alignment horizontal="center" vertical="center"/>
    </xf>
    <xf numFmtId="164" fontId="54" fillId="94" borderId="18" xfId="0" applyNumberFormat="1" applyFont="1" applyFill="1" applyBorder="1" applyAlignment="1">
      <alignment horizontal="center" vertical="center"/>
    </xf>
    <xf numFmtId="0" fontId="54" fillId="95" borderId="18" xfId="0" applyFont="1" applyFill="1" applyBorder="1" applyAlignment="1">
      <alignment horizontal="center" wrapText="1"/>
    </xf>
    <xf numFmtId="3" fontId="0" fillId="95" borderId="0" xfId="0" applyNumberFormat="1" applyFill="1" applyAlignment="1" applyProtection="1">
      <alignment horizontal="center" vertical="center"/>
    </xf>
    <xf numFmtId="3" fontId="0" fillId="95" borderId="0" xfId="0" applyNumberFormat="1" applyFill="1" applyAlignment="1">
      <alignment horizontal="center" vertical="center"/>
    </xf>
    <xf numFmtId="3" fontId="54" fillId="96" borderId="18" xfId="0" applyNumberFormat="1" applyFont="1" applyFill="1" applyBorder="1" applyAlignment="1" applyProtection="1">
      <alignment horizontal="center" vertical="center"/>
    </xf>
    <xf numFmtId="164" fontId="0" fillId="95" borderId="0" xfId="0" applyNumberFormat="1" applyFill="1" applyAlignment="1">
      <alignment horizontal="center" vertical="center"/>
    </xf>
    <xf numFmtId="164" fontId="54" fillId="95" borderId="18" xfId="0" applyNumberFormat="1" applyFont="1" applyFill="1" applyBorder="1" applyAlignment="1">
      <alignment horizontal="center" vertical="center"/>
    </xf>
    <xf numFmtId="3" fontId="54" fillId="95" borderId="18" xfId="0" applyNumberFormat="1" applyFont="1" applyFill="1" applyBorder="1" applyAlignment="1">
      <alignment horizontal="center" vertical="center"/>
    </xf>
    <xf numFmtId="164" fontId="0" fillId="95" borderId="0" xfId="0" applyNumberFormat="1" applyFill="1" applyAlignment="1" applyProtection="1">
      <alignment horizontal="center" vertical="center"/>
    </xf>
    <xf numFmtId="164" fontId="54" fillId="95" borderId="18" xfId="0" applyNumberFormat="1" applyFont="1" applyFill="1" applyBorder="1" applyAlignment="1" applyProtection="1">
      <alignment horizontal="center" vertical="center"/>
    </xf>
    <xf numFmtId="164" fontId="0" fillId="95" borderId="0" xfId="0" applyNumberFormat="1" applyFont="1" applyFill="1" applyAlignment="1" applyProtection="1">
      <alignment horizontal="center" vertical="center"/>
    </xf>
    <xf numFmtId="3" fontId="54" fillId="94" borderId="18" xfId="0" applyNumberFormat="1" applyFont="1" applyFill="1" applyBorder="1" applyAlignment="1">
      <alignment horizontal="center" vertical="center"/>
    </xf>
    <xf numFmtId="164" fontId="0" fillId="94" borderId="0" xfId="0" applyNumberFormat="1" applyFill="1" applyAlignment="1" applyProtection="1">
      <alignment horizontal="center" vertical="center"/>
    </xf>
    <xf numFmtId="164" fontId="54" fillId="94" borderId="18" xfId="0" applyNumberFormat="1" applyFont="1" applyFill="1" applyBorder="1" applyAlignment="1" applyProtection="1">
      <alignment horizontal="center" vertical="center"/>
    </xf>
    <xf numFmtId="164" fontId="0" fillId="94" borderId="0" xfId="0" applyNumberFormat="1" applyFont="1" applyFill="1" applyAlignment="1" applyProtection="1">
      <alignment horizontal="center" vertical="center"/>
    </xf>
    <xf numFmtId="3" fontId="0" fillId="94" borderId="27" xfId="0" applyNumberFormat="1" applyFont="1" applyFill="1" applyBorder="1" applyAlignment="1" applyProtection="1">
      <alignment horizontal="center" vertical="center"/>
    </xf>
    <xf numFmtId="3" fontId="0" fillId="94" borderId="0" xfId="0" applyNumberFormat="1" applyFont="1" applyFill="1" applyBorder="1" applyAlignment="1" applyProtection="1">
      <alignment horizontal="center" vertical="center"/>
    </xf>
    <xf numFmtId="3" fontId="0" fillId="94" borderId="0" xfId="0" applyNumberFormat="1" applyFont="1" applyFill="1" applyAlignment="1" applyProtection="1">
      <alignment horizontal="center" vertical="center"/>
    </xf>
    <xf numFmtId="0" fontId="54" fillId="94" borderId="18" xfId="80" applyFont="1" applyFill="1" applyBorder="1" applyAlignment="1" applyProtection="1">
      <alignment horizontal="center" wrapText="1"/>
    </xf>
    <xf numFmtId="3" fontId="0" fillId="94" borderId="0" xfId="80" applyNumberFormat="1" applyFont="1" applyFill="1" applyAlignment="1" applyProtection="1">
      <alignment horizontal="center" vertical="center"/>
    </xf>
    <xf numFmtId="164" fontId="0" fillId="94" borderId="0" xfId="80" applyNumberFormat="1" applyFont="1" applyFill="1" applyAlignment="1" applyProtection="1">
      <alignment horizontal="center" vertical="center"/>
    </xf>
    <xf numFmtId="3" fontId="54" fillId="94" borderId="18" xfId="80" applyNumberFormat="1" applyFont="1" applyFill="1" applyBorder="1" applyAlignment="1" applyProtection="1">
      <alignment horizontal="center" vertical="center"/>
    </xf>
    <xf numFmtId="164" fontId="54" fillId="94" borderId="18" xfId="80" applyNumberFormat="1" applyFont="1" applyFill="1" applyBorder="1" applyAlignment="1" applyProtection="1">
      <alignment horizontal="center" vertical="center"/>
    </xf>
    <xf numFmtId="3" fontId="0" fillId="94" borderId="19" xfId="80" applyNumberFormat="1" applyFont="1" applyFill="1" applyBorder="1" applyAlignment="1" applyProtection="1">
      <alignment horizontal="center" vertical="center"/>
    </xf>
    <xf numFmtId="3" fontId="0" fillId="94" borderId="0" xfId="80" applyNumberFormat="1" applyFont="1" applyFill="1" applyBorder="1" applyAlignment="1" applyProtection="1">
      <alignment horizontal="center" vertical="center"/>
    </xf>
    <xf numFmtId="0" fontId="54" fillId="95" borderId="18" xfId="80" applyFont="1" applyFill="1" applyBorder="1" applyAlignment="1" applyProtection="1">
      <alignment horizontal="center" wrapText="1"/>
    </xf>
    <xf numFmtId="3" fontId="0" fillId="95" borderId="0" xfId="80" applyNumberFormat="1" applyFont="1" applyFill="1" applyAlignment="1" applyProtection="1">
      <alignment horizontal="center" vertical="center"/>
    </xf>
    <xf numFmtId="164" fontId="0" fillId="95" borderId="0" xfId="80" applyNumberFormat="1" applyFont="1" applyFill="1" applyAlignment="1" applyProtection="1">
      <alignment horizontal="center" vertical="center"/>
    </xf>
    <xf numFmtId="3" fontId="54" fillId="95" borderId="18" xfId="80" applyNumberFormat="1" applyFont="1" applyFill="1" applyBorder="1" applyAlignment="1" applyProtection="1">
      <alignment horizontal="center" vertical="center"/>
    </xf>
    <xf numFmtId="164" fontId="54" fillId="95" borderId="18" xfId="80" applyNumberFormat="1" applyFont="1" applyFill="1" applyBorder="1" applyAlignment="1" applyProtection="1">
      <alignment horizontal="center" vertical="center"/>
    </xf>
    <xf numFmtId="0" fontId="0" fillId="26" borderId="0" xfId="0" applyFill="1"/>
    <xf numFmtId="0" fontId="58" fillId="26" borderId="0" xfId="63" applyFont="1" applyFill="1" applyAlignment="1">
      <alignment horizontal="center" vertical="top"/>
    </xf>
    <xf numFmtId="0" fontId="0" fillId="26" borderId="0" xfId="0" applyFill="1"/>
    <xf numFmtId="0" fontId="58" fillId="26" borderId="0" xfId="63" applyFont="1" applyFill="1" applyAlignment="1">
      <alignment horizontal="center" vertical="top"/>
    </xf>
    <xf numFmtId="0" fontId="33" fillId="26" borderId="0" xfId="63" applyFill="1" applyAlignment="1"/>
    <xf numFmtId="0" fontId="0" fillId="26" borderId="0" xfId="0" applyFill="1"/>
    <xf numFmtId="0" fontId="62" fillId="26" borderId="0" xfId="0" applyNumberFormat="1" applyFont="1" applyFill="1" applyAlignment="1">
      <alignment horizontal="center"/>
    </xf>
    <xf numFmtId="3" fontId="0" fillId="26" borderId="0" xfId="0" quotePrefix="1" applyNumberFormat="1" applyFill="1"/>
    <xf numFmtId="3" fontId="55" fillId="26" borderId="0" xfId="0" quotePrefix="1" applyNumberFormat="1" applyFont="1" applyFill="1"/>
    <xf numFmtId="0" fontId="0" fillId="26" borderId="0" xfId="0" quotePrefix="1" applyFill="1" applyAlignment="1">
      <alignment horizontal="center"/>
    </xf>
    <xf numFmtId="0" fontId="54" fillId="25" borderId="18" xfId="0" applyFont="1" applyFill="1" applyBorder="1" applyAlignment="1">
      <alignment horizontal="center" wrapText="1"/>
    </xf>
    <xf numFmtId="0" fontId="0" fillId="26" borderId="0" xfId="0" applyFill="1"/>
    <xf numFmtId="0" fontId="0" fillId="26" borderId="0" xfId="0" applyFill="1"/>
    <xf numFmtId="0" fontId="110" fillId="26" borderId="0" xfId="0" applyFont="1" applyFill="1" applyAlignment="1">
      <alignment horizontal="left" wrapText="1"/>
    </xf>
    <xf numFmtId="0" fontId="0" fillId="26" borderId="0" xfId="0" applyFill="1"/>
    <xf numFmtId="0" fontId="141" fillId="26" borderId="0" xfId="63" applyFont="1" applyFill="1" applyAlignment="1" applyProtection="1"/>
    <xf numFmtId="0" fontId="70" fillId="27" borderId="0" xfId="0" applyFont="1" applyFill="1" applyAlignment="1"/>
    <xf numFmtId="3" fontId="54" fillId="25" borderId="69" xfId="0" applyNumberFormat="1" applyFont="1" applyFill="1" applyBorder="1" applyAlignment="1">
      <alignment horizontal="center"/>
    </xf>
    <xf numFmtId="164" fontId="107" fillId="25" borderId="0" xfId="0" applyNumberFormat="1" applyFont="1" applyFill="1" applyAlignment="1">
      <alignment horizontal="center"/>
    </xf>
    <xf numFmtId="164" fontId="106" fillId="25" borderId="0" xfId="0" applyNumberFormat="1" applyFont="1" applyFill="1" applyAlignment="1">
      <alignment horizontal="center"/>
    </xf>
    <xf numFmtId="9" fontId="112" fillId="25" borderId="0" xfId="0" applyNumberFormat="1" applyFont="1" applyFill="1" applyAlignment="1">
      <alignment horizontal="center"/>
    </xf>
    <xf numFmtId="9" fontId="110" fillId="25" borderId="0" xfId="0" applyNumberFormat="1" applyFont="1" applyFill="1" applyAlignment="1">
      <alignment horizontal="center"/>
    </xf>
    <xf numFmtId="164" fontId="106" fillId="25" borderId="69" xfId="0" applyNumberFormat="1" applyFont="1" applyFill="1" applyBorder="1" applyAlignment="1">
      <alignment horizontal="center"/>
    </xf>
    <xf numFmtId="0" fontId="0" fillId="26" borderId="0" xfId="0" applyFill="1"/>
    <xf numFmtId="3" fontId="106" fillId="25" borderId="18" xfId="80" applyNumberFormat="1" applyFont="1" applyFill="1" applyBorder="1" applyAlignment="1" applyProtection="1">
      <alignment horizontal="center" vertical="center"/>
    </xf>
    <xf numFmtId="3" fontId="107" fillId="25" borderId="0" xfId="70" applyNumberFormat="1" applyFont="1" applyFill="1" applyAlignment="1" applyProtection="1">
      <alignment horizontal="center" vertical="center"/>
    </xf>
    <xf numFmtId="0" fontId="106" fillId="25" borderId="18" xfId="80" applyFont="1" applyFill="1" applyBorder="1" applyAlignment="1" applyProtection="1">
      <alignment horizontal="center" wrapText="1"/>
    </xf>
    <xf numFmtId="0" fontId="114" fillId="25" borderId="0" xfId="0" applyFont="1" applyFill="1"/>
    <xf numFmtId="0" fontId="111" fillId="25" borderId="0" xfId="0" applyFont="1" applyFill="1" applyAlignment="1">
      <alignment horizontal="center"/>
    </xf>
    <xf numFmtId="0" fontId="111" fillId="0" borderId="0" xfId="7485" applyFont="1" applyAlignment="1">
      <alignment vertical="top"/>
    </xf>
    <xf numFmtId="0" fontId="111" fillId="25" borderId="0" xfId="0" applyFont="1" applyFill="1" applyAlignment="1">
      <alignment horizontal="center" wrapText="1"/>
    </xf>
    <xf numFmtId="0" fontId="111" fillId="27" borderId="0" xfId="0" applyFont="1" applyFill="1" applyAlignment="1">
      <alignment horizontal="center"/>
    </xf>
    <xf numFmtId="0" fontId="111" fillId="25" borderId="0" xfId="0" applyFont="1" applyFill="1"/>
    <xf numFmtId="0" fontId="0" fillId="26" borderId="0" xfId="0" applyFill="1"/>
    <xf numFmtId="0" fontId="0" fillId="26" borderId="0" xfId="0" applyFill="1"/>
    <xf numFmtId="3" fontId="33" fillId="25" borderId="0" xfId="63" applyNumberFormat="1" applyFill="1"/>
    <xf numFmtId="0" fontId="0" fillId="27" borderId="0" xfId="0" applyFont="1" applyFill="1" applyAlignment="1">
      <alignment horizontal="center"/>
    </xf>
    <xf numFmtId="0" fontId="107" fillId="27" borderId="0" xfId="0" applyFont="1" applyFill="1" applyAlignment="1">
      <alignment horizontal="center"/>
    </xf>
    <xf numFmtId="0" fontId="48" fillId="27" borderId="0" xfId="0" applyFont="1" applyFill="1" applyAlignment="1">
      <alignment horizontal="center"/>
    </xf>
    <xf numFmtId="172" fontId="107" fillId="27" borderId="0" xfId="0" applyNumberFormat="1" applyFont="1" applyFill="1" applyAlignment="1">
      <alignment horizontal="center"/>
    </xf>
    <xf numFmtId="0" fontId="0" fillId="26" borderId="0" xfId="0" applyFill="1"/>
    <xf numFmtId="3" fontId="106" fillId="26" borderId="18" xfId="0" applyNumberFormat="1" applyFont="1" applyFill="1" applyBorder="1" applyAlignment="1">
      <alignment horizontal="center"/>
    </xf>
    <xf numFmtId="37" fontId="107" fillId="26" borderId="0" xfId="127" applyNumberFormat="1" applyFont="1" applyFill="1" applyAlignment="1">
      <alignment horizontal="center"/>
    </xf>
    <xf numFmtId="3" fontId="107" fillId="26" borderId="0" xfId="127" applyNumberFormat="1" applyFont="1" applyFill="1" applyAlignment="1">
      <alignment horizontal="center"/>
    </xf>
    <xf numFmtId="0" fontId="110" fillId="26" borderId="0" xfId="0" applyFont="1" applyFill="1" applyAlignment="1"/>
    <xf numFmtId="0" fontId="110" fillId="26" borderId="0" xfId="0" applyFont="1" applyFill="1" applyAlignment="1">
      <alignment horizontal="right"/>
    </xf>
    <xf numFmtId="0" fontId="110" fillId="26" borderId="0" xfId="73" applyFont="1" applyFill="1" applyAlignment="1" applyProtection="1">
      <alignment wrapText="1"/>
    </xf>
    <xf numFmtId="0" fontId="0" fillId="26" borderId="0" xfId="0" applyFill="1"/>
    <xf numFmtId="0" fontId="107" fillId="26" borderId="0" xfId="0" applyFont="1" applyFill="1" applyAlignment="1">
      <alignment wrapText="1"/>
    </xf>
    <xf numFmtId="0" fontId="48" fillId="26" borderId="0" xfId="0" applyFont="1" applyFill="1" applyAlignment="1">
      <alignment wrapText="1"/>
    </xf>
    <xf numFmtId="0" fontId="0" fillId="26" borderId="0" xfId="0" applyFill="1"/>
    <xf numFmtId="0" fontId="0" fillId="26" borderId="0" xfId="0" applyFill="1"/>
    <xf numFmtId="0" fontId="0" fillId="26" borderId="0" xfId="0" applyFill="1"/>
    <xf numFmtId="170" fontId="107" fillId="26" borderId="0" xfId="0" applyNumberFormat="1" applyFont="1" applyFill="1"/>
    <xf numFmtId="164" fontId="107" fillId="26" borderId="0" xfId="0" applyNumberFormat="1" applyFont="1" applyFill="1" applyAlignment="1">
      <alignment vertical="center"/>
    </xf>
    <xf numFmtId="164" fontId="107" fillId="26" borderId="0" xfId="0" applyNumberFormat="1" applyFont="1" applyFill="1"/>
    <xf numFmtId="4" fontId="107" fillId="26" borderId="0" xfId="0" applyNumberFormat="1" applyFont="1" applyFill="1"/>
    <xf numFmtId="0" fontId="108" fillId="26" borderId="0" xfId="93" applyFont="1" applyFill="1" applyAlignment="1" applyProtection="1"/>
    <xf numFmtId="0" fontId="161" fillId="26" borderId="0" xfId="93" applyFont="1" applyFill="1" applyAlignment="1" applyProtection="1"/>
    <xf numFmtId="0" fontId="72" fillId="26" borderId="0" xfId="63" applyFont="1" applyFill="1" applyAlignment="1">
      <alignment horizontal="left"/>
    </xf>
    <xf numFmtId="0" fontId="0" fillId="26" borderId="0" xfId="0" applyFill="1" applyAlignment="1">
      <alignment wrapText="1"/>
    </xf>
    <xf numFmtId="0" fontId="0" fillId="26" borderId="0" xfId="0" applyFill="1"/>
    <xf numFmtId="0" fontId="48" fillId="25" borderId="0" xfId="0" applyFont="1" applyFill="1" applyAlignment="1"/>
    <xf numFmtId="0" fontId="0" fillId="26" borderId="0" xfId="0" applyFill="1"/>
    <xf numFmtId="0" fontId="162" fillId="27" borderId="0" xfId="0" applyFont="1" applyFill="1" applyAlignment="1"/>
    <xf numFmtId="0" fontId="0" fillId="26" borderId="0" xfId="0" applyFill="1" applyAlignment="1">
      <alignment vertical="center" wrapText="1"/>
    </xf>
    <xf numFmtId="0" fontId="55" fillId="26" borderId="0" xfId="0" applyFont="1" applyFill="1" applyAlignment="1">
      <alignment vertical="center" wrapText="1"/>
    </xf>
    <xf numFmtId="0" fontId="0" fillId="26" borderId="0" xfId="0" applyFill="1"/>
    <xf numFmtId="0" fontId="0" fillId="26" borderId="0" xfId="0" applyFill="1"/>
    <xf numFmtId="0" fontId="33" fillId="26" borderId="0" xfId="63" applyFill="1" applyAlignment="1"/>
    <xf numFmtId="0" fontId="0" fillId="26" borderId="0" xfId="0" applyFill="1"/>
    <xf numFmtId="49" fontId="55" fillId="26" borderId="0" xfId="63" applyNumberFormat="1" applyFont="1" applyFill="1" applyAlignment="1">
      <alignment horizontal="left" vertical="center" wrapText="1"/>
    </xf>
    <xf numFmtId="0" fontId="163" fillId="26" borderId="0" xfId="0" applyFont="1" applyFill="1" applyAlignment="1">
      <alignment horizontal="left" vertical="center"/>
    </xf>
    <xf numFmtId="164" fontId="22" fillId="26" borderId="0" xfId="0" applyNumberFormat="1" applyFont="1" applyFill="1" applyAlignment="1">
      <alignment horizontal="center"/>
    </xf>
    <xf numFmtId="164" fontId="22" fillId="26" borderId="0" xfId="0" applyNumberFormat="1" applyFont="1" applyFill="1" applyAlignment="1">
      <alignment horizontal="right"/>
    </xf>
    <xf numFmtId="164" fontId="22" fillId="26" borderId="0" xfId="79" applyNumberFormat="1" applyFont="1" applyFill="1" applyAlignment="1" applyProtection="1">
      <alignment horizontal="center"/>
    </xf>
    <xf numFmtId="164" fontId="54" fillId="26" borderId="18" xfId="79" applyNumberFormat="1" applyFont="1" applyFill="1" applyBorder="1" applyAlignment="1" applyProtection="1">
      <alignment horizontal="center"/>
    </xf>
    <xf numFmtId="0" fontId="164" fillId="26" borderId="0" xfId="63" applyFont="1" applyFill="1" applyAlignment="1">
      <alignment horizontal="center" vertical="top"/>
    </xf>
    <xf numFmtId="0" fontId="164" fillId="26" borderId="0" xfId="63" applyFont="1" applyFill="1" applyAlignment="1">
      <alignment horizontal="center" vertical="top" wrapText="1"/>
    </xf>
    <xf numFmtId="0" fontId="48" fillId="27" borderId="0" xfId="0" applyFont="1" applyFill="1" applyBorder="1"/>
    <xf numFmtId="0" fontId="55" fillId="26" borderId="0" xfId="0" applyFont="1" applyFill="1" applyAlignment="1">
      <alignment horizontal="left" vertical="center"/>
    </xf>
    <xf numFmtId="0" fontId="165" fillId="26" borderId="0" xfId="63" applyFont="1" applyFill="1" applyAlignment="1">
      <alignment horizontal="left" vertical="center"/>
    </xf>
    <xf numFmtId="0" fontId="164" fillId="26" borderId="0" xfId="63" applyFont="1" applyFill="1" applyAlignment="1">
      <alignment horizontal="left" vertical="top"/>
    </xf>
    <xf numFmtId="0" fontId="164" fillId="26" borderId="0" xfId="63" applyFont="1" applyFill="1" applyAlignment="1">
      <alignment horizontal="center" vertical="center"/>
    </xf>
    <xf numFmtId="0" fontId="0" fillId="26" borderId="0" xfId="0" applyFill="1"/>
    <xf numFmtId="0" fontId="59" fillId="26" borderId="0" xfId="0" applyFont="1" applyFill="1" applyAlignment="1">
      <alignment horizontal="left" vertical="top"/>
    </xf>
    <xf numFmtId="0" fontId="66" fillId="26" borderId="24" xfId="0" applyFont="1" applyFill="1" applyBorder="1" applyAlignment="1">
      <alignment horizontal="left"/>
    </xf>
    <xf numFmtId="0" fontId="65" fillId="26" borderId="0" xfId="0" applyFont="1" applyFill="1" applyAlignment="1">
      <alignment horizontal="left" wrapText="1"/>
    </xf>
    <xf numFmtId="0" fontId="48" fillId="26" borderId="0" xfId="0" applyFont="1" applyFill="1" applyAlignment="1">
      <alignment wrapText="1"/>
    </xf>
    <xf numFmtId="0" fontId="48" fillId="25" borderId="0" xfId="0" applyFont="1" applyFill="1" applyAlignment="1">
      <alignment wrapText="1"/>
    </xf>
    <xf numFmtId="0" fontId="48" fillId="53" borderId="0" xfId="0" applyFont="1" applyFill="1" applyAlignment="1">
      <alignment horizontal="left" vertical="center" wrapText="1" indent="1"/>
    </xf>
    <xf numFmtId="0" fontId="48" fillId="54" borderId="0" xfId="0" applyFont="1" applyFill="1" applyAlignment="1">
      <alignment horizontal="left" vertical="center" wrapText="1" indent="1"/>
    </xf>
    <xf numFmtId="0" fontId="72" fillId="25" borderId="0" xfId="63" applyFont="1" applyFill="1"/>
    <xf numFmtId="0" fontId="72" fillId="25" borderId="0" xfId="63" applyFont="1" applyFill="1" applyAlignment="1"/>
    <xf numFmtId="0" fontId="72" fillId="26" borderId="0" xfId="63" applyFont="1" applyFill="1" applyAlignment="1">
      <alignment horizontal="left" wrapText="1"/>
    </xf>
    <xf numFmtId="0" fontId="166" fillId="26" borderId="0" xfId="0" applyFont="1" applyFill="1"/>
    <xf numFmtId="0" fontId="78" fillId="26" borderId="0" xfId="0" applyFont="1" applyFill="1"/>
    <xf numFmtId="0" fontId="72" fillId="26" borderId="0" xfId="0" applyFont="1" applyFill="1" applyAlignment="1">
      <alignment horizontal="left"/>
    </xf>
    <xf numFmtId="0" fontId="48" fillId="26" borderId="0" xfId="0" applyFont="1" applyFill="1" applyBorder="1" applyAlignment="1">
      <alignment vertical="center"/>
    </xf>
    <xf numFmtId="0" fontId="56" fillId="26" borderId="0" xfId="93" applyFont="1" applyFill="1" applyAlignment="1" applyProtection="1"/>
    <xf numFmtId="0" fontId="78" fillId="50" borderId="0" xfId="0" applyFont="1" applyFill="1" applyAlignment="1">
      <alignment horizontal="left" vertical="center" wrapText="1"/>
    </xf>
    <xf numFmtId="0" fontId="48" fillId="25" borderId="17" xfId="0" applyFont="1" applyFill="1" applyBorder="1"/>
    <xf numFmtId="0" fontId="48" fillId="25" borderId="0" xfId="0" quotePrefix="1" applyFont="1" applyFill="1" applyBorder="1" applyAlignment="1">
      <alignment horizontal="center"/>
    </xf>
    <xf numFmtId="0" fontId="48" fillId="25" borderId="0" xfId="0" applyFont="1" applyFill="1" applyBorder="1" applyAlignment="1">
      <alignment horizontal="center"/>
    </xf>
    <xf numFmtId="0" fontId="48" fillId="25" borderId="0" xfId="0" applyFont="1" applyFill="1" applyBorder="1" applyAlignment="1">
      <alignment horizontal="left"/>
    </xf>
    <xf numFmtId="0" fontId="167" fillId="51" borderId="0" xfId="0" applyFont="1" applyFill="1" applyAlignment="1">
      <alignment horizontal="left" vertical="top" wrapText="1"/>
    </xf>
    <xf numFmtId="0" fontId="167" fillId="51" borderId="0" xfId="0" applyFont="1" applyFill="1" applyAlignment="1">
      <alignment horizontal="left" wrapText="1"/>
    </xf>
    <xf numFmtId="0" fontId="167" fillId="51" borderId="0" xfId="63" applyFont="1" applyFill="1" applyAlignment="1">
      <alignment horizontal="left" wrapText="1"/>
    </xf>
    <xf numFmtId="0" fontId="55" fillId="25" borderId="0" xfId="0" applyFont="1" applyFill="1" applyAlignment="1">
      <alignment wrapText="1"/>
    </xf>
    <xf numFmtId="165" fontId="113" fillId="26" borderId="0" xfId="194" applyNumberFormat="1" applyFont="1" applyFill="1"/>
    <xf numFmtId="0" fontId="109" fillId="27" borderId="0" xfId="0" applyFont="1" applyFill="1" applyAlignment="1">
      <alignment horizontal="left"/>
    </xf>
    <xf numFmtId="0" fontId="110" fillId="25" borderId="0" xfId="0" applyFont="1" applyFill="1"/>
    <xf numFmtId="164" fontId="107" fillId="27" borderId="0" xfId="0" applyNumberFormat="1" applyFont="1" applyFill="1" applyAlignment="1">
      <alignment horizontal="center"/>
    </xf>
    <xf numFmtId="0" fontId="109" fillId="25" borderId="0" xfId="0" applyFont="1" applyFill="1" applyAlignment="1">
      <alignment horizontal="left"/>
    </xf>
    <xf numFmtId="3" fontId="0" fillId="26" borderId="0" xfId="0" applyNumberFormat="1" applyFill="1" applyBorder="1" applyAlignment="1">
      <alignment horizontal="center"/>
    </xf>
    <xf numFmtId="0" fontId="109" fillId="26" borderId="0" xfId="0" applyFont="1" applyFill="1" applyAlignment="1">
      <alignment horizontal="left"/>
    </xf>
    <xf numFmtId="0" fontId="107" fillId="61" borderId="64" xfId="194" applyFont="1" applyFill="1" applyBorder="1"/>
    <xf numFmtId="0" fontId="107" fillId="61" borderId="65" xfId="194" applyFont="1" applyFill="1" applyBorder="1" applyAlignment="1">
      <alignment horizontal="center"/>
    </xf>
    <xf numFmtId="0" fontId="107" fillId="61" borderId="67" xfId="194" applyFont="1" applyFill="1" applyBorder="1"/>
    <xf numFmtId="0" fontId="107" fillId="61" borderId="68" xfId="194" applyFont="1" applyFill="1" applyBorder="1" applyAlignment="1">
      <alignment horizontal="center"/>
    </xf>
    <xf numFmtId="0" fontId="107" fillId="61" borderId="63" xfId="194" applyFont="1" applyFill="1" applyBorder="1"/>
    <xf numFmtId="0" fontId="107" fillId="61" borderId="0" xfId="194" applyFont="1" applyFill="1" applyBorder="1" applyAlignment="1">
      <alignment horizontal="center"/>
    </xf>
    <xf numFmtId="0" fontId="107" fillId="26" borderId="67" xfId="194" applyFont="1" applyFill="1" applyBorder="1"/>
    <xf numFmtId="0" fontId="107" fillId="26" borderId="68" xfId="194" applyFont="1" applyFill="1" applyBorder="1" applyAlignment="1">
      <alignment horizontal="center"/>
    </xf>
    <xf numFmtId="0" fontId="106" fillId="26" borderId="0" xfId="63" applyFont="1" applyFill="1" applyAlignment="1"/>
    <xf numFmtId="0" fontId="33" fillId="26" borderId="0" xfId="63" applyFill="1" applyAlignment="1"/>
    <xf numFmtId="0" fontId="0" fillId="26" borderId="0" xfId="0" applyFill="1"/>
    <xf numFmtId="0" fontId="54" fillId="26" borderId="19" xfId="0" applyFont="1" applyFill="1" applyBorder="1" applyAlignment="1">
      <alignment horizontal="center"/>
    </xf>
    <xf numFmtId="3" fontId="0" fillId="26" borderId="99" xfId="0" applyNumberFormat="1" applyFont="1" applyFill="1" applyBorder="1"/>
    <xf numFmtId="164" fontId="0" fillId="26" borderId="99" xfId="0" applyNumberFormat="1" applyFont="1" applyFill="1" applyBorder="1" applyAlignment="1">
      <alignment horizontal="center"/>
    </xf>
    <xf numFmtId="164" fontId="62" fillId="26" borderId="99" xfId="0" applyNumberFormat="1" applyFont="1" applyFill="1" applyBorder="1" applyAlignment="1">
      <alignment horizontal="center"/>
    </xf>
    <xf numFmtId="0" fontId="0" fillId="26" borderId="0" xfId="0" applyNumberFormat="1" applyFont="1" applyFill="1" applyAlignment="1">
      <alignment horizontal="center"/>
    </xf>
    <xf numFmtId="0" fontId="107" fillId="25" borderId="16" xfId="0" applyFont="1" applyFill="1" applyBorder="1" applyAlignment="1">
      <alignment horizontal="center" vertical="center"/>
    </xf>
    <xf numFmtId="0" fontId="106" fillId="26" borderId="19" xfId="92" applyFont="1" applyFill="1" applyBorder="1" applyAlignment="1" applyProtection="1">
      <alignment horizontal="center"/>
    </xf>
    <xf numFmtId="0" fontId="106" fillId="25" borderId="0" xfId="63" applyFont="1" applyFill="1" applyAlignment="1"/>
    <xf numFmtId="0" fontId="106" fillId="60" borderId="0" xfId="5540" applyFont="1" applyFill="1" applyBorder="1" applyAlignment="1">
      <alignment horizontal="left" vertical="center"/>
    </xf>
    <xf numFmtId="9" fontId="107" fillId="25" borderId="0" xfId="0" applyNumberFormat="1" applyFont="1" applyFill="1" applyAlignment="1" applyProtection="1">
      <alignment horizontal="center" wrapText="1"/>
    </xf>
    <xf numFmtId="9" fontId="107" fillId="25" borderId="0" xfId="0" applyNumberFormat="1" applyFont="1" applyFill="1" applyAlignment="1">
      <alignment horizontal="center" wrapText="1"/>
    </xf>
    <xf numFmtId="9" fontId="107" fillId="25" borderId="0" xfId="0" applyNumberFormat="1" applyFont="1" applyFill="1" applyAlignment="1" applyProtection="1">
      <alignment horizontal="center"/>
    </xf>
    <xf numFmtId="9" fontId="107" fillId="25" borderId="0" xfId="0" applyNumberFormat="1" applyFont="1" applyFill="1" applyAlignment="1">
      <alignment horizontal="center"/>
    </xf>
    <xf numFmtId="9" fontId="107" fillId="25" borderId="0" xfId="0" applyNumberFormat="1" applyFont="1" applyFill="1" applyAlignment="1">
      <alignment horizontal="center" vertical="center"/>
    </xf>
    <xf numFmtId="9" fontId="107" fillId="25" borderId="0" xfId="0" applyNumberFormat="1" applyFont="1" applyFill="1" applyAlignment="1" applyProtection="1">
      <alignment horizontal="center" vertical="center"/>
    </xf>
    <xf numFmtId="9" fontId="107" fillId="25" borderId="0" xfId="0" applyNumberFormat="1" applyFont="1" applyFill="1" applyBorder="1" applyAlignment="1">
      <alignment horizontal="center" vertical="center"/>
    </xf>
    <xf numFmtId="9" fontId="107" fillId="25" borderId="0" xfId="0" applyNumberFormat="1" applyFont="1" applyFill="1" applyBorder="1" applyAlignment="1" applyProtection="1">
      <alignment horizontal="center" vertical="center"/>
    </xf>
    <xf numFmtId="0" fontId="106" fillId="60" borderId="56" xfId="5540" applyFont="1" applyFill="1" applyBorder="1" applyAlignment="1">
      <alignment horizontal="left" vertical="center"/>
    </xf>
    <xf numFmtId="9" fontId="107" fillId="25" borderId="29" xfId="0" applyNumberFormat="1" applyFont="1" applyFill="1" applyBorder="1" applyAlignment="1">
      <alignment horizontal="center" vertical="center"/>
    </xf>
    <xf numFmtId="9" fontId="107" fillId="25" borderId="29" xfId="0" applyNumberFormat="1" applyFont="1" applyFill="1" applyBorder="1" applyAlignment="1" applyProtection="1">
      <alignment horizontal="center" vertical="center"/>
    </xf>
    <xf numFmtId="0" fontId="109" fillId="25" borderId="21" xfId="0" applyFont="1" applyFill="1" applyBorder="1" applyAlignment="1" applyProtection="1">
      <alignment horizontal="left"/>
    </xf>
    <xf numFmtId="3" fontId="115" fillId="25" borderId="0" xfId="0" applyNumberFormat="1" applyFont="1" applyFill="1" applyAlignment="1">
      <alignment horizontal="center"/>
    </xf>
    <xf numFmtId="0" fontId="159" fillId="25" borderId="0" xfId="0" applyFont="1" applyFill="1"/>
    <xf numFmtId="0" fontId="109" fillId="27" borderId="21" xfId="0" applyFont="1" applyFill="1" applyBorder="1" applyAlignment="1" applyProtection="1">
      <alignment horizontal="left"/>
    </xf>
    <xf numFmtId="0" fontId="110" fillId="26" borderId="23" xfId="0" applyFont="1" applyFill="1" applyBorder="1"/>
    <xf numFmtId="0" fontId="110" fillId="26" borderId="0" xfId="73" applyFont="1" applyFill="1" applyAlignment="1" applyProtection="1"/>
    <xf numFmtId="0" fontId="107" fillId="26" borderId="20" xfId="0" applyFont="1" applyFill="1" applyBorder="1" applyAlignment="1">
      <alignment horizontal="center"/>
    </xf>
    <xf numFmtId="3" fontId="54" fillId="26" borderId="48" xfId="0" applyNumberFormat="1" applyFont="1" applyFill="1" applyBorder="1"/>
    <xf numFmtId="164" fontId="54" fillId="26" borderId="48" xfId="0" applyNumberFormat="1" applyFont="1" applyFill="1" applyBorder="1" applyAlignment="1">
      <alignment horizontal="center"/>
    </xf>
    <xf numFmtId="3" fontId="54" fillId="26" borderId="48" xfId="0" applyNumberFormat="1" applyFont="1" applyFill="1" applyBorder="1" applyAlignment="1">
      <alignment horizontal="center"/>
    </xf>
    <xf numFmtId="0" fontId="54" fillId="26" borderId="48" xfId="0" applyNumberFormat="1" applyFont="1" applyFill="1" applyBorder="1" applyAlignment="1">
      <alignment horizontal="center"/>
    </xf>
    <xf numFmtId="164" fontId="67" fillId="26" borderId="0" xfId="92" applyNumberFormat="1" applyFont="1" applyFill="1" applyAlignment="1" applyProtection="1"/>
    <xf numFmtId="3" fontId="55" fillId="26" borderId="19" xfId="0" applyNumberFormat="1" applyFont="1" applyFill="1" applyBorder="1" applyAlignment="1">
      <alignment horizontal="center" vertical="center"/>
    </xf>
    <xf numFmtId="3" fontId="48" fillId="26" borderId="19" xfId="0" applyNumberFormat="1" applyFont="1" applyFill="1" applyBorder="1" applyAlignment="1">
      <alignment horizontal="center" vertical="center"/>
    </xf>
    <xf numFmtId="3" fontId="55" fillId="26" borderId="0" xfId="0" applyNumberFormat="1" applyFont="1" applyFill="1" applyAlignment="1">
      <alignment horizontal="center" vertical="center"/>
    </xf>
    <xf numFmtId="3" fontId="48" fillId="26" borderId="0" xfId="0" applyNumberFormat="1" applyFont="1" applyFill="1" applyAlignment="1">
      <alignment horizontal="center" vertical="center"/>
    </xf>
    <xf numFmtId="3" fontId="48" fillId="26" borderId="0" xfId="92" applyNumberFormat="1" applyFont="1" applyFill="1" applyAlignment="1" applyProtection="1">
      <alignment horizontal="center" vertical="center"/>
    </xf>
    <xf numFmtId="3" fontId="69" fillId="26" borderId="0" xfId="92" applyNumberFormat="1" applyFont="1" applyFill="1" applyAlignment="1" applyProtection="1">
      <alignment horizontal="center" vertical="center"/>
    </xf>
    <xf numFmtId="0" fontId="106" fillId="26" borderId="0" xfId="92" applyFont="1" applyFill="1" applyAlignment="1" applyProtection="1"/>
    <xf numFmtId="3" fontId="107" fillId="26" borderId="0" xfId="92" applyNumberFormat="1" applyFont="1" applyFill="1" applyAlignment="1" applyProtection="1">
      <alignment horizontal="center" vertical="center"/>
    </xf>
    <xf numFmtId="3" fontId="106" fillId="26" borderId="0" xfId="0" applyNumberFormat="1" applyFont="1" applyFill="1" applyAlignment="1">
      <alignment horizontal="center" vertical="center"/>
    </xf>
    <xf numFmtId="0" fontId="110" fillId="26" borderId="0" xfId="0" applyFont="1" applyFill="1" applyBorder="1"/>
    <xf numFmtId="0" fontId="65" fillId="26" borderId="0" xfId="0" applyFont="1" applyFill="1" applyAlignment="1">
      <alignment horizontal="right"/>
    </xf>
    <xf numFmtId="3" fontId="107" fillId="55" borderId="0" xfId="0" applyNumberFormat="1" applyFont="1" applyFill="1" applyBorder="1" applyAlignment="1">
      <alignment horizontal="center"/>
    </xf>
    <xf numFmtId="0" fontId="107" fillId="61" borderId="59" xfId="194" applyFont="1" applyFill="1" applyBorder="1"/>
    <xf numFmtId="0" fontId="110" fillId="27" borderId="0" xfId="0" applyFont="1" applyFill="1"/>
    <xf numFmtId="3" fontId="110" fillId="27" borderId="0" xfId="0" applyNumberFormat="1" applyFont="1" applyFill="1"/>
    <xf numFmtId="10" fontId="107" fillId="26" borderId="0" xfId="0" applyNumberFormat="1" applyFont="1" applyFill="1" applyAlignment="1">
      <alignment horizontal="center"/>
    </xf>
    <xf numFmtId="0" fontId="110" fillId="26" borderId="0" xfId="80" applyFont="1" applyFill="1" applyAlignment="1" applyProtection="1"/>
    <xf numFmtId="3" fontId="107" fillId="26" borderId="0" xfId="80" applyNumberFormat="1" applyFont="1" applyFill="1" applyAlignment="1" applyProtection="1"/>
    <xf numFmtId="0" fontId="107" fillId="26" borderId="0" xfId="80" applyFont="1" applyFill="1" applyAlignment="1" applyProtection="1"/>
    <xf numFmtId="0" fontId="169" fillId="26" borderId="0" xfId="0" applyFont="1" applyFill="1" applyAlignment="1">
      <alignment wrapText="1"/>
    </xf>
    <xf numFmtId="0" fontId="115" fillId="50" borderId="0" xfId="0" applyFont="1" applyFill="1" applyAlignment="1">
      <alignment horizontal="left" vertical="center" wrapText="1"/>
    </xf>
    <xf numFmtId="0" fontId="115" fillId="26" borderId="0" xfId="0" applyNumberFormat="1" applyFont="1" applyFill="1" applyAlignment="1">
      <alignment horizontal="left" wrapText="1"/>
    </xf>
    <xf numFmtId="0" fontId="115" fillId="26" borderId="0" xfId="0" applyFont="1" applyFill="1"/>
    <xf numFmtId="0" fontId="115" fillId="26" borderId="0" xfId="0" applyFont="1" applyFill="1" applyAlignment="1">
      <alignment wrapText="1"/>
    </xf>
    <xf numFmtId="0" fontId="170" fillId="26" borderId="0" xfId="63" applyFont="1" applyFill="1"/>
    <xf numFmtId="0" fontId="169" fillId="26" borderId="0" xfId="0" applyFont="1" applyFill="1"/>
    <xf numFmtId="0" fontId="115" fillId="26" borderId="0" xfId="0" applyFont="1" applyFill="1" applyAlignment="1">
      <alignment vertical="top" wrapText="1"/>
    </xf>
    <xf numFmtId="0" fontId="170" fillId="26" borderId="0" xfId="63" applyFont="1" applyFill="1" applyAlignment="1">
      <alignment vertical="center"/>
    </xf>
    <xf numFmtId="0" fontId="171" fillId="25" borderId="0" xfId="0" applyFont="1" applyFill="1"/>
    <xf numFmtId="0" fontId="44" fillId="0" borderId="0" xfId="1853" applyFont="1" applyBorder="1" applyAlignment="1">
      <alignment vertical="top"/>
    </xf>
    <xf numFmtId="0" fontId="44" fillId="26" borderId="0" xfId="29673" applyFont="1" applyFill="1" applyBorder="1" applyAlignment="1">
      <alignment vertical="top"/>
    </xf>
    <xf numFmtId="0" fontId="106" fillId="25" borderId="16" xfId="0" applyFont="1" applyFill="1" applyBorder="1" applyAlignment="1">
      <alignment horizontal="center"/>
    </xf>
    <xf numFmtId="0" fontId="172" fillId="25" borderId="0" xfId="0" applyFont="1" applyFill="1"/>
    <xf numFmtId="0" fontId="111" fillId="0" borderId="0" xfId="1853" applyFont="1" applyAlignment="1">
      <alignment vertical="top"/>
    </xf>
    <xf numFmtId="0" fontId="111" fillId="26" borderId="0" xfId="29673" applyFont="1" applyFill="1" applyAlignment="1">
      <alignment vertical="top"/>
    </xf>
    <xf numFmtId="0" fontId="111" fillId="0" borderId="0" xfId="0" applyFont="1"/>
    <xf numFmtId="0" fontId="109" fillId="25" borderId="0" xfId="0" applyFont="1" applyFill="1" applyAlignment="1">
      <alignment horizontal="left" vertical="top"/>
    </xf>
    <xf numFmtId="0" fontId="172" fillId="26" borderId="0" xfId="0" applyFont="1" applyFill="1"/>
    <xf numFmtId="0" fontId="111" fillId="0" borderId="0" xfId="29673" applyFont="1" applyAlignment="1">
      <alignment vertical="top"/>
    </xf>
    <xf numFmtId="0" fontId="173" fillId="26" borderId="0" xfId="63" applyFont="1" applyFill="1" applyAlignment="1"/>
    <xf numFmtId="0" fontId="109" fillId="26" borderId="0" xfId="0" applyFont="1" applyFill="1" applyAlignment="1">
      <alignment horizontal="left" vertical="top"/>
    </xf>
    <xf numFmtId="0" fontId="109" fillId="26" borderId="0" xfId="0" applyFont="1" applyFill="1" applyAlignment="1">
      <alignment horizontal="left" vertical="top" wrapText="1"/>
    </xf>
    <xf numFmtId="0" fontId="0" fillId="26" borderId="0" xfId="0" applyFill="1"/>
    <xf numFmtId="0" fontId="110" fillId="26" borderId="0" xfId="0" applyFont="1" applyFill="1" applyAlignment="1">
      <alignment horizontal="left" wrapText="1"/>
    </xf>
    <xf numFmtId="0" fontId="107" fillId="26" borderId="0" xfId="0" applyFont="1" applyFill="1" applyAlignment="1">
      <alignment wrapText="1"/>
    </xf>
    <xf numFmtId="0" fontId="107" fillId="53" borderId="0" xfId="0" applyFont="1" applyFill="1" applyAlignment="1">
      <alignment horizontal="left" vertical="center" wrapText="1" indent="1"/>
    </xf>
    <xf numFmtId="0" fontId="107" fillId="54" borderId="0" xfId="0" applyFont="1" applyFill="1" applyAlignment="1">
      <alignment horizontal="left" vertical="center" wrapText="1" indent="1"/>
    </xf>
    <xf numFmtId="0" fontId="111" fillId="26" borderId="0" xfId="0" applyFont="1" applyFill="1" applyAlignment="1">
      <alignment horizontal="center" wrapText="1"/>
    </xf>
    <xf numFmtId="0" fontId="107" fillId="53" borderId="0" xfId="0" applyNumberFormat="1" applyFont="1" applyFill="1" applyAlignment="1">
      <alignment horizontal="left" vertical="center" wrapText="1" indent="1"/>
    </xf>
    <xf numFmtId="0" fontId="107" fillId="52" borderId="0" xfId="0" applyFont="1" applyFill="1" applyAlignment="1">
      <alignment horizontal="left" vertical="center" wrapText="1" indent="1"/>
    </xf>
    <xf numFmtId="0" fontId="174" fillId="26" borderId="0" xfId="0" applyFont="1" applyFill="1" applyAlignment="1">
      <alignment horizontal="center" vertical="top" wrapText="1"/>
    </xf>
    <xf numFmtId="0" fontId="107" fillId="26" borderId="0" xfId="0" applyFont="1" applyFill="1" applyAlignment="1">
      <alignment horizontal="left" vertical="center" wrapText="1" indent="1"/>
    </xf>
    <xf numFmtId="0" fontId="175" fillId="26" borderId="0" xfId="63" applyFont="1" applyFill="1" applyAlignment="1">
      <alignment horizontal="center" vertical="top"/>
    </xf>
    <xf numFmtId="0" fontId="107" fillId="27" borderId="0" xfId="0" applyFont="1" applyFill="1" applyAlignment="1">
      <alignment vertical="center"/>
    </xf>
    <xf numFmtId="0" fontId="108" fillId="26" borderId="0" xfId="0" applyFont="1" applyFill="1" applyAlignment="1">
      <alignment horizontal="left" wrapText="1"/>
    </xf>
    <xf numFmtId="0" fontId="107" fillId="26" borderId="0" xfId="0" applyFont="1" applyFill="1" applyAlignment="1">
      <alignment horizontal="center" vertical="center"/>
    </xf>
    <xf numFmtId="0" fontId="109" fillId="26" borderId="0" xfId="0" applyFont="1" applyFill="1" applyAlignment="1">
      <alignment horizontal="left" wrapText="1"/>
    </xf>
    <xf numFmtId="0" fontId="108" fillId="26" borderId="0" xfId="0" applyFont="1" applyFill="1" applyAlignment="1">
      <alignment horizontal="left" vertical="top" wrapText="1"/>
    </xf>
    <xf numFmtId="0" fontId="107" fillId="25" borderId="16" xfId="0" applyFont="1" applyFill="1" applyBorder="1" applyAlignment="1">
      <alignment horizontal="center"/>
    </xf>
    <xf numFmtId="0" fontId="107" fillId="0" borderId="0" xfId="0" applyFont="1" applyAlignment="1">
      <alignment wrapText="1"/>
    </xf>
    <xf numFmtId="0" fontId="33" fillId="26" borderId="0" xfId="63" applyFill="1" applyAlignment="1"/>
    <xf numFmtId="0" fontId="0" fillId="26" borderId="0" xfId="0" applyFill="1"/>
    <xf numFmtId="0" fontId="110" fillId="26" borderId="0" xfId="0" applyFont="1" applyFill="1" applyAlignment="1">
      <alignment horizontal="left" wrapText="1"/>
    </xf>
    <xf numFmtId="0" fontId="107" fillId="26" borderId="0" xfId="0" applyFont="1" applyFill="1" applyAlignment="1">
      <alignment wrapText="1"/>
    </xf>
    <xf numFmtId="0" fontId="33" fillId="25" borderId="0" xfId="63" applyFill="1" applyAlignment="1"/>
    <xf numFmtId="0" fontId="110" fillId="26" borderId="0" xfId="0" applyFont="1" applyFill="1" applyAlignment="1">
      <alignment wrapText="1"/>
    </xf>
    <xf numFmtId="0" fontId="107" fillId="59" borderId="0" xfId="0" applyFont="1" applyFill="1" applyAlignment="1">
      <alignment horizontal="left" vertical="center" wrapText="1" indent="1"/>
    </xf>
    <xf numFmtId="0" fontId="173" fillId="54" borderId="0" xfId="63" applyFont="1" applyFill="1" applyAlignment="1">
      <alignment horizontal="left" vertical="center" wrapText="1" indent="1"/>
    </xf>
    <xf numFmtId="0" fontId="0" fillId="27" borderId="11" xfId="0" applyFill="1" applyBorder="1" applyAlignment="1">
      <alignment horizontal="center"/>
    </xf>
    <xf numFmtId="0" fontId="48" fillId="27" borderId="11" xfId="0" applyFont="1" applyFill="1" applyBorder="1" applyAlignment="1">
      <alignment horizontal="center"/>
    </xf>
    <xf numFmtId="0" fontId="48" fillId="27" borderId="14" xfId="0" applyFont="1" applyFill="1" applyBorder="1" applyAlignment="1">
      <alignment horizontal="center"/>
    </xf>
    <xf numFmtId="0" fontId="0" fillId="27" borderId="11" xfId="0" applyFont="1" applyFill="1" applyBorder="1" applyAlignment="1">
      <alignment horizontal="center"/>
    </xf>
    <xf numFmtId="0" fontId="0" fillId="27" borderId="14" xfId="0" applyFont="1" applyFill="1" applyBorder="1" applyAlignment="1">
      <alignment horizontal="center"/>
    </xf>
    <xf numFmtId="0" fontId="107" fillId="27" borderId="11" xfId="0" applyFont="1" applyFill="1" applyBorder="1" applyAlignment="1">
      <alignment horizontal="center"/>
    </xf>
    <xf numFmtId="0" fontId="107" fillId="27" borderId="14" xfId="0" applyFont="1" applyFill="1" applyBorder="1" applyAlignment="1">
      <alignment horizontal="center"/>
    </xf>
    <xf numFmtId="0" fontId="110" fillId="25" borderId="0" xfId="0" applyFont="1" applyFill="1" applyAlignment="1">
      <alignment horizontal="center"/>
    </xf>
    <xf numFmtId="0" fontId="110" fillId="25" borderId="0" xfId="0" applyFont="1" applyFill="1" applyAlignment="1">
      <alignment horizontal="left"/>
    </xf>
    <xf numFmtId="0" fontId="107" fillId="25" borderId="0" xfId="0" applyFont="1" applyFill="1" applyAlignment="1">
      <alignment wrapText="1"/>
    </xf>
    <xf numFmtId="164" fontId="110" fillId="25" borderId="0" xfId="0" applyNumberFormat="1" applyFont="1" applyFill="1" applyAlignment="1">
      <alignment horizontal="center"/>
    </xf>
    <xf numFmtId="0" fontId="106" fillId="26" borderId="0" xfId="0" applyFont="1" applyFill="1" applyAlignment="1">
      <alignment horizontal="left" wrapText="1"/>
    </xf>
    <xf numFmtId="0" fontId="107" fillId="26" borderId="0" xfId="0" applyFont="1" applyFill="1" applyAlignment="1">
      <alignment horizontal="left" wrapText="1"/>
    </xf>
    <xf numFmtId="0" fontId="107" fillId="26" borderId="0" xfId="0" applyFont="1" applyFill="1" applyAlignment="1">
      <alignment horizontal="left" wrapText="1" indent="2"/>
    </xf>
    <xf numFmtId="0" fontId="107" fillId="26" borderId="0" xfId="0" applyFont="1" applyFill="1" applyAlignment="1">
      <alignment horizontal="left" indent="2"/>
    </xf>
    <xf numFmtId="0" fontId="111" fillId="26" borderId="0" xfId="0" applyFont="1" applyFill="1" applyAlignment="1">
      <alignment horizontal="left"/>
    </xf>
    <xf numFmtId="0" fontId="0" fillId="26" borderId="0" xfId="0" applyFill="1"/>
    <xf numFmtId="0" fontId="107" fillId="26" borderId="0" xfId="63" applyFont="1" applyFill="1" applyAlignment="1">
      <alignment horizontal="left" wrapText="1"/>
    </xf>
    <xf numFmtId="0" fontId="106" fillId="26" borderId="0" xfId="0" applyFont="1" applyFill="1" applyAlignment="1">
      <alignment horizontal="left" vertical="top" wrapText="1"/>
    </xf>
    <xf numFmtId="0" fontId="107" fillId="26" borderId="0" xfId="0" applyFont="1" applyFill="1" applyAlignment="1">
      <alignment horizontal="left" vertical="top" wrapText="1"/>
    </xf>
    <xf numFmtId="0" fontId="107" fillId="26" borderId="0" xfId="0" applyFont="1" applyFill="1" applyAlignment="1">
      <alignment horizontal="left" vertical="center" wrapText="1"/>
    </xf>
    <xf numFmtId="0" fontId="33" fillId="26" borderId="0" xfId="63" applyFont="1" applyFill="1"/>
    <xf numFmtId="0" fontId="33" fillId="26" borderId="0" xfId="63" applyFont="1" applyFill="1" applyAlignment="1">
      <alignment horizontal="left" vertical="top" wrapText="1"/>
    </xf>
    <xf numFmtId="0" fontId="111" fillId="26" borderId="0" xfId="0" applyFont="1" applyFill="1" applyAlignment="1">
      <alignment horizontal="left" wrapText="1"/>
    </xf>
    <xf numFmtId="0" fontId="111" fillId="26" borderId="0" xfId="7485" applyFont="1" applyFill="1" applyAlignment="1">
      <alignment vertical="top"/>
    </xf>
    <xf numFmtId="0" fontId="106" fillId="57" borderId="16" xfId="0" applyFont="1" applyFill="1" applyBorder="1"/>
    <xf numFmtId="0" fontId="107" fillId="26" borderId="10" xfId="0" applyFont="1" applyFill="1" applyBorder="1"/>
    <xf numFmtId="0" fontId="107" fillId="26" borderId="11" xfId="0" applyFont="1" applyFill="1" applyBorder="1"/>
    <xf numFmtId="0" fontId="107" fillId="26" borderId="16" xfId="0" applyFont="1" applyFill="1" applyBorder="1"/>
    <xf numFmtId="0" fontId="107" fillId="26" borderId="12" xfId="0" applyFont="1" applyFill="1" applyBorder="1"/>
    <xf numFmtId="0" fontId="176" fillId="26" borderId="0" xfId="0" applyFont="1" applyFill="1" applyAlignment="1">
      <alignment vertical="center"/>
    </xf>
    <xf numFmtId="0" fontId="177" fillId="26" borderId="0" xfId="0" applyFont="1" applyFill="1" applyAlignment="1">
      <alignment vertical="center"/>
    </xf>
    <xf numFmtId="0" fontId="177" fillId="26" borderId="0" xfId="0" applyFont="1" applyFill="1"/>
    <xf numFmtId="0" fontId="107" fillId="26" borderId="0" xfId="0" applyFont="1" applyFill="1" applyBorder="1" applyAlignment="1">
      <alignment vertical="center"/>
    </xf>
    <xf numFmtId="0" fontId="111" fillId="26" borderId="0" xfId="93" applyFont="1" applyFill="1" applyAlignment="1" applyProtection="1"/>
    <xf numFmtId="0" fontId="178" fillId="26" borderId="0" xfId="93" applyFont="1" applyFill="1" applyAlignment="1" applyProtection="1"/>
    <xf numFmtId="0" fontId="106" fillId="26" borderId="0" xfId="93" applyFont="1" applyFill="1" applyAlignment="1" applyProtection="1"/>
    <xf numFmtId="0" fontId="107" fillId="26" borderId="0" xfId="93" applyFont="1" applyFill="1" applyAlignment="1" applyProtection="1"/>
    <xf numFmtId="0" fontId="106" fillId="25" borderId="0" xfId="0" applyFont="1" applyFill="1" applyAlignment="1">
      <alignment horizontal="left" vertical="top" wrapText="1"/>
    </xf>
    <xf numFmtId="0" fontId="106" fillId="0" borderId="0" xfId="0" applyFont="1"/>
    <xf numFmtId="0" fontId="110" fillId="26" borderId="0" xfId="0" applyFont="1" applyFill="1" applyAlignment="1">
      <alignment horizontal="center"/>
    </xf>
    <xf numFmtId="0" fontId="180" fillId="51" borderId="0" xfId="63" applyFont="1" applyFill="1" applyAlignment="1">
      <alignment horizontal="left" vertical="top" wrapText="1"/>
    </xf>
    <xf numFmtId="0" fontId="179" fillId="51" borderId="0" xfId="0" applyFont="1" applyFill="1" applyAlignment="1">
      <alignment horizontal="left" wrapText="1"/>
    </xf>
    <xf numFmtId="0" fontId="180" fillId="51" borderId="0" xfId="63" applyFont="1" applyFill="1" applyAlignment="1">
      <alignment horizontal="left" wrapText="1"/>
    </xf>
    <xf numFmtId="0" fontId="171" fillId="51" borderId="0" xfId="63" applyFont="1" applyFill="1" applyAlignment="1">
      <alignment horizontal="left" wrapText="1"/>
    </xf>
    <xf numFmtId="0" fontId="179" fillId="51" borderId="0" xfId="63" applyFont="1" applyFill="1" applyAlignment="1">
      <alignment horizontal="left" vertical="top" wrapText="1"/>
    </xf>
    <xf numFmtId="0" fontId="179" fillId="51" borderId="0" xfId="63" applyFont="1" applyFill="1" applyAlignment="1">
      <alignment horizontal="left" wrapText="1"/>
    </xf>
    <xf numFmtId="0" fontId="174" fillId="26" borderId="0" xfId="0" applyFont="1" applyFill="1" applyAlignment="1">
      <alignment horizontal="center" vertical="center" wrapText="1"/>
    </xf>
    <xf numFmtId="0" fontId="33" fillId="25" borderId="0" xfId="63" applyFont="1" applyFill="1"/>
    <xf numFmtId="0" fontId="106" fillId="25" borderId="0" xfId="0" applyFont="1" applyFill="1" applyAlignment="1"/>
    <xf numFmtId="0" fontId="181" fillId="25" borderId="0" xfId="0" applyFont="1" applyFill="1" applyAlignment="1"/>
    <xf numFmtId="0" fontId="107" fillId="25" borderId="0" xfId="0" applyFont="1" applyFill="1" applyAlignment="1"/>
    <xf numFmtId="0" fontId="107" fillId="25" borderId="0" xfId="63" applyFont="1" applyFill="1" applyAlignment="1"/>
    <xf numFmtId="0" fontId="106" fillId="27" borderId="0" xfId="0" applyFont="1" applyFill="1" applyAlignment="1"/>
    <xf numFmtId="0" fontId="107" fillId="27" borderId="0" xfId="0" applyFont="1" applyFill="1" applyAlignment="1">
      <alignment wrapText="1"/>
    </xf>
    <xf numFmtId="0" fontId="181" fillId="27" borderId="0" xfId="0" applyFont="1" applyFill="1" applyAlignment="1"/>
    <xf numFmtId="0" fontId="107" fillId="27" borderId="0" xfId="0" applyFont="1" applyFill="1" applyAlignment="1"/>
    <xf numFmtId="0" fontId="106" fillId="25" borderId="0" xfId="0" applyFont="1" applyFill="1"/>
    <xf numFmtId="0" fontId="181" fillId="26" borderId="0" xfId="0" applyFont="1" applyFill="1"/>
    <xf numFmtId="0" fontId="106" fillId="25" borderId="0" xfId="0" applyFont="1" applyFill="1" applyAlignment="1">
      <alignment wrapText="1"/>
    </xf>
    <xf numFmtId="0" fontId="52" fillId="25" borderId="0" xfId="0" applyFont="1" applyFill="1"/>
    <xf numFmtId="0" fontId="107" fillId="25" borderId="0" xfId="63" applyFont="1" applyFill="1"/>
    <xf numFmtId="0" fontId="110" fillId="27" borderId="0" xfId="0" applyFont="1" applyFill="1" applyAlignment="1"/>
    <xf numFmtId="0" fontId="52" fillId="25" borderId="0" xfId="0" applyFont="1" applyFill="1" applyAlignment="1"/>
    <xf numFmtId="0" fontId="107" fillId="26" borderId="0" xfId="0" applyFont="1" applyFill="1" applyAlignment="1">
      <alignment wrapText="1"/>
    </xf>
    <xf numFmtId="0" fontId="106" fillId="25" borderId="0" xfId="0" applyFont="1" applyFill="1" applyAlignment="1">
      <alignment wrapText="1"/>
    </xf>
    <xf numFmtId="0" fontId="107" fillId="25" borderId="0" xfId="0" applyFont="1" applyFill="1" applyAlignment="1">
      <alignment horizontal="left" vertical="top" wrapText="1"/>
    </xf>
    <xf numFmtId="1" fontId="0" fillId="26" borderId="0" xfId="0" applyNumberFormat="1" applyFill="1"/>
    <xf numFmtId="0" fontId="172" fillId="26" borderId="0" xfId="0" applyFont="1" applyFill="1" applyBorder="1"/>
    <xf numFmtId="0" fontId="48" fillId="26" borderId="0" xfId="0" applyFont="1" applyFill="1" applyBorder="1"/>
    <xf numFmtId="0" fontId="106" fillId="26" borderId="0" xfId="0" applyFont="1" applyFill="1" applyBorder="1"/>
    <xf numFmtId="0" fontId="55" fillId="26" borderId="0" xfId="0" applyFont="1" applyFill="1" applyBorder="1"/>
    <xf numFmtId="0" fontId="107" fillId="26" borderId="0" xfId="0" applyFont="1" applyFill="1" applyBorder="1"/>
    <xf numFmtId="0" fontId="107" fillId="26" borderId="0" xfId="127" applyFont="1" applyFill="1" applyBorder="1"/>
    <xf numFmtId="0" fontId="52" fillId="26" borderId="0" xfId="0" applyFont="1" applyFill="1" applyBorder="1"/>
    <xf numFmtId="0" fontId="33" fillId="26" borderId="0" xfId="63" applyFont="1" applyFill="1" applyBorder="1" applyAlignment="1"/>
    <xf numFmtId="0" fontId="33" fillId="26" borderId="0" xfId="63" applyFill="1" applyBorder="1" applyAlignment="1"/>
    <xf numFmtId="0" fontId="111" fillId="25" borderId="0" xfId="0" applyFont="1" applyFill="1" applyAlignment="1">
      <alignment horizontal="left" vertical="top" wrapText="1"/>
    </xf>
    <xf numFmtId="0" fontId="48" fillId="60" borderId="0" xfId="194" applyFont="1" applyFill="1" applyBorder="1"/>
    <xf numFmtId="3" fontId="107" fillId="60" borderId="0" xfId="194" applyNumberFormat="1" applyFont="1" applyFill="1" applyBorder="1" applyAlignment="1">
      <alignment horizontal="center"/>
    </xf>
    <xf numFmtId="3" fontId="107" fillId="60" borderId="59" xfId="194" applyNumberFormat="1" applyFont="1" applyFill="1" applyBorder="1" applyAlignment="1">
      <alignment horizontal="center"/>
    </xf>
    <xf numFmtId="0" fontId="107" fillId="26" borderId="0" xfId="194" applyFont="1" applyFill="1" applyBorder="1" applyAlignment="1">
      <alignment horizontal="right"/>
    </xf>
    <xf numFmtId="0" fontId="183" fillId="24" borderId="13" xfId="0" applyFont="1" applyFill="1" applyBorder="1" applyAlignment="1">
      <alignment horizontal="left" indent="1"/>
    </xf>
    <xf numFmtId="0" fontId="107" fillId="24" borderId="0" xfId="0" applyFont="1" applyFill="1" applyAlignment="1">
      <alignment horizontal="left" indent="1"/>
    </xf>
    <xf numFmtId="0" fontId="107" fillId="24" borderId="14" xfId="0" applyFont="1" applyFill="1" applyBorder="1" applyAlignment="1">
      <alignment horizontal="left" indent="1"/>
    </xf>
    <xf numFmtId="0" fontId="107" fillId="24" borderId="13" xfId="0" applyFont="1" applyFill="1" applyBorder="1"/>
    <xf numFmtId="0" fontId="107" fillId="24" borderId="0" xfId="0" applyFont="1" applyFill="1"/>
    <xf numFmtId="0" fontId="107" fillId="24" borderId="14" xfId="0" applyFont="1" applyFill="1" applyBorder="1"/>
    <xf numFmtId="0" fontId="185" fillId="26" borderId="0" xfId="29673" applyFont="1" applyFill="1" applyBorder="1" applyAlignment="1">
      <alignment vertical="top"/>
    </xf>
    <xf numFmtId="0" fontId="111" fillId="25" borderId="0" xfId="0" applyFont="1" applyFill="1" applyAlignment="1">
      <alignment horizontal="left" vertical="top"/>
    </xf>
    <xf numFmtId="0" fontId="0" fillId="26" borderId="0" xfId="0" applyFill="1"/>
    <xf numFmtId="0" fontId="48" fillId="26" borderId="0" xfId="0" applyFont="1" applyFill="1" applyAlignment="1">
      <alignment wrapText="1"/>
    </xf>
    <xf numFmtId="164" fontId="110" fillId="26" borderId="0" xfId="0" applyNumberFormat="1" applyFont="1" applyFill="1" applyAlignment="1">
      <alignment horizontal="center"/>
    </xf>
    <xf numFmtId="0" fontId="106" fillId="0" borderId="32" xfId="0" applyFont="1" applyFill="1" applyBorder="1" applyAlignment="1">
      <alignment horizontal="center" wrapText="1"/>
    </xf>
    <xf numFmtId="0" fontId="107" fillId="26" borderId="0" xfId="0" applyFont="1" applyFill="1" applyAlignment="1">
      <alignment wrapText="1"/>
    </xf>
    <xf numFmtId="0" fontId="0" fillId="26" borderId="0" xfId="0" applyFill="1"/>
    <xf numFmtId="0" fontId="110" fillId="27" borderId="0" xfId="0" applyFont="1" applyFill="1" applyAlignment="1">
      <alignment horizontal="center"/>
    </xf>
    <xf numFmtId="0" fontId="0" fillId="26" borderId="0" xfId="0" applyFill="1"/>
    <xf numFmtId="0" fontId="107" fillId="26" borderId="0" xfId="0" applyFont="1" applyFill="1" applyAlignment="1">
      <alignment vertical="top" wrapText="1"/>
    </xf>
    <xf numFmtId="0" fontId="107" fillId="26" borderId="0" xfId="0" applyFont="1" applyFill="1" applyAlignment="1">
      <alignment vertical="center" wrapText="1"/>
    </xf>
    <xf numFmtId="0" fontId="0" fillId="26" borderId="0" xfId="0" applyFill="1"/>
    <xf numFmtId="166" fontId="0" fillId="27" borderId="0" xfId="0" applyNumberFormat="1" applyFont="1" applyFill="1" applyBorder="1" applyAlignment="1">
      <alignment horizontal="center"/>
    </xf>
    <xf numFmtId="10" fontId="0" fillId="25" borderId="0" xfId="0" applyNumberFormat="1" applyFill="1"/>
    <xf numFmtId="0" fontId="48" fillId="24" borderId="12" xfId="0" applyFont="1" applyFill="1" applyBorder="1" applyAlignment="1">
      <alignment horizontal="left" wrapText="1" indent="1"/>
    </xf>
    <xf numFmtId="0" fontId="184" fillId="24" borderId="11" xfId="0" applyFont="1" applyFill="1" applyBorder="1" applyAlignment="1">
      <alignment horizontal="left"/>
    </xf>
    <xf numFmtId="0" fontId="107" fillId="24" borderId="11" xfId="0" applyFont="1" applyFill="1" applyBorder="1" applyAlignment="1">
      <alignment horizontal="left" vertical="center" wrapText="1"/>
    </xf>
    <xf numFmtId="0" fontId="107" fillId="24" borderId="11" xfId="0" applyFont="1" applyFill="1" applyBorder="1" applyAlignment="1">
      <alignment horizontal="left" wrapText="1" indent="1"/>
    </xf>
    <xf numFmtId="0" fontId="108" fillId="25" borderId="0" xfId="0" applyFont="1" applyFill="1" applyAlignment="1">
      <alignment wrapText="1"/>
    </xf>
    <xf numFmtId="0" fontId="108" fillId="25" borderId="0" xfId="0" applyFont="1" applyFill="1" applyAlignment="1">
      <alignment vertical="top" wrapText="1"/>
    </xf>
    <xf numFmtId="0" fontId="0" fillId="0" borderId="0" xfId="0"/>
    <xf numFmtId="0" fontId="107" fillId="25" borderId="16" xfId="0" applyFont="1" applyFill="1" applyBorder="1" applyAlignment="1">
      <alignment horizontal="center"/>
    </xf>
    <xf numFmtId="0" fontId="107" fillId="25" borderId="16" xfId="0" applyFont="1" applyFill="1" applyBorder="1" applyAlignment="1">
      <alignment horizontal="left"/>
    </xf>
    <xf numFmtId="0" fontId="56" fillId="25" borderId="0" xfId="0" applyFont="1" applyFill="1" applyAlignment="1">
      <alignment wrapText="1"/>
    </xf>
    <xf numFmtId="0" fontId="106" fillId="25" borderId="16" xfId="0" applyFont="1" applyFill="1" applyBorder="1" applyAlignment="1">
      <alignment horizontal="center" wrapText="1"/>
    </xf>
    <xf numFmtId="0" fontId="107" fillId="25" borderId="0" xfId="0" applyFont="1" applyFill="1" applyAlignment="1">
      <alignment wrapText="1"/>
    </xf>
    <xf numFmtId="0" fontId="58" fillId="26" borderId="0" xfId="63" applyFont="1" applyFill="1" applyAlignment="1">
      <alignment horizontal="center" vertical="center"/>
    </xf>
    <xf numFmtId="0" fontId="107" fillId="26" borderId="0" xfId="0" applyFont="1" applyFill="1" applyAlignment="1">
      <alignment horizontal="center" vertical="center" wrapText="1"/>
    </xf>
    <xf numFmtId="0" fontId="109" fillId="25" borderId="0" xfId="0" applyFont="1" applyFill="1" applyAlignment="1">
      <alignment horizontal="left" vertical="top" wrapText="1"/>
    </xf>
    <xf numFmtId="0" fontId="109" fillId="26" borderId="0" xfId="0" applyFont="1" applyFill="1" applyAlignment="1">
      <alignment horizontal="left" vertical="top" wrapText="1"/>
    </xf>
    <xf numFmtId="0" fontId="107" fillId="26" borderId="0" xfId="0" quotePrefix="1" applyFont="1" applyFill="1" applyAlignment="1">
      <alignment wrapText="1"/>
    </xf>
    <xf numFmtId="0" fontId="107" fillId="0" borderId="0" xfId="0" applyFont="1" applyAlignment="1">
      <alignment wrapText="1"/>
    </xf>
    <xf numFmtId="0" fontId="107" fillId="26" borderId="0" xfId="0" applyFont="1" applyFill="1" applyAlignment="1">
      <alignment wrapText="1"/>
    </xf>
    <xf numFmtId="0" fontId="33" fillId="26" borderId="0" xfId="63" applyFill="1" applyAlignment="1"/>
    <xf numFmtId="0" fontId="0" fillId="26" borderId="0" xfId="0" applyFill="1"/>
    <xf numFmtId="0" fontId="54" fillId="26" borderId="18" xfId="0" applyFont="1" applyFill="1" applyBorder="1" applyAlignment="1"/>
    <xf numFmtId="0" fontId="54" fillId="26" borderId="19" xfId="0" applyFont="1" applyFill="1" applyBorder="1" applyAlignment="1">
      <alignment horizontal="center"/>
    </xf>
    <xf numFmtId="0" fontId="54" fillId="26" borderId="19" xfId="92" applyFont="1" applyFill="1" applyBorder="1" applyAlignment="1" applyProtection="1">
      <alignment horizontal="center"/>
    </xf>
    <xf numFmtId="0" fontId="110" fillId="26" borderId="0" xfId="0" applyFont="1" applyFill="1" applyAlignment="1">
      <alignment horizontal="left" wrapText="1"/>
    </xf>
    <xf numFmtId="0" fontId="66" fillId="26" borderId="24" xfId="0" applyFont="1" applyFill="1" applyBorder="1" applyAlignment="1">
      <alignment horizontal="left"/>
    </xf>
    <xf numFmtId="0" fontId="0" fillId="0" borderId="0" xfId="0" applyAlignment="1"/>
    <xf numFmtId="0" fontId="107" fillId="27" borderId="0" xfId="0" applyFont="1" applyFill="1" applyAlignment="1">
      <alignment wrapText="1"/>
    </xf>
    <xf numFmtId="0" fontId="54" fillId="26" borderId="18" xfId="0" applyFont="1" applyFill="1" applyBorder="1" applyAlignment="1">
      <alignment horizontal="left" wrapText="1"/>
    </xf>
    <xf numFmtId="0" fontId="110" fillId="26" borderId="0" xfId="0" applyFont="1" applyFill="1" applyAlignment="1">
      <alignment wrapText="1"/>
    </xf>
    <xf numFmtId="3" fontId="54" fillId="26" borderId="18" xfId="0" applyNumberFormat="1" applyFont="1" applyFill="1" applyBorder="1" applyAlignment="1"/>
    <xf numFmtId="0" fontId="110" fillId="26" borderId="0" xfId="63" applyFont="1" applyFill="1" applyAlignment="1">
      <alignment wrapText="1"/>
    </xf>
    <xf numFmtId="0" fontId="110" fillId="0" borderId="0" xfId="0" applyFont="1" applyAlignment="1">
      <alignment wrapText="1"/>
    </xf>
    <xf numFmtId="0" fontId="65" fillId="26" borderId="0" xfId="0" applyFont="1" applyFill="1" applyAlignment="1">
      <alignment wrapText="1"/>
    </xf>
    <xf numFmtId="0" fontId="54" fillId="26" borderId="19" xfId="0" applyFont="1" applyFill="1" applyBorder="1" applyAlignment="1">
      <alignment horizontal="center" wrapText="1"/>
    </xf>
    <xf numFmtId="0" fontId="0" fillId="0" borderId="20" xfId="0" applyBorder="1" applyAlignment="1">
      <alignment horizontal="center" wrapText="1"/>
    </xf>
    <xf numFmtId="0" fontId="0" fillId="0" borderId="0" xfId="0" applyAlignment="1">
      <alignment wrapText="1"/>
    </xf>
    <xf numFmtId="0" fontId="106" fillId="26" borderId="19" xfId="92" applyFont="1" applyFill="1" applyBorder="1" applyAlignment="1" applyProtection="1">
      <alignment horizontal="center"/>
    </xf>
    <xf numFmtId="0" fontId="110" fillId="26" borderId="0" xfId="0" applyNumberFormat="1" applyFont="1" applyFill="1" applyAlignment="1">
      <alignment horizontal="left" wrapText="1"/>
    </xf>
    <xf numFmtId="0" fontId="107" fillId="0" borderId="0" xfId="0" applyFont="1" applyAlignment="1">
      <alignment horizontal="left" wrapText="1"/>
    </xf>
    <xf numFmtId="10" fontId="0" fillId="27" borderId="0" xfId="0" applyNumberFormat="1" applyFill="1" applyAlignment="1">
      <alignment horizontal="center" vertical="center" wrapText="1"/>
    </xf>
    <xf numFmtId="0" fontId="33" fillId="25" borderId="0" xfId="63" applyFill="1" applyAlignment="1"/>
    <xf numFmtId="0" fontId="110" fillId="25" borderId="0" xfId="0" applyFont="1" applyFill="1" applyAlignment="1">
      <alignment wrapText="1"/>
    </xf>
    <xf numFmtId="0" fontId="106" fillId="25" borderId="0" xfId="0" applyFont="1" applyFill="1" applyAlignment="1">
      <alignment wrapText="1"/>
    </xf>
    <xf numFmtId="0" fontId="107" fillId="25" borderId="0" xfId="0" applyFont="1" applyFill="1" applyAlignment="1">
      <alignment horizontal="left" wrapText="1"/>
    </xf>
    <xf numFmtId="0" fontId="0" fillId="27" borderId="0" xfId="0" applyFill="1" applyAlignment="1">
      <alignment horizontal="center" vertical="center" wrapText="1"/>
    </xf>
    <xf numFmtId="0" fontId="110" fillId="27" borderId="0" xfId="0" applyFont="1" applyFill="1" applyAlignment="1">
      <alignment wrapText="1"/>
    </xf>
    <xf numFmtId="0" fontId="110" fillId="25" borderId="0" xfId="0" applyFont="1" applyFill="1" applyAlignment="1">
      <alignment horizontal="left" vertical="top" wrapText="1"/>
    </xf>
    <xf numFmtId="0" fontId="110" fillId="25" borderId="0" xfId="63" applyFont="1" applyFill="1" applyAlignment="1">
      <alignment vertical="top" wrapText="1"/>
    </xf>
    <xf numFmtId="0" fontId="136" fillId="25" borderId="32" xfId="0" applyFont="1" applyFill="1" applyBorder="1" applyAlignment="1">
      <alignment horizontal="center"/>
    </xf>
    <xf numFmtId="0" fontId="65" fillId="25" borderId="0" xfId="0" applyFont="1" applyFill="1" applyAlignment="1">
      <alignment wrapText="1"/>
    </xf>
    <xf numFmtId="0" fontId="110" fillId="55" borderId="0" xfId="0" applyFont="1" applyFill="1" applyBorder="1" applyAlignment="1">
      <alignment wrapText="1"/>
    </xf>
    <xf numFmtId="0" fontId="106" fillId="26" borderId="49" xfId="194" applyFont="1" applyFill="1" applyBorder="1" applyAlignment="1">
      <alignment horizontal="center" wrapText="1"/>
    </xf>
    <xf numFmtId="0" fontId="66" fillId="26" borderId="0" xfId="0" applyFont="1" applyFill="1" applyBorder="1" applyAlignment="1">
      <alignment horizontal="center"/>
    </xf>
    <xf numFmtId="0" fontId="65" fillId="27" borderId="0" xfId="0" applyFont="1" applyFill="1" applyAlignment="1">
      <alignment wrapText="1"/>
    </xf>
    <xf numFmtId="0" fontId="106" fillId="0" borderId="61" xfId="194" applyFont="1" applyBorder="1" applyAlignment="1">
      <alignment horizontal="center" wrapText="1"/>
    </xf>
    <xf numFmtId="0" fontId="106" fillId="0" borderId="58" xfId="194" applyFont="1" applyBorder="1" applyAlignment="1">
      <alignment horizontal="center" wrapText="1"/>
    </xf>
    <xf numFmtId="0" fontId="106" fillId="0" borderId="66" xfId="194" applyFont="1" applyBorder="1" applyAlignment="1">
      <alignment horizontal="center" wrapText="1"/>
    </xf>
    <xf numFmtId="0" fontId="106" fillId="26" borderId="61" xfId="194" applyFont="1" applyFill="1" applyBorder="1" applyAlignment="1">
      <alignment horizontal="center" wrapText="1"/>
    </xf>
    <xf numFmtId="0" fontId="106" fillId="26" borderId="58" xfId="194" applyFont="1" applyFill="1" applyBorder="1" applyAlignment="1">
      <alignment horizontal="center" wrapText="1"/>
    </xf>
    <xf numFmtId="0" fontId="106" fillId="26" borderId="66" xfId="194" applyFont="1" applyFill="1" applyBorder="1" applyAlignment="1">
      <alignment horizontal="center" wrapText="1"/>
    </xf>
    <xf numFmtId="0" fontId="106" fillId="26" borderId="87" xfId="194" applyFont="1" applyFill="1" applyBorder="1" applyAlignment="1">
      <alignment horizontal="center" vertical="center" wrapText="1"/>
    </xf>
    <xf numFmtId="0" fontId="106" fillId="26" borderId="58" xfId="194" applyFont="1" applyFill="1" applyBorder="1" applyAlignment="1">
      <alignment horizontal="center" vertical="center" wrapText="1"/>
    </xf>
    <xf numFmtId="0" fontId="106" fillId="26" borderId="83" xfId="194" applyFont="1" applyFill="1" applyBorder="1" applyAlignment="1">
      <alignment horizontal="center" vertical="center" wrapText="1"/>
    </xf>
    <xf numFmtId="0" fontId="0" fillId="0" borderId="58" xfId="0" applyBorder="1" applyAlignment="1">
      <alignment horizontal="center" vertical="center" wrapText="1"/>
    </xf>
    <xf numFmtId="0" fontId="0" fillId="0" borderId="83" xfId="0" applyBorder="1" applyAlignment="1">
      <alignment horizontal="center" vertical="center" wrapText="1"/>
    </xf>
    <xf numFmtId="0" fontId="110" fillId="25" borderId="0" xfId="63" applyFont="1" applyFill="1" applyAlignment="1">
      <alignment wrapText="1"/>
    </xf>
    <xf numFmtId="0" fontId="106" fillId="26" borderId="93" xfId="194" applyFont="1" applyFill="1" applyBorder="1" applyAlignment="1">
      <alignment horizontal="center" wrapText="1"/>
    </xf>
    <xf numFmtId="0" fontId="107" fillId="0" borderId="84" xfId="0" applyFont="1" applyBorder="1" applyAlignment="1">
      <alignment horizontal="center" wrapText="1"/>
    </xf>
    <xf numFmtId="0" fontId="0" fillId="0" borderId="84" xfId="0" applyBorder="1" applyAlignment="1">
      <alignment horizontal="center" wrapText="1"/>
    </xf>
    <xf numFmtId="0" fontId="106" fillId="27" borderId="0" xfId="0" applyFont="1" applyFill="1" applyAlignment="1">
      <alignment wrapText="1"/>
    </xf>
    <xf numFmtId="0" fontId="106" fillId="0" borderId="0" xfId="0" applyFont="1" applyAlignment="1">
      <alignment wrapText="1"/>
    </xf>
    <xf numFmtId="0" fontId="106" fillId="27" borderId="0" xfId="0" applyFont="1" applyFill="1" applyAlignment="1">
      <alignment horizontal="center" wrapText="1"/>
    </xf>
    <xf numFmtId="0" fontId="110" fillId="27" borderId="0" xfId="73" applyFont="1" applyFill="1" applyAlignment="1" applyProtection="1">
      <alignment horizontal="left" wrapText="1"/>
    </xf>
    <xf numFmtId="164" fontId="0" fillId="94" borderId="20" xfId="80" applyNumberFormat="1" applyFont="1" applyFill="1" applyBorder="1" applyAlignment="1" applyProtection="1">
      <alignment horizontal="center" vertical="center"/>
    </xf>
    <xf numFmtId="3" fontId="107" fillId="25" borderId="20" xfId="80" applyNumberFormat="1" applyFont="1" applyFill="1" applyBorder="1" applyAlignment="1" applyProtection="1">
      <alignment horizontal="center" vertical="center"/>
    </xf>
    <xf numFmtId="3" fontId="0" fillId="94" borderId="0" xfId="0" applyNumberFormat="1" applyFill="1" applyBorder="1" applyAlignment="1">
      <alignment horizontal="center" vertical="center"/>
    </xf>
    <xf numFmtId="3" fontId="0" fillId="94" borderId="20" xfId="0" applyNumberFormat="1" applyFill="1" applyBorder="1" applyAlignment="1">
      <alignment horizontal="center" vertical="center"/>
    </xf>
    <xf numFmtId="0" fontId="0" fillId="95" borderId="0" xfId="0" applyFill="1" applyBorder="1" applyAlignment="1">
      <alignment horizontal="center" vertical="center"/>
    </xf>
    <xf numFmtId="0" fontId="0" fillId="95" borderId="20" xfId="0" applyFill="1" applyBorder="1" applyAlignment="1">
      <alignment horizontal="center" vertical="center"/>
    </xf>
    <xf numFmtId="164" fontId="0" fillId="95" borderId="20" xfId="80" applyNumberFormat="1" applyFont="1" applyFill="1" applyBorder="1" applyAlignment="1" applyProtection="1">
      <alignment horizontal="center" vertical="center"/>
    </xf>
    <xf numFmtId="3" fontId="0" fillId="25" borderId="20" xfId="80" applyNumberFormat="1" applyFont="1" applyFill="1" applyBorder="1" applyAlignment="1" applyProtection="1">
      <alignment horizontal="center" vertical="center"/>
    </xf>
    <xf numFmtId="164" fontId="0" fillId="25" borderId="20" xfId="80" applyNumberFormat="1" applyFont="1" applyFill="1" applyBorder="1" applyAlignment="1" applyProtection="1">
      <alignment horizontal="center" vertical="center"/>
    </xf>
    <xf numFmtId="0" fontId="110" fillId="26" borderId="0" xfId="80" applyFont="1" applyFill="1" applyAlignment="1" applyProtection="1">
      <alignment wrapText="1"/>
    </xf>
    <xf numFmtId="0" fontId="0" fillId="96" borderId="0" xfId="0" applyFill="1" applyBorder="1" applyAlignment="1">
      <alignment horizontal="center" vertical="center"/>
    </xf>
    <xf numFmtId="0" fontId="0" fillId="96" borderId="20" xfId="0" applyFill="1" applyBorder="1" applyAlignment="1">
      <alignment horizontal="center" vertical="center"/>
    </xf>
    <xf numFmtId="0" fontId="106" fillId="26" borderId="0" xfId="0" applyFont="1" applyFill="1" applyAlignment="1">
      <alignment wrapText="1"/>
    </xf>
    <xf numFmtId="0" fontId="110" fillId="25" borderId="0" xfId="73" applyFont="1" applyFill="1" applyAlignment="1" applyProtection="1">
      <alignment horizontal="left" wrapText="1"/>
    </xf>
    <xf numFmtId="0" fontId="110" fillId="25" borderId="0" xfId="73" applyFont="1" applyFill="1" applyAlignment="1" applyProtection="1">
      <alignment horizontal="left" vertical="top" wrapText="1"/>
    </xf>
    <xf numFmtId="0" fontId="110" fillId="25" borderId="0" xfId="0" applyFont="1" applyFill="1" applyAlignment="1">
      <alignment horizontal="left" wrapText="1"/>
    </xf>
    <xf numFmtId="0" fontId="106" fillId="25" borderId="0" xfId="63" applyFont="1" applyFill="1" applyAlignment="1">
      <alignment wrapText="1"/>
    </xf>
    <xf numFmtId="0" fontId="54" fillId="25" borderId="34" xfId="0" applyFont="1" applyFill="1" applyBorder="1" applyAlignment="1">
      <alignment horizontal="center"/>
    </xf>
    <xf numFmtId="0" fontId="107" fillId="0" borderId="0" xfId="0" applyFont="1" applyAlignment="1">
      <alignment vertical="top" wrapText="1"/>
    </xf>
    <xf numFmtId="0" fontId="107" fillId="26" borderId="16" xfId="0" applyFont="1" applyFill="1" applyBorder="1" applyAlignment="1">
      <alignment vertical="center"/>
    </xf>
    <xf numFmtId="0" fontId="177" fillId="26" borderId="0" xfId="0" applyFont="1" applyFill="1" applyAlignment="1">
      <alignment vertical="center" wrapText="1"/>
    </xf>
    <xf numFmtId="0" fontId="107" fillId="26" borderId="100" xfId="0" applyFont="1" applyFill="1" applyBorder="1" applyAlignment="1">
      <alignment vertical="center" wrapText="1"/>
    </xf>
    <xf numFmtId="0" fontId="107" fillId="0" borderId="81" xfId="0" applyFont="1" applyBorder="1" applyAlignment="1">
      <alignment vertical="center" wrapText="1"/>
    </xf>
    <xf numFmtId="0" fontId="107" fillId="26" borderId="100" xfId="0" applyFont="1" applyFill="1" applyBorder="1" applyAlignment="1">
      <alignment horizontal="left" vertical="center" wrapText="1"/>
    </xf>
    <xf numFmtId="0" fontId="107" fillId="0" borderId="81" xfId="0" applyFont="1" applyBorder="1" applyAlignment="1">
      <alignment horizontal="left" vertical="center" wrapText="1"/>
    </xf>
    <xf numFmtId="0" fontId="107" fillId="26" borderId="10" xfId="0" applyFont="1" applyFill="1" applyBorder="1" applyAlignment="1">
      <alignment vertical="center"/>
    </xf>
    <xf numFmtId="0" fontId="107" fillId="0" borderId="11" xfId="0" applyFont="1" applyBorder="1" applyAlignment="1">
      <alignment vertical="center"/>
    </xf>
    <xf numFmtId="0" fontId="107" fillId="0" borderId="12" xfId="0" applyFont="1" applyBorder="1" applyAlignment="1">
      <alignment vertical="center"/>
    </xf>
    <xf numFmtId="0" fontId="107" fillId="26" borderId="11" xfId="0" applyFont="1" applyFill="1" applyBorder="1" applyAlignment="1">
      <alignment vertical="center"/>
    </xf>
    <xf numFmtId="0" fontId="107" fillId="26" borderId="12" xfId="0" applyFont="1" applyFill="1" applyBorder="1" applyAlignment="1">
      <alignment vertical="center"/>
    </xf>
    <xf numFmtId="0" fontId="107" fillId="26" borderId="10" xfId="0" applyFont="1" applyFill="1" applyBorder="1" applyAlignment="1">
      <alignment horizontal="left" vertical="center"/>
    </xf>
    <xf numFmtId="0" fontId="107" fillId="0" borderId="11" xfId="0" applyFont="1" applyBorder="1" applyAlignment="1">
      <alignment horizontal="left" vertical="center"/>
    </xf>
    <xf numFmtId="0" fontId="107" fillId="0" borderId="12" xfId="0" applyFont="1" applyBorder="1" applyAlignment="1">
      <alignment horizontal="left" vertical="center"/>
    </xf>
    <xf numFmtId="0" fontId="111" fillId="26" borderId="0" xfId="0" applyFont="1" applyFill="1" applyAlignment="1"/>
    <xf numFmtId="0" fontId="178" fillId="26" borderId="0" xfId="93" applyFont="1" applyFill="1" applyAlignment="1" applyProtection="1">
      <alignment horizontal="center"/>
    </xf>
    <xf numFmtId="0" fontId="33" fillId="25" borderId="0" xfId="63" applyFont="1" applyFill="1" applyAlignment="1">
      <alignment horizontal="center"/>
    </xf>
    <xf numFmtId="0" fontId="107" fillId="25" borderId="0" xfId="0" applyFont="1" applyFill="1" applyAlignment="1">
      <alignment horizontal="left" vertical="top" wrapText="1"/>
    </xf>
  </cellXfs>
  <cellStyles count="61100">
    <cellStyle name="20% - Accent1" xfId="5906" builtinId="30" customBuiltin="1"/>
    <cellStyle name="20% - Accent1 2" xfId="2"/>
    <cellStyle name="20% - Accent1 2 2" xfId="128"/>
    <cellStyle name="20% - Accent1 3" xfId="13318"/>
    <cellStyle name="20% - Accent1 3 2" xfId="29940"/>
    <cellStyle name="20% - Accent1 3 3" xfId="29939"/>
    <cellStyle name="20% - Accent1 4" xfId="20714"/>
    <cellStyle name="20% - Accent1 4 2" xfId="29942"/>
    <cellStyle name="20% - Accent1 4 3" xfId="29941"/>
    <cellStyle name="20% - Accent1 5" xfId="28110"/>
    <cellStyle name="20% - Accent2" xfId="5910" builtinId="34" customBuiltin="1"/>
    <cellStyle name="20% - Accent2 2" xfId="3"/>
    <cellStyle name="20% - Accent2 2 2" xfId="129"/>
    <cellStyle name="20% - Accent2 2 3" xfId="29943"/>
    <cellStyle name="20% - Accent2 3" xfId="13320"/>
    <cellStyle name="20% - Accent2 3 2" xfId="29945"/>
    <cellStyle name="20% - Accent2 3 3" xfId="29944"/>
    <cellStyle name="20% - Accent2 4" xfId="20716"/>
    <cellStyle name="20% - Accent2 4 2" xfId="29947"/>
    <cellStyle name="20% - Accent2 4 3" xfId="29946"/>
    <cellStyle name="20% - Accent2 5" xfId="28112"/>
    <cellStyle name="20% - Accent3" xfId="5914" builtinId="38" customBuiltin="1"/>
    <cellStyle name="20% - Accent3 2" xfId="4"/>
    <cellStyle name="20% - Accent3 2 2" xfId="130"/>
    <cellStyle name="20% - Accent3 3" xfId="13322"/>
    <cellStyle name="20% - Accent3 3 2" xfId="29949"/>
    <cellStyle name="20% - Accent3 3 3" xfId="29948"/>
    <cellStyle name="20% - Accent3 4" xfId="20718"/>
    <cellStyle name="20% - Accent3 4 2" xfId="29951"/>
    <cellStyle name="20% - Accent3 4 3" xfId="29950"/>
    <cellStyle name="20% - Accent3 5" xfId="28114"/>
    <cellStyle name="20% - Accent4 2" xfId="5"/>
    <cellStyle name="20% - Accent4 2 2" xfId="131"/>
    <cellStyle name="20% - Accent4 2 3" xfId="5928"/>
    <cellStyle name="20% - Accent4 2 3 2" xfId="13329"/>
    <cellStyle name="20% - Accent4 2 3 2 2" xfId="29955"/>
    <cellStyle name="20% - Accent4 2 3 2 3" xfId="29954"/>
    <cellStyle name="20% - Accent4 2 3 3" xfId="20725"/>
    <cellStyle name="20% - Accent4 2 3 3 2" xfId="29956"/>
    <cellStyle name="20% - Accent4 2 3 4" xfId="28121"/>
    <cellStyle name="20% - Accent4 2 3 5" xfId="29953"/>
    <cellStyle name="20% - Accent4 2 4" xfId="29957"/>
    <cellStyle name="20% - Accent4 2 5" xfId="29958"/>
    <cellStyle name="20% - Accent4 2 5 2" xfId="29959"/>
    <cellStyle name="20% - Accent4 2 6" xfId="29960"/>
    <cellStyle name="20% - Accent4 2 7" xfId="29952"/>
    <cellStyle name="20% - Accent5" xfId="5921" builtinId="46" customBuiltin="1"/>
    <cellStyle name="20% - Accent5 2" xfId="6"/>
    <cellStyle name="20% - Accent5 2 2" xfId="132"/>
    <cellStyle name="20% - Accent5 2 3" xfId="29962"/>
    <cellStyle name="20% - Accent5 3" xfId="13325"/>
    <cellStyle name="20% - Accent5 3 2" xfId="29964"/>
    <cellStyle name="20% - Accent5 3 3" xfId="29963"/>
    <cellStyle name="20% - Accent5 4" xfId="20721"/>
    <cellStyle name="20% - Accent5 4 2" xfId="29965"/>
    <cellStyle name="20% - Accent5 5" xfId="28117"/>
    <cellStyle name="20% - Accent5 6" xfId="29961"/>
    <cellStyle name="20% - Accent6" xfId="5925" builtinId="50" customBuiltin="1"/>
    <cellStyle name="20% - Accent6 2" xfId="7"/>
    <cellStyle name="20% - Accent6 2 2" xfId="133"/>
    <cellStyle name="20% - Accent6 2 3" xfId="29966"/>
    <cellStyle name="20% - Accent6 3" xfId="13327"/>
    <cellStyle name="20% - Accent6 3 2" xfId="29968"/>
    <cellStyle name="20% - Accent6 3 3" xfId="29967"/>
    <cellStyle name="20% - Accent6 4" xfId="20723"/>
    <cellStyle name="20% - Accent6 4 2" xfId="29970"/>
    <cellStyle name="20% - Accent6 4 3" xfId="29969"/>
    <cellStyle name="20% - Accent6 5" xfId="28119"/>
    <cellStyle name="40% - Accent1" xfId="5907" builtinId="31" customBuiltin="1"/>
    <cellStyle name="40% - Accent1 2" xfId="8"/>
    <cellStyle name="40% - Accent1 2 2" xfId="134"/>
    <cellStyle name="40% - Accent1 2 3" xfId="29971"/>
    <cellStyle name="40% - Accent1 3" xfId="13319"/>
    <cellStyle name="40% - Accent1 3 2" xfId="29973"/>
    <cellStyle name="40% - Accent1 3 3" xfId="29972"/>
    <cellStyle name="40% - Accent1 4" xfId="20715"/>
    <cellStyle name="40% - Accent1 4 2" xfId="29975"/>
    <cellStyle name="40% - Accent1 4 3" xfId="29974"/>
    <cellStyle name="40% - Accent1 5" xfId="28111"/>
    <cellStyle name="40% - Accent2" xfId="5911" builtinId="35" customBuiltin="1"/>
    <cellStyle name="40% - Accent2 2" xfId="9"/>
    <cellStyle name="40% - Accent2 2 2" xfId="135"/>
    <cellStyle name="40% - Accent2 3" xfId="13321"/>
    <cellStyle name="40% - Accent2 3 2" xfId="29978"/>
    <cellStyle name="40% - Accent2 3 3" xfId="29977"/>
    <cellStyle name="40% - Accent2 4" xfId="20717"/>
    <cellStyle name="40% - Accent2 4 2" xfId="29979"/>
    <cellStyle name="40% - Accent2 5" xfId="28113"/>
    <cellStyle name="40% - Accent2 6" xfId="29976"/>
    <cellStyle name="40% - Accent3" xfId="5915" builtinId="39" customBuiltin="1"/>
    <cellStyle name="40% - Accent3 2" xfId="10"/>
    <cellStyle name="40% - Accent3 2 2" xfId="136"/>
    <cellStyle name="40% - Accent3 3" xfId="13323"/>
    <cellStyle name="40% - Accent3 3 2" xfId="29981"/>
    <cellStyle name="40% - Accent3 3 3" xfId="29980"/>
    <cellStyle name="40% - Accent3 4" xfId="20719"/>
    <cellStyle name="40% - Accent3 4 2" xfId="29983"/>
    <cellStyle name="40% - Accent3 4 3" xfId="29982"/>
    <cellStyle name="40% - Accent3 5" xfId="28115"/>
    <cellStyle name="40% - Accent4" xfId="5918" builtinId="43" customBuiltin="1"/>
    <cellStyle name="40% - Accent4 2" xfId="11"/>
    <cellStyle name="40% - Accent4 2 2" xfId="137"/>
    <cellStyle name="40% - Accent4 3" xfId="13324"/>
    <cellStyle name="40% - Accent4 3 2" xfId="29985"/>
    <cellStyle name="40% - Accent4 3 3" xfId="29984"/>
    <cellStyle name="40% - Accent4 4" xfId="20720"/>
    <cellStyle name="40% - Accent4 4 2" xfId="29987"/>
    <cellStyle name="40% - Accent4 4 3" xfId="29986"/>
    <cellStyle name="40% - Accent4 5" xfId="28116"/>
    <cellStyle name="40% - Accent5" xfId="5922" builtinId="47" customBuiltin="1"/>
    <cellStyle name="40% - Accent5 2" xfId="12"/>
    <cellStyle name="40% - Accent5 2 2" xfId="138"/>
    <cellStyle name="40% - Accent5 2 3" xfId="29988"/>
    <cellStyle name="40% - Accent5 3" xfId="13326"/>
    <cellStyle name="40% - Accent5 3 2" xfId="29990"/>
    <cellStyle name="40% - Accent5 3 3" xfId="29989"/>
    <cellStyle name="40% - Accent5 4" xfId="20722"/>
    <cellStyle name="40% - Accent5 4 2" xfId="29992"/>
    <cellStyle name="40% - Accent5 4 3" xfId="29991"/>
    <cellStyle name="40% - Accent5 5" xfId="28118"/>
    <cellStyle name="40% - Accent6" xfId="5926" builtinId="51" customBuiltin="1"/>
    <cellStyle name="40% - Accent6 2" xfId="13"/>
    <cellStyle name="40% - Accent6 2 2" xfId="139"/>
    <cellStyle name="40% - Accent6 2 3" xfId="29993"/>
    <cellStyle name="40% - Accent6 3" xfId="13328"/>
    <cellStyle name="40% - Accent6 3 2" xfId="29995"/>
    <cellStyle name="40% - Accent6 3 3" xfId="29994"/>
    <cellStyle name="40% - Accent6 4" xfId="20724"/>
    <cellStyle name="40% - Accent6 4 2" xfId="29997"/>
    <cellStyle name="40% - Accent6 4 3" xfId="29996"/>
    <cellStyle name="40% - Accent6 5" xfId="28120"/>
    <cellStyle name="60% - Accent1" xfId="5908" builtinId="32" customBuiltin="1"/>
    <cellStyle name="60% - Accent1 2" xfId="14"/>
    <cellStyle name="60% - Accent1 2 2" xfId="140"/>
    <cellStyle name="60% - Accent1 3" xfId="29998"/>
    <cellStyle name="60% - Accent2" xfId="5912" builtinId="36" customBuiltin="1"/>
    <cellStyle name="60% - Accent2 2" xfId="15"/>
    <cellStyle name="60% - Accent2 2 2" xfId="141"/>
    <cellStyle name="60% - Accent2 3" xfId="29999"/>
    <cellStyle name="60% - Accent3" xfId="5916" builtinId="40" customBuiltin="1"/>
    <cellStyle name="60% - Accent3 2" xfId="16"/>
    <cellStyle name="60% - Accent3 2 2" xfId="142"/>
    <cellStyle name="60% - Accent3 3" xfId="30000"/>
    <cellStyle name="60% - Accent4" xfId="5919" builtinId="44" customBuiltin="1"/>
    <cellStyle name="60% - Accent4 2" xfId="17"/>
    <cellStyle name="60% - Accent4 2 2" xfId="143"/>
    <cellStyle name="60% - Accent4 3" xfId="30001"/>
    <cellStyle name="60% - Accent5" xfId="5923" builtinId="48" customBuiltin="1"/>
    <cellStyle name="60% - Accent5 2" xfId="18"/>
    <cellStyle name="60% - Accent5 2 2" xfId="144"/>
    <cellStyle name="60% - Accent5 3" xfId="30002"/>
    <cellStyle name="60% - Accent6" xfId="5927" builtinId="52" customBuiltin="1"/>
    <cellStyle name="60% - Accent6 2" xfId="19"/>
    <cellStyle name="60% - Accent6 2 2" xfId="145"/>
    <cellStyle name="60% - Accent6 2 3" xfId="30003"/>
    <cellStyle name="60% - Accent6 3" xfId="30004"/>
    <cellStyle name="Accent1" xfId="5905" builtinId="29" customBuiltin="1"/>
    <cellStyle name="Accent1 2" xfId="20"/>
    <cellStyle name="Accent1 2 2" xfId="146"/>
    <cellStyle name="Accent1 3" xfId="30005"/>
    <cellStyle name="Accent2" xfId="5909" builtinId="33" customBuiltin="1"/>
    <cellStyle name="Accent2 2" xfId="21"/>
    <cellStyle name="Accent2 2 2" xfId="147"/>
    <cellStyle name="Accent2 3" xfId="30006"/>
    <cellStyle name="Accent3" xfId="5913" builtinId="37" customBuiltin="1"/>
    <cellStyle name="Accent3 2" xfId="22"/>
    <cellStyle name="Accent3 2 2" xfId="148"/>
    <cellStyle name="Accent3 2 3" xfId="30007"/>
    <cellStyle name="Accent3 3" xfId="30008"/>
    <cellStyle name="Accent4" xfId="5917" builtinId="41" customBuiltin="1"/>
    <cellStyle name="Accent4 2" xfId="23"/>
    <cellStyle name="Accent4 2 2" xfId="149"/>
    <cellStyle name="Accent4 3" xfId="30009"/>
    <cellStyle name="Accent5" xfId="5920" builtinId="45" customBuiltin="1"/>
    <cellStyle name="Accent5 2" xfId="24"/>
    <cellStyle name="Accent5 2 2" xfId="150"/>
    <cellStyle name="Accent6" xfId="5924" builtinId="49" customBuiltin="1"/>
    <cellStyle name="Accent6 2" xfId="25"/>
    <cellStyle name="Accent6 2 2" xfId="151"/>
    <cellStyle name="Accent6 2 3" xfId="30010"/>
    <cellStyle name="Accent6 3" xfId="30011"/>
    <cellStyle name="Bad" xfId="5895" builtinId="27" customBuiltin="1"/>
    <cellStyle name="Bad 2" xfId="26"/>
    <cellStyle name="Bad 2 2" xfId="152"/>
    <cellStyle name="Bad 2 3" xfId="30012"/>
    <cellStyle name="Bad 3" xfId="30013"/>
    <cellStyle name="Calculation" xfId="5899" builtinId="22" customBuiltin="1"/>
    <cellStyle name="Calculation 2" xfId="27"/>
    <cellStyle name="Calculation 2 2" xfId="153"/>
    <cellStyle name="Calculation 2 3" xfId="30014"/>
    <cellStyle name="Calculation 3" xfId="30015"/>
    <cellStyle name="cf1" xfId="28"/>
    <cellStyle name="cf1 2" xfId="30016"/>
    <cellStyle name="Check Cell" xfId="5901" builtinId="23" customBuiltin="1"/>
    <cellStyle name="Check Cell 2" xfId="29"/>
    <cellStyle name="Check Cell 2 2" xfId="154"/>
    <cellStyle name="Comma" xfId="294" builtinId="3"/>
    <cellStyle name="Comma 2" xfId="30"/>
    <cellStyle name="Comma 2 2" xfId="31"/>
    <cellStyle name="Comma 2 2 2" xfId="32"/>
    <cellStyle name="Comma 2 2 2 2" xfId="157"/>
    <cellStyle name="Comma 2 2 2 2 2" xfId="890"/>
    <cellStyle name="Comma 2 2 2 3" xfId="5930"/>
    <cellStyle name="Comma 2 2 2 4" xfId="30017"/>
    <cellStyle name="Comma 2 2 3" xfId="33"/>
    <cellStyle name="Comma 2 2 3 10" xfId="30018"/>
    <cellStyle name="Comma 2 2 3 2" xfId="158"/>
    <cellStyle name="Comma 2 2 3 2 10" xfId="3996"/>
    <cellStyle name="Comma 2 2 3 2 10 2" xfId="11437"/>
    <cellStyle name="Comma 2 2 3 2 10 3" xfId="18833"/>
    <cellStyle name="Comma 2 2 3 2 10 4" xfId="26229"/>
    <cellStyle name="Comma 2 2 3 2 10 5" xfId="30020"/>
    <cellStyle name="Comma 2 2 3 2 11" xfId="2119"/>
    <cellStyle name="Comma 2 2 3 2 11 2" xfId="9560"/>
    <cellStyle name="Comma 2 2 3 2 11 3" xfId="16956"/>
    <cellStyle name="Comma 2 2 3 2 11 4" xfId="24352"/>
    <cellStyle name="Comma 2 2 3 2 11 5" xfId="30021"/>
    <cellStyle name="Comma 2 2 3 2 12" xfId="5941"/>
    <cellStyle name="Comma 2 2 3 2 12 2" xfId="13337"/>
    <cellStyle name="Comma 2 2 3 2 12 3" xfId="20733"/>
    <cellStyle name="Comma 2 2 3 2 12 4" xfId="28129"/>
    <cellStyle name="Comma 2 2 3 2 13" xfId="7751"/>
    <cellStyle name="Comma 2 2 3 2 14" xfId="15147"/>
    <cellStyle name="Comma 2 2 3 2 15" xfId="22543"/>
    <cellStyle name="Comma 2 2 3 2 16" xfId="30019"/>
    <cellStyle name="Comma 2 2 3 2 2" xfId="249"/>
    <cellStyle name="Comma 2 2 3 2 2 10" xfId="2128"/>
    <cellStyle name="Comma 2 2 3 2 2 10 2" xfId="9569"/>
    <cellStyle name="Comma 2 2 3 2 2 10 3" xfId="16965"/>
    <cellStyle name="Comma 2 2 3 2 2 10 4" xfId="24361"/>
    <cellStyle name="Comma 2 2 3 2 2 10 5" xfId="30023"/>
    <cellStyle name="Comma 2 2 3 2 2 11" xfId="5950"/>
    <cellStyle name="Comma 2 2 3 2 2 11 2" xfId="13346"/>
    <cellStyle name="Comma 2 2 3 2 2 11 3" xfId="20742"/>
    <cellStyle name="Comma 2 2 3 2 2 11 4" xfId="28138"/>
    <cellStyle name="Comma 2 2 3 2 2 12" xfId="7760"/>
    <cellStyle name="Comma 2 2 3 2 2 13" xfId="15156"/>
    <cellStyle name="Comma 2 2 3 2 2 14" xfId="22552"/>
    <cellStyle name="Comma 2 2 3 2 2 15" xfId="30022"/>
    <cellStyle name="Comma 2 2 3 2 2 2" xfId="267"/>
    <cellStyle name="Comma 2 2 3 2 2 2 10" xfId="30024"/>
    <cellStyle name="Comma 2 2 3 2 2 2 2" xfId="836"/>
    <cellStyle name="Comma 2 2 3 2 2 2 2 2" xfId="1545"/>
    <cellStyle name="Comma 2 2 3 2 2 2 2 2 2" xfId="5233"/>
    <cellStyle name="Comma 2 2 3 2 2 2 2 2 2 2" xfId="12674"/>
    <cellStyle name="Comma 2 2 3 2 2 2 2 2 2 3" xfId="20070"/>
    <cellStyle name="Comma 2 2 3 2 2 2 2 2 2 4" xfId="27466"/>
    <cellStyle name="Comma 2 2 3 2 2 2 2 2 2 5" xfId="30027"/>
    <cellStyle name="Comma 2 2 3 2 2 2 2 2 3" xfId="3356"/>
    <cellStyle name="Comma 2 2 3 2 2 2 2 2 3 2" xfId="10797"/>
    <cellStyle name="Comma 2 2 3 2 2 2 2 2 3 3" xfId="18193"/>
    <cellStyle name="Comma 2 2 3 2 2 2 2 2 3 4" xfId="25589"/>
    <cellStyle name="Comma 2 2 3 2 2 2 2 2 3 5" xfId="30028"/>
    <cellStyle name="Comma 2 2 3 2 2 2 2 2 4" xfId="7178"/>
    <cellStyle name="Comma 2 2 3 2 2 2 2 2 4 2" xfId="14574"/>
    <cellStyle name="Comma 2 2 3 2 2 2 2 2 4 3" xfId="21970"/>
    <cellStyle name="Comma 2 2 3 2 2 2 2 2 4 4" xfId="29366"/>
    <cellStyle name="Comma 2 2 3 2 2 2 2 2 5" xfId="8988"/>
    <cellStyle name="Comma 2 2 3 2 2 2 2 2 6" xfId="16384"/>
    <cellStyle name="Comma 2 2 3 2 2 2 2 2 7" xfId="23780"/>
    <cellStyle name="Comma 2 2 3 2 2 2 2 2 8" xfId="30026"/>
    <cellStyle name="Comma 2 2 3 2 2 2 2 3" xfId="4589"/>
    <cellStyle name="Comma 2 2 3 2 2 2 2 3 2" xfId="12030"/>
    <cellStyle name="Comma 2 2 3 2 2 2 2 3 3" xfId="19426"/>
    <cellStyle name="Comma 2 2 3 2 2 2 2 3 4" xfId="26822"/>
    <cellStyle name="Comma 2 2 3 2 2 2 2 3 5" xfId="30029"/>
    <cellStyle name="Comma 2 2 3 2 2 2 2 4" xfId="2712"/>
    <cellStyle name="Comma 2 2 3 2 2 2 2 4 2" xfId="10153"/>
    <cellStyle name="Comma 2 2 3 2 2 2 2 4 3" xfId="17549"/>
    <cellStyle name="Comma 2 2 3 2 2 2 2 4 4" xfId="24945"/>
    <cellStyle name="Comma 2 2 3 2 2 2 2 4 5" xfId="30030"/>
    <cellStyle name="Comma 2 2 3 2 2 2 2 5" xfId="6534"/>
    <cellStyle name="Comma 2 2 3 2 2 2 2 5 2" xfId="13930"/>
    <cellStyle name="Comma 2 2 3 2 2 2 2 5 3" xfId="21326"/>
    <cellStyle name="Comma 2 2 3 2 2 2 2 5 4" xfId="28722"/>
    <cellStyle name="Comma 2 2 3 2 2 2 2 6" xfId="8344"/>
    <cellStyle name="Comma 2 2 3 2 2 2 2 7" xfId="15740"/>
    <cellStyle name="Comma 2 2 3 2 2 2 2 8" xfId="23136"/>
    <cellStyle name="Comma 2 2 3 2 2 2 2 9" xfId="30025"/>
    <cellStyle name="Comma 2 2 3 2 2 2 3" xfId="979"/>
    <cellStyle name="Comma 2 2 3 2 2 2 3 2" xfId="4667"/>
    <cellStyle name="Comma 2 2 3 2 2 2 3 2 2" xfId="12108"/>
    <cellStyle name="Comma 2 2 3 2 2 2 3 2 3" xfId="19504"/>
    <cellStyle name="Comma 2 2 3 2 2 2 3 2 4" xfId="26900"/>
    <cellStyle name="Comma 2 2 3 2 2 2 3 2 5" xfId="30032"/>
    <cellStyle name="Comma 2 2 3 2 2 2 3 3" xfId="2790"/>
    <cellStyle name="Comma 2 2 3 2 2 2 3 3 2" xfId="10231"/>
    <cellStyle name="Comma 2 2 3 2 2 2 3 3 3" xfId="17627"/>
    <cellStyle name="Comma 2 2 3 2 2 2 3 3 4" xfId="25023"/>
    <cellStyle name="Comma 2 2 3 2 2 2 3 3 5" xfId="30033"/>
    <cellStyle name="Comma 2 2 3 2 2 2 3 4" xfId="6612"/>
    <cellStyle name="Comma 2 2 3 2 2 2 3 4 2" xfId="14008"/>
    <cellStyle name="Comma 2 2 3 2 2 2 3 4 3" xfId="21404"/>
    <cellStyle name="Comma 2 2 3 2 2 2 3 4 4" xfId="28800"/>
    <cellStyle name="Comma 2 2 3 2 2 2 3 5" xfId="8422"/>
    <cellStyle name="Comma 2 2 3 2 2 2 3 6" xfId="15818"/>
    <cellStyle name="Comma 2 2 3 2 2 2 3 7" xfId="23214"/>
    <cellStyle name="Comma 2 2 3 2 2 2 3 8" xfId="30031"/>
    <cellStyle name="Comma 2 2 3 2 2 2 4" xfId="4023"/>
    <cellStyle name="Comma 2 2 3 2 2 2 4 2" xfId="11464"/>
    <cellStyle name="Comma 2 2 3 2 2 2 4 3" xfId="18860"/>
    <cellStyle name="Comma 2 2 3 2 2 2 4 4" xfId="26256"/>
    <cellStyle name="Comma 2 2 3 2 2 2 4 5" xfId="30034"/>
    <cellStyle name="Comma 2 2 3 2 2 2 5" xfId="2146"/>
    <cellStyle name="Comma 2 2 3 2 2 2 5 2" xfId="9587"/>
    <cellStyle name="Comma 2 2 3 2 2 2 5 3" xfId="16983"/>
    <cellStyle name="Comma 2 2 3 2 2 2 5 4" xfId="24379"/>
    <cellStyle name="Comma 2 2 3 2 2 2 5 5" xfId="30035"/>
    <cellStyle name="Comma 2 2 3 2 2 2 6" xfId="5968"/>
    <cellStyle name="Comma 2 2 3 2 2 2 6 2" xfId="13364"/>
    <cellStyle name="Comma 2 2 3 2 2 2 6 3" xfId="20760"/>
    <cellStyle name="Comma 2 2 3 2 2 2 6 4" xfId="28156"/>
    <cellStyle name="Comma 2 2 3 2 2 2 7" xfId="7778"/>
    <cellStyle name="Comma 2 2 3 2 2 2 8" xfId="15174"/>
    <cellStyle name="Comma 2 2 3 2 2 2 9" xfId="22570"/>
    <cellStyle name="Comma 2 2 3 2 2 3" xfId="487"/>
    <cellStyle name="Comma 2 2 3 2 2 3 2" xfId="1198"/>
    <cellStyle name="Comma 2 2 3 2 2 3 2 2" xfId="4886"/>
    <cellStyle name="Comma 2 2 3 2 2 3 2 2 2" xfId="12327"/>
    <cellStyle name="Comma 2 2 3 2 2 3 2 2 3" xfId="19723"/>
    <cellStyle name="Comma 2 2 3 2 2 3 2 2 4" xfId="27119"/>
    <cellStyle name="Comma 2 2 3 2 2 3 2 2 5" xfId="30038"/>
    <cellStyle name="Comma 2 2 3 2 2 3 2 3" xfId="3009"/>
    <cellStyle name="Comma 2 2 3 2 2 3 2 3 2" xfId="10450"/>
    <cellStyle name="Comma 2 2 3 2 2 3 2 3 3" xfId="17846"/>
    <cellStyle name="Comma 2 2 3 2 2 3 2 3 4" xfId="25242"/>
    <cellStyle name="Comma 2 2 3 2 2 3 2 3 5" xfId="30039"/>
    <cellStyle name="Comma 2 2 3 2 2 3 2 4" xfId="6831"/>
    <cellStyle name="Comma 2 2 3 2 2 3 2 4 2" xfId="14227"/>
    <cellStyle name="Comma 2 2 3 2 2 3 2 4 3" xfId="21623"/>
    <cellStyle name="Comma 2 2 3 2 2 3 2 4 4" xfId="29019"/>
    <cellStyle name="Comma 2 2 3 2 2 3 2 5" xfId="8641"/>
    <cellStyle name="Comma 2 2 3 2 2 3 2 6" xfId="16037"/>
    <cellStyle name="Comma 2 2 3 2 2 3 2 7" xfId="23433"/>
    <cellStyle name="Comma 2 2 3 2 2 3 2 8" xfId="30037"/>
    <cellStyle name="Comma 2 2 3 2 2 3 3" xfId="4242"/>
    <cellStyle name="Comma 2 2 3 2 2 3 3 2" xfId="11683"/>
    <cellStyle name="Comma 2 2 3 2 2 3 3 3" xfId="19079"/>
    <cellStyle name="Comma 2 2 3 2 2 3 3 4" xfId="26475"/>
    <cellStyle name="Comma 2 2 3 2 2 3 3 5" xfId="30040"/>
    <cellStyle name="Comma 2 2 3 2 2 3 4" xfId="2365"/>
    <cellStyle name="Comma 2 2 3 2 2 3 4 2" xfId="9806"/>
    <cellStyle name="Comma 2 2 3 2 2 3 4 3" xfId="17202"/>
    <cellStyle name="Comma 2 2 3 2 2 3 4 4" xfId="24598"/>
    <cellStyle name="Comma 2 2 3 2 2 3 4 5" xfId="30041"/>
    <cellStyle name="Comma 2 2 3 2 2 3 5" xfId="6187"/>
    <cellStyle name="Comma 2 2 3 2 2 3 5 2" xfId="13583"/>
    <cellStyle name="Comma 2 2 3 2 2 3 5 3" xfId="20979"/>
    <cellStyle name="Comma 2 2 3 2 2 3 5 4" xfId="28375"/>
    <cellStyle name="Comma 2 2 3 2 2 3 6" xfId="7997"/>
    <cellStyle name="Comma 2 2 3 2 2 3 7" xfId="15393"/>
    <cellStyle name="Comma 2 2 3 2 2 3 8" xfId="22789"/>
    <cellStyle name="Comma 2 2 3 2 2 3 9" xfId="30036"/>
    <cellStyle name="Comma 2 2 3 2 2 4" xfId="744"/>
    <cellStyle name="Comma 2 2 3 2 2 4 2" xfId="1454"/>
    <cellStyle name="Comma 2 2 3 2 2 4 2 2" xfId="5142"/>
    <cellStyle name="Comma 2 2 3 2 2 4 2 2 2" xfId="12583"/>
    <cellStyle name="Comma 2 2 3 2 2 4 2 2 3" xfId="19979"/>
    <cellStyle name="Comma 2 2 3 2 2 4 2 2 4" xfId="27375"/>
    <cellStyle name="Comma 2 2 3 2 2 4 2 2 5" xfId="30044"/>
    <cellStyle name="Comma 2 2 3 2 2 4 2 3" xfId="3265"/>
    <cellStyle name="Comma 2 2 3 2 2 4 2 3 2" xfId="10706"/>
    <cellStyle name="Comma 2 2 3 2 2 4 2 3 3" xfId="18102"/>
    <cellStyle name="Comma 2 2 3 2 2 4 2 3 4" xfId="25498"/>
    <cellStyle name="Comma 2 2 3 2 2 4 2 3 5" xfId="30045"/>
    <cellStyle name="Comma 2 2 3 2 2 4 2 4" xfId="7087"/>
    <cellStyle name="Comma 2 2 3 2 2 4 2 4 2" xfId="14483"/>
    <cellStyle name="Comma 2 2 3 2 2 4 2 4 3" xfId="21879"/>
    <cellStyle name="Comma 2 2 3 2 2 4 2 4 4" xfId="29275"/>
    <cellStyle name="Comma 2 2 3 2 2 4 2 5" xfId="8897"/>
    <cellStyle name="Comma 2 2 3 2 2 4 2 6" xfId="16293"/>
    <cellStyle name="Comma 2 2 3 2 2 4 2 7" xfId="23689"/>
    <cellStyle name="Comma 2 2 3 2 2 4 2 8" xfId="30043"/>
    <cellStyle name="Comma 2 2 3 2 2 4 3" xfId="4498"/>
    <cellStyle name="Comma 2 2 3 2 2 4 3 2" xfId="11939"/>
    <cellStyle name="Comma 2 2 3 2 2 4 3 3" xfId="19335"/>
    <cellStyle name="Comma 2 2 3 2 2 4 3 4" xfId="26731"/>
    <cellStyle name="Comma 2 2 3 2 2 4 3 5" xfId="30046"/>
    <cellStyle name="Comma 2 2 3 2 2 4 4" xfId="2621"/>
    <cellStyle name="Comma 2 2 3 2 2 4 4 2" xfId="10062"/>
    <cellStyle name="Comma 2 2 3 2 2 4 4 3" xfId="17458"/>
    <cellStyle name="Comma 2 2 3 2 2 4 4 4" xfId="24854"/>
    <cellStyle name="Comma 2 2 3 2 2 4 4 5" xfId="30047"/>
    <cellStyle name="Comma 2 2 3 2 2 4 5" xfId="6443"/>
    <cellStyle name="Comma 2 2 3 2 2 4 5 2" xfId="13839"/>
    <cellStyle name="Comma 2 2 3 2 2 4 5 3" xfId="21235"/>
    <cellStyle name="Comma 2 2 3 2 2 4 5 4" xfId="28631"/>
    <cellStyle name="Comma 2 2 3 2 2 4 6" xfId="8253"/>
    <cellStyle name="Comma 2 2 3 2 2 4 7" xfId="15649"/>
    <cellStyle name="Comma 2 2 3 2 2 4 8" xfId="23045"/>
    <cellStyle name="Comma 2 2 3 2 2 4 9" xfId="30042"/>
    <cellStyle name="Comma 2 2 3 2 2 5" xfId="818"/>
    <cellStyle name="Comma 2 2 3 2 2 5 2" xfId="1527"/>
    <cellStyle name="Comma 2 2 3 2 2 5 2 2" xfId="5215"/>
    <cellStyle name="Comma 2 2 3 2 2 5 2 2 2" xfId="12656"/>
    <cellStyle name="Comma 2 2 3 2 2 5 2 2 3" xfId="20052"/>
    <cellStyle name="Comma 2 2 3 2 2 5 2 2 4" xfId="27448"/>
    <cellStyle name="Comma 2 2 3 2 2 5 2 2 5" xfId="30050"/>
    <cellStyle name="Comma 2 2 3 2 2 5 2 3" xfId="3338"/>
    <cellStyle name="Comma 2 2 3 2 2 5 2 3 2" xfId="10779"/>
    <cellStyle name="Comma 2 2 3 2 2 5 2 3 3" xfId="18175"/>
    <cellStyle name="Comma 2 2 3 2 2 5 2 3 4" xfId="25571"/>
    <cellStyle name="Comma 2 2 3 2 2 5 2 3 5" xfId="30051"/>
    <cellStyle name="Comma 2 2 3 2 2 5 2 4" xfId="7160"/>
    <cellStyle name="Comma 2 2 3 2 2 5 2 4 2" xfId="14556"/>
    <cellStyle name="Comma 2 2 3 2 2 5 2 4 3" xfId="21952"/>
    <cellStyle name="Comma 2 2 3 2 2 5 2 4 4" xfId="29348"/>
    <cellStyle name="Comma 2 2 3 2 2 5 2 5" xfId="8970"/>
    <cellStyle name="Comma 2 2 3 2 2 5 2 6" xfId="16366"/>
    <cellStyle name="Comma 2 2 3 2 2 5 2 7" xfId="23762"/>
    <cellStyle name="Comma 2 2 3 2 2 5 2 8" xfId="30049"/>
    <cellStyle name="Comma 2 2 3 2 2 5 3" xfId="4571"/>
    <cellStyle name="Comma 2 2 3 2 2 5 3 2" xfId="12012"/>
    <cellStyle name="Comma 2 2 3 2 2 5 3 3" xfId="19408"/>
    <cellStyle name="Comma 2 2 3 2 2 5 3 4" xfId="26804"/>
    <cellStyle name="Comma 2 2 3 2 2 5 3 5" xfId="30052"/>
    <cellStyle name="Comma 2 2 3 2 2 5 4" xfId="2694"/>
    <cellStyle name="Comma 2 2 3 2 2 5 4 2" xfId="10135"/>
    <cellStyle name="Comma 2 2 3 2 2 5 4 3" xfId="17531"/>
    <cellStyle name="Comma 2 2 3 2 2 5 4 4" xfId="24927"/>
    <cellStyle name="Comma 2 2 3 2 2 5 4 5" xfId="30053"/>
    <cellStyle name="Comma 2 2 3 2 2 5 5" xfId="6516"/>
    <cellStyle name="Comma 2 2 3 2 2 5 5 2" xfId="13912"/>
    <cellStyle name="Comma 2 2 3 2 2 5 5 3" xfId="21308"/>
    <cellStyle name="Comma 2 2 3 2 2 5 5 4" xfId="28704"/>
    <cellStyle name="Comma 2 2 3 2 2 5 6" xfId="8326"/>
    <cellStyle name="Comma 2 2 3 2 2 5 7" xfId="15722"/>
    <cellStyle name="Comma 2 2 3 2 2 5 8" xfId="23118"/>
    <cellStyle name="Comma 2 2 3 2 2 5 9" xfId="30048"/>
    <cellStyle name="Comma 2 2 3 2 2 6" xfId="961"/>
    <cellStyle name="Comma 2 2 3 2 2 6 2" xfId="4649"/>
    <cellStyle name="Comma 2 2 3 2 2 6 2 2" xfId="12090"/>
    <cellStyle name="Comma 2 2 3 2 2 6 2 3" xfId="19486"/>
    <cellStyle name="Comma 2 2 3 2 2 6 2 4" xfId="26882"/>
    <cellStyle name="Comma 2 2 3 2 2 6 2 5" xfId="30055"/>
    <cellStyle name="Comma 2 2 3 2 2 6 3" xfId="2772"/>
    <cellStyle name="Comma 2 2 3 2 2 6 3 2" xfId="10213"/>
    <cellStyle name="Comma 2 2 3 2 2 6 3 3" xfId="17609"/>
    <cellStyle name="Comma 2 2 3 2 2 6 3 4" xfId="25005"/>
    <cellStyle name="Comma 2 2 3 2 2 6 3 5" xfId="30056"/>
    <cellStyle name="Comma 2 2 3 2 2 6 4" xfId="6594"/>
    <cellStyle name="Comma 2 2 3 2 2 6 4 2" xfId="13990"/>
    <cellStyle name="Comma 2 2 3 2 2 6 4 3" xfId="21386"/>
    <cellStyle name="Comma 2 2 3 2 2 6 4 4" xfId="28782"/>
    <cellStyle name="Comma 2 2 3 2 2 6 5" xfId="8404"/>
    <cellStyle name="Comma 2 2 3 2 2 6 6" xfId="15800"/>
    <cellStyle name="Comma 2 2 3 2 2 6 7" xfId="23196"/>
    <cellStyle name="Comma 2 2 3 2 2 6 8" xfId="30054"/>
    <cellStyle name="Comma 2 2 3 2 2 7" xfId="1789"/>
    <cellStyle name="Comma 2 2 3 2 2 7 2" xfId="5476"/>
    <cellStyle name="Comma 2 2 3 2 2 7 2 2" xfId="12917"/>
    <cellStyle name="Comma 2 2 3 2 2 7 2 3" xfId="20313"/>
    <cellStyle name="Comma 2 2 3 2 2 7 2 4" xfId="27709"/>
    <cellStyle name="Comma 2 2 3 2 2 7 2 5" xfId="30058"/>
    <cellStyle name="Comma 2 2 3 2 2 7 3" xfId="3599"/>
    <cellStyle name="Comma 2 2 3 2 2 7 3 2" xfId="11040"/>
    <cellStyle name="Comma 2 2 3 2 2 7 3 3" xfId="18436"/>
    <cellStyle name="Comma 2 2 3 2 2 7 3 4" xfId="25832"/>
    <cellStyle name="Comma 2 2 3 2 2 7 3 5" xfId="30059"/>
    <cellStyle name="Comma 2 2 3 2 2 7 4" xfId="7421"/>
    <cellStyle name="Comma 2 2 3 2 2 7 4 2" xfId="14817"/>
    <cellStyle name="Comma 2 2 3 2 2 7 4 3" xfId="22213"/>
    <cellStyle name="Comma 2 2 3 2 2 7 4 4" xfId="29609"/>
    <cellStyle name="Comma 2 2 3 2 2 7 5" xfId="9231"/>
    <cellStyle name="Comma 2 2 3 2 2 7 6" xfId="16627"/>
    <cellStyle name="Comma 2 2 3 2 2 7 7" xfId="24023"/>
    <cellStyle name="Comma 2 2 3 2 2 7 8" xfId="30057"/>
    <cellStyle name="Comma 2 2 3 2 2 8" xfId="2046"/>
    <cellStyle name="Comma 2 2 3 2 2 8 2" xfId="5733"/>
    <cellStyle name="Comma 2 2 3 2 2 8 2 2" xfId="13173"/>
    <cellStyle name="Comma 2 2 3 2 2 8 2 3" xfId="20569"/>
    <cellStyle name="Comma 2 2 3 2 2 8 2 4" xfId="27965"/>
    <cellStyle name="Comma 2 2 3 2 2 8 2 5" xfId="30061"/>
    <cellStyle name="Comma 2 2 3 2 2 8 3" xfId="3855"/>
    <cellStyle name="Comma 2 2 3 2 2 8 3 2" xfId="11296"/>
    <cellStyle name="Comma 2 2 3 2 2 8 3 3" xfId="18692"/>
    <cellStyle name="Comma 2 2 3 2 2 8 3 4" xfId="26088"/>
    <cellStyle name="Comma 2 2 3 2 2 8 3 5" xfId="30062"/>
    <cellStyle name="Comma 2 2 3 2 2 8 4" xfId="7678"/>
    <cellStyle name="Comma 2 2 3 2 2 8 4 2" xfId="15074"/>
    <cellStyle name="Comma 2 2 3 2 2 8 4 3" xfId="22470"/>
    <cellStyle name="Comma 2 2 3 2 2 8 4 4" xfId="29866"/>
    <cellStyle name="Comma 2 2 3 2 2 8 5" xfId="9487"/>
    <cellStyle name="Comma 2 2 3 2 2 8 6" xfId="16883"/>
    <cellStyle name="Comma 2 2 3 2 2 8 7" xfId="24279"/>
    <cellStyle name="Comma 2 2 3 2 2 8 8" xfId="30060"/>
    <cellStyle name="Comma 2 2 3 2 2 9" xfId="4005"/>
    <cellStyle name="Comma 2 2 3 2 2 9 2" xfId="11446"/>
    <cellStyle name="Comma 2 2 3 2 2 9 3" xfId="18842"/>
    <cellStyle name="Comma 2 2 3 2 2 9 4" xfId="26238"/>
    <cellStyle name="Comma 2 2 3 2 2 9 5" xfId="30063"/>
    <cellStyle name="Comma 2 2 3 2 3" xfId="258"/>
    <cellStyle name="Comma 2 2 3 2 3 10" xfId="30064"/>
    <cellStyle name="Comma 2 2 3 2 3 2" xfId="827"/>
    <cellStyle name="Comma 2 2 3 2 3 2 2" xfId="1536"/>
    <cellStyle name="Comma 2 2 3 2 3 2 2 2" xfId="5224"/>
    <cellStyle name="Comma 2 2 3 2 3 2 2 2 2" xfId="12665"/>
    <cellStyle name="Comma 2 2 3 2 3 2 2 2 3" xfId="20061"/>
    <cellStyle name="Comma 2 2 3 2 3 2 2 2 4" xfId="27457"/>
    <cellStyle name="Comma 2 2 3 2 3 2 2 2 5" xfId="30067"/>
    <cellStyle name="Comma 2 2 3 2 3 2 2 3" xfId="3347"/>
    <cellStyle name="Comma 2 2 3 2 3 2 2 3 2" xfId="10788"/>
    <cellStyle name="Comma 2 2 3 2 3 2 2 3 3" xfId="18184"/>
    <cellStyle name="Comma 2 2 3 2 3 2 2 3 4" xfId="25580"/>
    <cellStyle name="Comma 2 2 3 2 3 2 2 3 5" xfId="30068"/>
    <cellStyle name="Comma 2 2 3 2 3 2 2 4" xfId="7169"/>
    <cellStyle name="Comma 2 2 3 2 3 2 2 4 2" xfId="14565"/>
    <cellStyle name="Comma 2 2 3 2 3 2 2 4 3" xfId="21961"/>
    <cellStyle name="Comma 2 2 3 2 3 2 2 4 4" xfId="29357"/>
    <cellStyle name="Comma 2 2 3 2 3 2 2 5" xfId="8979"/>
    <cellStyle name="Comma 2 2 3 2 3 2 2 6" xfId="16375"/>
    <cellStyle name="Comma 2 2 3 2 3 2 2 7" xfId="23771"/>
    <cellStyle name="Comma 2 2 3 2 3 2 2 8" xfId="30066"/>
    <cellStyle name="Comma 2 2 3 2 3 2 3" xfId="4580"/>
    <cellStyle name="Comma 2 2 3 2 3 2 3 2" xfId="12021"/>
    <cellStyle name="Comma 2 2 3 2 3 2 3 3" xfId="19417"/>
    <cellStyle name="Comma 2 2 3 2 3 2 3 4" xfId="26813"/>
    <cellStyle name="Comma 2 2 3 2 3 2 3 5" xfId="30069"/>
    <cellStyle name="Comma 2 2 3 2 3 2 4" xfId="2703"/>
    <cellStyle name="Comma 2 2 3 2 3 2 4 2" xfId="10144"/>
    <cellStyle name="Comma 2 2 3 2 3 2 4 3" xfId="17540"/>
    <cellStyle name="Comma 2 2 3 2 3 2 4 4" xfId="24936"/>
    <cellStyle name="Comma 2 2 3 2 3 2 4 5" xfId="30070"/>
    <cellStyle name="Comma 2 2 3 2 3 2 5" xfId="6525"/>
    <cellStyle name="Comma 2 2 3 2 3 2 5 2" xfId="13921"/>
    <cellStyle name="Comma 2 2 3 2 3 2 5 3" xfId="21317"/>
    <cellStyle name="Comma 2 2 3 2 3 2 5 4" xfId="28713"/>
    <cellStyle name="Comma 2 2 3 2 3 2 6" xfId="8335"/>
    <cellStyle name="Comma 2 2 3 2 3 2 7" xfId="15731"/>
    <cellStyle name="Comma 2 2 3 2 3 2 8" xfId="23127"/>
    <cellStyle name="Comma 2 2 3 2 3 2 9" xfId="30065"/>
    <cellStyle name="Comma 2 2 3 2 3 3" xfId="970"/>
    <cellStyle name="Comma 2 2 3 2 3 3 2" xfId="4658"/>
    <cellStyle name="Comma 2 2 3 2 3 3 2 2" xfId="12099"/>
    <cellStyle name="Comma 2 2 3 2 3 3 2 3" xfId="19495"/>
    <cellStyle name="Comma 2 2 3 2 3 3 2 4" xfId="26891"/>
    <cellStyle name="Comma 2 2 3 2 3 3 2 5" xfId="30072"/>
    <cellStyle name="Comma 2 2 3 2 3 3 3" xfId="2781"/>
    <cellStyle name="Comma 2 2 3 2 3 3 3 2" xfId="10222"/>
    <cellStyle name="Comma 2 2 3 2 3 3 3 3" xfId="17618"/>
    <cellStyle name="Comma 2 2 3 2 3 3 3 4" xfId="25014"/>
    <cellStyle name="Comma 2 2 3 2 3 3 3 5" xfId="30073"/>
    <cellStyle name="Comma 2 2 3 2 3 3 4" xfId="6603"/>
    <cellStyle name="Comma 2 2 3 2 3 3 4 2" xfId="13999"/>
    <cellStyle name="Comma 2 2 3 2 3 3 4 3" xfId="21395"/>
    <cellStyle name="Comma 2 2 3 2 3 3 4 4" xfId="28791"/>
    <cellStyle name="Comma 2 2 3 2 3 3 5" xfId="8413"/>
    <cellStyle name="Comma 2 2 3 2 3 3 6" xfId="15809"/>
    <cellStyle name="Comma 2 2 3 2 3 3 7" xfId="23205"/>
    <cellStyle name="Comma 2 2 3 2 3 3 8" xfId="30071"/>
    <cellStyle name="Comma 2 2 3 2 3 4" xfId="4014"/>
    <cellStyle name="Comma 2 2 3 2 3 4 2" xfId="11455"/>
    <cellStyle name="Comma 2 2 3 2 3 4 3" xfId="18851"/>
    <cellStyle name="Comma 2 2 3 2 3 4 4" xfId="26247"/>
    <cellStyle name="Comma 2 2 3 2 3 4 5" xfId="30074"/>
    <cellStyle name="Comma 2 2 3 2 3 5" xfId="2137"/>
    <cellStyle name="Comma 2 2 3 2 3 5 2" xfId="9578"/>
    <cellStyle name="Comma 2 2 3 2 3 5 3" xfId="16974"/>
    <cellStyle name="Comma 2 2 3 2 3 5 4" xfId="24370"/>
    <cellStyle name="Comma 2 2 3 2 3 5 5" xfId="30075"/>
    <cellStyle name="Comma 2 2 3 2 3 6" xfId="5959"/>
    <cellStyle name="Comma 2 2 3 2 3 6 2" xfId="13355"/>
    <cellStyle name="Comma 2 2 3 2 3 6 3" xfId="20751"/>
    <cellStyle name="Comma 2 2 3 2 3 6 4" xfId="28147"/>
    <cellStyle name="Comma 2 2 3 2 3 7" xfId="7769"/>
    <cellStyle name="Comma 2 2 3 2 3 8" xfId="15165"/>
    <cellStyle name="Comma 2 2 3 2 3 9" xfId="22561"/>
    <cellStyle name="Comma 2 2 3 2 4" xfId="359"/>
    <cellStyle name="Comma 2 2 3 2 4 2" xfId="1070"/>
    <cellStyle name="Comma 2 2 3 2 4 2 2" xfId="4758"/>
    <cellStyle name="Comma 2 2 3 2 4 2 2 2" xfId="12199"/>
    <cellStyle name="Comma 2 2 3 2 4 2 2 3" xfId="19595"/>
    <cellStyle name="Comma 2 2 3 2 4 2 2 4" xfId="26991"/>
    <cellStyle name="Comma 2 2 3 2 4 2 2 5" xfId="30078"/>
    <cellStyle name="Comma 2 2 3 2 4 2 3" xfId="2881"/>
    <cellStyle name="Comma 2 2 3 2 4 2 3 2" xfId="10322"/>
    <cellStyle name="Comma 2 2 3 2 4 2 3 3" xfId="17718"/>
    <cellStyle name="Comma 2 2 3 2 4 2 3 4" xfId="25114"/>
    <cellStyle name="Comma 2 2 3 2 4 2 3 5" xfId="30079"/>
    <cellStyle name="Comma 2 2 3 2 4 2 4" xfId="6703"/>
    <cellStyle name="Comma 2 2 3 2 4 2 4 2" xfId="14099"/>
    <cellStyle name="Comma 2 2 3 2 4 2 4 3" xfId="21495"/>
    <cellStyle name="Comma 2 2 3 2 4 2 4 4" xfId="28891"/>
    <cellStyle name="Comma 2 2 3 2 4 2 5" xfId="8513"/>
    <cellStyle name="Comma 2 2 3 2 4 2 6" xfId="15909"/>
    <cellStyle name="Comma 2 2 3 2 4 2 7" xfId="23305"/>
    <cellStyle name="Comma 2 2 3 2 4 2 8" xfId="30077"/>
    <cellStyle name="Comma 2 2 3 2 4 3" xfId="4114"/>
    <cellStyle name="Comma 2 2 3 2 4 3 2" xfId="11555"/>
    <cellStyle name="Comma 2 2 3 2 4 3 3" xfId="18951"/>
    <cellStyle name="Comma 2 2 3 2 4 3 4" xfId="26347"/>
    <cellStyle name="Comma 2 2 3 2 4 3 5" xfId="30080"/>
    <cellStyle name="Comma 2 2 3 2 4 4" xfId="2237"/>
    <cellStyle name="Comma 2 2 3 2 4 4 2" xfId="9678"/>
    <cellStyle name="Comma 2 2 3 2 4 4 3" xfId="17074"/>
    <cellStyle name="Comma 2 2 3 2 4 4 4" xfId="24470"/>
    <cellStyle name="Comma 2 2 3 2 4 4 5" xfId="30081"/>
    <cellStyle name="Comma 2 2 3 2 4 5" xfId="6059"/>
    <cellStyle name="Comma 2 2 3 2 4 5 2" xfId="13455"/>
    <cellStyle name="Comma 2 2 3 2 4 5 3" xfId="20851"/>
    <cellStyle name="Comma 2 2 3 2 4 5 4" xfId="28247"/>
    <cellStyle name="Comma 2 2 3 2 4 6" xfId="7869"/>
    <cellStyle name="Comma 2 2 3 2 4 7" xfId="15265"/>
    <cellStyle name="Comma 2 2 3 2 4 8" xfId="22661"/>
    <cellStyle name="Comma 2 2 3 2 4 9" xfId="30076"/>
    <cellStyle name="Comma 2 2 3 2 5" xfId="616"/>
    <cellStyle name="Comma 2 2 3 2 5 2" xfId="1326"/>
    <cellStyle name="Comma 2 2 3 2 5 2 2" xfId="5014"/>
    <cellStyle name="Comma 2 2 3 2 5 2 2 2" xfId="12455"/>
    <cellStyle name="Comma 2 2 3 2 5 2 2 3" xfId="19851"/>
    <cellStyle name="Comma 2 2 3 2 5 2 2 4" xfId="27247"/>
    <cellStyle name="Comma 2 2 3 2 5 2 2 5" xfId="30084"/>
    <cellStyle name="Comma 2 2 3 2 5 2 3" xfId="3137"/>
    <cellStyle name="Comma 2 2 3 2 5 2 3 2" xfId="10578"/>
    <cellStyle name="Comma 2 2 3 2 5 2 3 3" xfId="17974"/>
    <cellStyle name="Comma 2 2 3 2 5 2 3 4" xfId="25370"/>
    <cellStyle name="Comma 2 2 3 2 5 2 3 5" xfId="30085"/>
    <cellStyle name="Comma 2 2 3 2 5 2 4" xfId="6959"/>
    <cellStyle name="Comma 2 2 3 2 5 2 4 2" xfId="14355"/>
    <cellStyle name="Comma 2 2 3 2 5 2 4 3" xfId="21751"/>
    <cellStyle name="Comma 2 2 3 2 5 2 4 4" xfId="29147"/>
    <cellStyle name="Comma 2 2 3 2 5 2 5" xfId="8769"/>
    <cellStyle name="Comma 2 2 3 2 5 2 6" xfId="16165"/>
    <cellStyle name="Comma 2 2 3 2 5 2 7" xfId="23561"/>
    <cellStyle name="Comma 2 2 3 2 5 2 8" xfId="30083"/>
    <cellStyle name="Comma 2 2 3 2 5 3" xfId="4370"/>
    <cellStyle name="Comma 2 2 3 2 5 3 2" xfId="11811"/>
    <cellStyle name="Comma 2 2 3 2 5 3 3" xfId="19207"/>
    <cellStyle name="Comma 2 2 3 2 5 3 4" xfId="26603"/>
    <cellStyle name="Comma 2 2 3 2 5 3 5" xfId="30086"/>
    <cellStyle name="Comma 2 2 3 2 5 4" xfId="2493"/>
    <cellStyle name="Comma 2 2 3 2 5 4 2" xfId="9934"/>
    <cellStyle name="Comma 2 2 3 2 5 4 3" xfId="17330"/>
    <cellStyle name="Comma 2 2 3 2 5 4 4" xfId="24726"/>
    <cellStyle name="Comma 2 2 3 2 5 4 5" xfId="30087"/>
    <cellStyle name="Comma 2 2 3 2 5 5" xfId="6315"/>
    <cellStyle name="Comma 2 2 3 2 5 5 2" xfId="13711"/>
    <cellStyle name="Comma 2 2 3 2 5 5 3" xfId="21107"/>
    <cellStyle name="Comma 2 2 3 2 5 5 4" xfId="28503"/>
    <cellStyle name="Comma 2 2 3 2 5 6" xfId="8125"/>
    <cellStyle name="Comma 2 2 3 2 5 7" xfId="15521"/>
    <cellStyle name="Comma 2 2 3 2 5 8" xfId="22917"/>
    <cellStyle name="Comma 2 2 3 2 5 9" xfId="30082"/>
    <cellStyle name="Comma 2 2 3 2 6" xfId="808"/>
    <cellStyle name="Comma 2 2 3 2 6 2" xfId="1518"/>
    <cellStyle name="Comma 2 2 3 2 6 2 2" xfId="5206"/>
    <cellStyle name="Comma 2 2 3 2 6 2 2 2" xfId="12647"/>
    <cellStyle name="Comma 2 2 3 2 6 2 2 3" xfId="20043"/>
    <cellStyle name="Comma 2 2 3 2 6 2 2 4" xfId="27439"/>
    <cellStyle name="Comma 2 2 3 2 6 2 2 5" xfId="30090"/>
    <cellStyle name="Comma 2 2 3 2 6 2 3" xfId="3329"/>
    <cellStyle name="Comma 2 2 3 2 6 2 3 2" xfId="10770"/>
    <cellStyle name="Comma 2 2 3 2 6 2 3 3" xfId="18166"/>
    <cellStyle name="Comma 2 2 3 2 6 2 3 4" xfId="25562"/>
    <cellStyle name="Comma 2 2 3 2 6 2 3 5" xfId="30091"/>
    <cellStyle name="Comma 2 2 3 2 6 2 4" xfId="7151"/>
    <cellStyle name="Comma 2 2 3 2 6 2 4 2" xfId="14547"/>
    <cellStyle name="Comma 2 2 3 2 6 2 4 3" xfId="21943"/>
    <cellStyle name="Comma 2 2 3 2 6 2 4 4" xfId="29339"/>
    <cellStyle name="Comma 2 2 3 2 6 2 5" xfId="8961"/>
    <cellStyle name="Comma 2 2 3 2 6 2 6" xfId="16357"/>
    <cellStyle name="Comma 2 2 3 2 6 2 7" xfId="23753"/>
    <cellStyle name="Comma 2 2 3 2 6 2 8" xfId="30089"/>
    <cellStyle name="Comma 2 2 3 2 6 3" xfId="4562"/>
    <cellStyle name="Comma 2 2 3 2 6 3 2" xfId="12003"/>
    <cellStyle name="Comma 2 2 3 2 6 3 3" xfId="19399"/>
    <cellStyle name="Comma 2 2 3 2 6 3 4" xfId="26795"/>
    <cellStyle name="Comma 2 2 3 2 6 3 5" xfId="30092"/>
    <cellStyle name="Comma 2 2 3 2 6 4" xfId="2685"/>
    <cellStyle name="Comma 2 2 3 2 6 4 2" xfId="10126"/>
    <cellStyle name="Comma 2 2 3 2 6 4 3" xfId="17522"/>
    <cellStyle name="Comma 2 2 3 2 6 4 4" xfId="24918"/>
    <cellStyle name="Comma 2 2 3 2 6 4 5" xfId="30093"/>
    <cellStyle name="Comma 2 2 3 2 6 5" xfId="6507"/>
    <cellStyle name="Comma 2 2 3 2 6 5 2" xfId="13903"/>
    <cellStyle name="Comma 2 2 3 2 6 5 3" xfId="21299"/>
    <cellStyle name="Comma 2 2 3 2 6 5 4" xfId="28695"/>
    <cellStyle name="Comma 2 2 3 2 6 6" xfId="8317"/>
    <cellStyle name="Comma 2 2 3 2 6 7" xfId="15713"/>
    <cellStyle name="Comma 2 2 3 2 6 8" xfId="23109"/>
    <cellStyle name="Comma 2 2 3 2 6 9" xfId="30088"/>
    <cellStyle name="Comma 2 2 3 2 7" xfId="891"/>
    <cellStyle name="Comma 2 2 3 2 7 2" xfId="4640"/>
    <cellStyle name="Comma 2 2 3 2 7 2 2" xfId="12081"/>
    <cellStyle name="Comma 2 2 3 2 7 2 3" xfId="19477"/>
    <cellStyle name="Comma 2 2 3 2 7 2 4" xfId="26873"/>
    <cellStyle name="Comma 2 2 3 2 7 2 5" xfId="30095"/>
    <cellStyle name="Comma 2 2 3 2 7 3" xfId="2763"/>
    <cellStyle name="Comma 2 2 3 2 7 3 2" xfId="10204"/>
    <cellStyle name="Comma 2 2 3 2 7 3 3" xfId="17600"/>
    <cellStyle name="Comma 2 2 3 2 7 3 4" xfId="24996"/>
    <cellStyle name="Comma 2 2 3 2 7 3 5" xfId="30096"/>
    <cellStyle name="Comma 2 2 3 2 7 4" xfId="6585"/>
    <cellStyle name="Comma 2 2 3 2 7 4 2" xfId="13981"/>
    <cellStyle name="Comma 2 2 3 2 7 4 3" xfId="21377"/>
    <cellStyle name="Comma 2 2 3 2 7 4 4" xfId="28773"/>
    <cellStyle name="Comma 2 2 3 2 7 5" xfId="8395"/>
    <cellStyle name="Comma 2 2 3 2 7 6" xfId="15791"/>
    <cellStyle name="Comma 2 2 3 2 7 7" xfId="23187"/>
    <cellStyle name="Comma 2 2 3 2 7 8" xfId="30094"/>
    <cellStyle name="Comma 2 2 3 2 8" xfId="1661"/>
    <cellStyle name="Comma 2 2 3 2 8 2" xfId="5348"/>
    <cellStyle name="Comma 2 2 3 2 8 2 2" xfId="12789"/>
    <cellStyle name="Comma 2 2 3 2 8 2 3" xfId="20185"/>
    <cellStyle name="Comma 2 2 3 2 8 2 4" xfId="27581"/>
    <cellStyle name="Comma 2 2 3 2 8 2 5" xfId="30098"/>
    <cellStyle name="Comma 2 2 3 2 8 3" xfId="3471"/>
    <cellStyle name="Comma 2 2 3 2 8 3 2" xfId="10912"/>
    <cellStyle name="Comma 2 2 3 2 8 3 3" xfId="18308"/>
    <cellStyle name="Comma 2 2 3 2 8 3 4" xfId="25704"/>
    <cellStyle name="Comma 2 2 3 2 8 3 5" xfId="30099"/>
    <cellStyle name="Comma 2 2 3 2 8 4" xfId="7293"/>
    <cellStyle name="Comma 2 2 3 2 8 4 2" xfId="14689"/>
    <cellStyle name="Comma 2 2 3 2 8 4 3" xfId="22085"/>
    <cellStyle name="Comma 2 2 3 2 8 4 4" xfId="29481"/>
    <cellStyle name="Comma 2 2 3 2 8 5" xfId="9103"/>
    <cellStyle name="Comma 2 2 3 2 8 6" xfId="16499"/>
    <cellStyle name="Comma 2 2 3 2 8 7" xfId="23895"/>
    <cellStyle name="Comma 2 2 3 2 8 8" xfId="30097"/>
    <cellStyle name="Comma 2 2 3 2 9" xfId="1918"/>
    <cellStyle name="Comma 2 2 3 2 9 2" xfId="5605"/>
    <cellStyle name="Comma 2 2 3 2 9 2 2" xfId="13045"/>
    <cellStyle name="Comma 2 2 3 2 9 2 3" xfId="20441"/>
    <cellStyle name="Comma 2 2 3 2 9 2 4" xfId="27837"/>
    <cellStyle name="Comma 2 2 3 2 9 2 5" xfId="30101"/>
    <cellStyle name="Comma 2 2 3 2 9 3" xfId="3727"/>
    <cellStyle name="Comma 2 2 3 2 9 3 2" xfId="11168"/>
    <cellStyle name="Comma 2 2 3 2 9 3 3" xfId="18564"/>
    <cellStyle name="Comma 2 2 3 2 9 3 4" xfId="25960"/>
    <cellStyle name="Comma 2 2 3 2 9 3 5" xfId="30102"/>
    <cellStyle name="Comma 2 2 3 2 9 4" xfId="7550"/>
    <cellStyle name="Comma 2 2 3 2 9 4 2" xfId="14946"/>
    <cellStyle name="Comma 2 2 3 2 9 4 3" xfId="22342"/>
    <cellStyle name="Comma 2 2 3 2 9 4 4" xfId="29738"/>
    <cellStyle name="Comma 2 2 3 2 9 5" xfId="9359"/>
    <cellStyle name="Comma 2 2 3 2 9 6" xfId="16755"/>
    <cellStyle name="Comma 2 2 3 2 9 7" xfId="24151"/>
    <cellStyle name="Comma 2 2 3 2 9 8" xfId="30100"/>
    <cellStyle name="Comma 2 2 3 3" xfId="276"/>
    <cellStyle name="Comma 2 2 3 3 10" xfId="5977"/>
    <cellStyle name="Comma 2 2 3 3 10 2" xfId="13373"/>
    <cellStyle name="Comma 2 2 3 3 10 3" xfId="20769"/>
    <cellStyle name="Comma 2 2 3 3 10 4" xfId="28165"/>
    <cellStyle name="Comma 2 2 3 3 11" xfId="7787"/>
    <cellStyle name="Comma 2 2 3 3 12" xfId="15183"/>
    <cellStyle name="Comma 2 2 3 3 13" xfId="22579"/>
    <cellStyle name="Comma 2 2 3 3 14" xfId="30103"/>
    <cellStyle name="Comma 2 2 3 3 2" xfId="423"/>
    <cellStyle name="Comma 2 2 3 3 2 2" xfId="1134"/>
    <cellStyle name="Comma 2 2 3 3 2 2 2" xfId="4822"/>
    <cellStyle name="Comma 2 2 3 3 2 2 2 2" xfId="12263"/>
    <cellStyle name="Comma 2 2 3 3 2 2 2 3" xfId="19659"/>
    <cellStyle name="Comma 2 2 3 3 2 2 2 4" xfId="27055"/>
    <cellStyle name="Comma 2 2 3 3 2 2 2 5" xfId="30106"/>
    <cellStyle name="Comma 2 2 3 3 2 2 3" xfId="2945"/>
    <cellStyle name="Comma 2 2 3 3 2 2 3 2" xfId="10386"/>
    <cellStyle name="Comma 2 2 3 3 2 2 3 3" xfId="17782"/>
    <cellStyle name="Comma 2 2 3 3 2 2 3 4" xfId="25178"/>
    <cellStyle name="Comma 2 2 3 3 2 2 3 5" xfId="30107"/>
    <cellStyle name="Comma 2 2 3 3 2 2 4" xfId="6767"/>
    <cellStyle name="Comma 2 2 3 3 2 2 4 2" xfId="14163"/>
    <cellStyle name="Comma 2 2 3 3 2 2 4 3" xfId="21559"/>
    <cellStyle name="Comma 2 2 3 3 2 2 4 4" xfId="28955"/>
    <cellStyle name="Comma 2 2 3 3 2 2 5" xfId="8577"/>
    <cellStyle name="Comma 2 2 3 3 2 2 6" xfId="15973"/>
    <cellStyle name="Comma 2 2 3 3 2 2 7" xfId="23369"/>
    <cellStyle name="Comma 2 2 3 3 2 2 8" xfId="30105"/>
    <cellStyle name="Comma 2 2 3 3 2 3" xfId="4178"/>
    <cellStyle name="Comma 2 2 3 3 2 3 2" xfId="11619"/>
    <cellStyle name="Comma 2 2 3 3 2 3 3" xfId="19015"/>
    <cellStyle name="Comma 2 2 3 3 2 3 4" xfId="26411"/>
    <cellStyle name="Comma 2 2 3 3 2 3 5" xfId="30108"/>
    <cellStyle name="Comma 2 2 3 3 2 4" xfId="2301"/>
    <cellStyle name="Comma 2 2 3 3 2 4 2" xfId="9742"/>
    <cellStyle name="Comma 2 2 3 3 2 4 3" xfId="17138"/>
    <cellStyle name="Comma 2 2 3 3 2 4 4" xfId="24534"/>
    <cellStyle name="Comma 2 2 3 3 2 4 5" xfId="30109"/>
    <cellStyle name="Comma 2 2 3 3 2 5" xfId="6123"/>
    <cellStyle name="Comma 2 2 3 3 2 5 2" xfId="13519"/>
    <cellStyle name="Comma 2 2 3 3 2 5 3" xfId="20915"/>
    <cellStyle name="Comma 2 2 3 3 2 5 4" xfId="28311"/>
    <cellStyle name="Comma 2 2 3 3 2 6" xfId="7933"/>
    <cellStyle name="Comma 2 2 3 3 2 7" xfId="15329"/>
    <cellStyle name="Comma 2 2 3 3 2 8" xfId="22725"/>
    <cellStyle name="Comma 2 2 3 3 2 9" xfId="30104"/>
    <cellStyle name="Comma 2 2 3 3 3" xfId="680"/>
    <cellStyle name="Comma 2 2 3 3 3 2" xfId="1390"/>
    <cellStyle name="Comma 2 2 3 3 3 2 2" xfId="5078"/>
    <cellStyle name="Comma 2 2 3 3 3 2 2 2" xfId="12519"/>
    <cellStyle name="Comma 2 2 3 3 3 2 2 3" xfId="19915"/>
    <cellStyle name="Comma 2 2 3 3 3 2 2 4" xfId="27311"/>
    <cellStyle name="Comma 2 2 3 3 3 2 2 5" xfId="30112"/>
    <cellStyle name="Comma 2 2 3 3 3 2 3" xfId="3201"/>
    <cellStyle name="Comma 2 2 3 3 3 2 3 2" xfId="10642"/>
    <cellStyle name="Comma 2 2 3 3 3 2 3 3" xfId="18038"/>
    <cellStyle name="Comma 2 2 3 3 3 2 3 4" xfId="25434"/>
    <cellStyle name="Comma 2 2 3 3 3 2 3 5" xfId="30113"/>
    <cellStyle name="Comma 2 2 3 3 3 2 4" xfId="7023"/>
    <cellStyle name="Comma 2 2 3 3 3 2 4 2" xfId="14419"/>
    <cellStyle name="Comma 2 2 3 3 3 2 4 3" xfId="21815"/>
    <cellStyle name="Comma 2 2 3 3 3 2 4 4" xfId="29211"/>
    <cellStyle name="Comma 2 2 3 3 3 2 5" xfId="8833"/>
    <cellStyle name="Comma 2 2 3 3 3 2 6" xfId="16229"/>
    <cellStyle name="Comma 2 2 3 3 3 2 7" xfId="23625"/>
    <cellStyle name="Comma 2 2 3 3 3 2 8" xfId="30111"/>
    <cellStyle name="Comma 2 2 3 3 3 3" xfId="4434"/>
    <cellStyle name="Comma 2 2 3 3 3 3 2" xfId="11875"/>
    <cellStyle name="Comma 2 2 3 3 3 3 3" xfId="19271"/>
    <cellStyle name="Comma 2 2 3 3 3 3 4" xfId="26667"/>
    <cellStyle name="Comma 2 2 3 3 3 3 5" xfId="30114"/>
    <cellStyle name="Comma 2 2 3 3 3 4" xfId="2557"/>
    <cellStyle name="Comma 2 2 3 3 3 4 2" xfId="9998"/>
    <cellStyle name="Comma 2 2 3 3 3 4 3" xfId="17394"/>
    <cellStyle name="Comma 2 2 3 3 3 4 4" xfId="24790"/>
    <cellStyle name="Comma 2 2 3 3 3 4 5" xfId="30115"/>
    <cellStyle name="Comma 2 2 3 3 3 5" xfId="6379"/>
    <cellStyle name="Comma 2 2 3 3 3 5 2" xfId="13775"/>
    <cellStyle name="Comma 2 2 3 3 3 5 3" xfId="21171"/>
    <cellStyle name="Comma 2 2 3 3 3 5 4" xfId="28567"/>
    <cellStyle name="Comma 2 2 3 3 3 6" xfId="8189"/>
    <cellStyle name="Comma 2 2 3 3 3 7" xfId="15585"/>
    <cellStyle name="Comma 2 2 3 3 3 8" xfId="22981"/>
    <cellStyle name="Comma 2 2 3 3 3 9" xfId="30110"/>
    <cellStyle name="Comma 2 2 3 3 4" xfId="845"/>
    <cellStyle name="Comma 2 2 3 3 4 2" xfId="1554"/>
    <cellStyle name="Comma 2 2 3 3 4 2 2" xfId="5242"/>
    <cellStyle name="Comma 2 2 3 3 4 2 2 2" xfId="12683"/>
    <cellStyle name="Comma 2 2 3 3 4 2 2 3" xfId="20079"/>
    <cellStyle name="Comma 2 2 3 3 4 2 2 4" xfId="27475"/>
    <cellStyle name="Comma 2 2 3 3 4 2 2 5" xfId="30118"/>
    <cellStyle name="Comma 2 2 3 3 4 2 3" xfId="3365"/>
    <cellStyle name="Comma 2 2 3 3 4 2 3 2" xfId="10806"/>
    <cellStyle name="Comma 2 2 3 3 4 2 3 3" xfId="18202"/>
    <cellStyle name="Comma 2 2 3 3 4 2 3 4" xfId="25598"/>
    <cellStyle name="Comma 2 2 3 3 4 2 3 5" xfId="30119"/>
    <cellStyle name="Comma 2 2 3 3 4 2 4" xfId="7187"/>
    <cellStyle name="Comma 2 2 3 3 4 2 4 2" xfId="14583"/>
    <cellStyle name="Comma 2 2 3 3 4 2 4 3" xfId="21979"/>
    <cellStyle name="Comma 2 2 3 3 4 2 4 4" xfId="29375"/>
    <cellStyle name="Comma 2 2 3 3 4 2 5" xfId="8997"/>
    <cellStyle name="Comma 2 2 3 3 4 2 6" xfId="16393"/>
    <cellStyle name="Comma 2 2 3 3 4 2 7" xfId="23789"/>
    <cellStyle name="Comma 2 2 3 3 4 2 8" xfId="30117"/>
    <cellStyle name="Comma 2 2 3 3 4 3" xfId="4598"/>
    <cellStyle name="Comma 2 2 3 3 4 3 2" xfId="12039"/>
    <cellStyle name="Comma 2 2 3 3 4 3 3" xfId="19435"/>
    <cellStyle name="Comma 2 2 3 3 4 3 4" xfId="26831"/>
    <cellStyle name="Comma 2 2 3 3 4 3 5" xfId="30120"/>
    <cellStyle name="Comma 2 2 3 3 4 4" xfId="2721"/>
    <cellStyle name="Comma 2 2 3 3 4 4 2" xfId="10162"/>
    <cellStyle name="Comma 2 2 3 3 4 4 3" xfId="17558"/>
    <cellStyle name="Comma 2 2 3 3 4 4 4" xfId="24954"/>
    <cellStyle name="Comma 2 2 3 3 4 4 5" xfId="30121"/>
    <cellStyle name="Comma 2 2 3 3 4 5" xfId="6543"/>
    <cellStyle name="Comma 2 2 3 3 4 5 2" xfId="13939"/>
    <cellStyle name="Comma 2 2 3 3 4 5 3" xfId="21335"/>
    <cellStyle name="Comma 2 2 3 3 4 5 4" xfId="28731"/>
    <cellStyle name="Comma 2 2 3 3 4 6" xfId="8353"/>
    <cellStyle name="Comma 2 2 3 3 4 7" xfId="15749"/>
    <cellStyle name="Comma 2 2 3 3 4 8" xfId="23145"/>
    <cellStyle name="Comma 2 2 3 3 4 9" xfId="30116"/>
    <cellStyle name="Comma 2 2 3 3 5" xfId="988"/>
    <cellStyle name="Comma 2 2 3 3 5 2" xfId="4676"/>
    <cellStyle name="Comma 2 2 3 3 5 2 2" xfId="12117"/>
    <cellStyle name="Comma 2 2 3 3 5 2 3" xfId="19513"/>
    <cellStyle name="Comma 2 2 3 3 5 2 4" xfId="26909"/>
    <cellStyle name="Comma 2 2 3 3 5 2 5" xfId="30123"/>
    <cellStyle name="Comma 2 2 3 3 5 3" xfId="2799"/>
    <cellStyle name="Comma 2 2 3 3 5 3 2" xfId="10240"/>
    <cellStyle name="Comma 2 2 3 3 5 3 3" xfId="17636"/>
    <cellStyle name="Comma 2 2 3 3 5 3 4" xfId="25032"/>
    <cellStyle name="Comma 2 2 3 3 5 3 5" xfId="30124"/>
    <cellStyle name="Comma 2 2 3 3 5 4" xfId="6621"/>
    <cellStyle name="Comma 2 2 3 3 5 4 2" xfId="14017"/>
    <cellStyle name="Comma 2 2 3 3 5 4 3" xfId="21413"/>
    <cellStyle name="Comma 2 2 3 3 5 4 4" xfId="28809"/>
    <cellStyle name="Comma 2 2 3 3 5 5" xfId="8431"/>
    <cellStyle name="Comma 2 2 3 3 5 6" xfId="15827"/>
    <cellStyle name="Comma 2 2 3 3 5 7" xfId="23223"/>
    <cellStyle name="Comma 2 2 3 3 5 8" xfId="30122"/>
    <cellStyle name="Comma 2 2 3 3 6" xfId="1725"/>
    <cellStyle name="Comma 2 2 3 3 6 2" xfId="5412"/>
    <cellStyle name="Comma 2 2 3 3 6 2 2" xfId="12853"/>
    <cellStyle name="Comma 2 2 3 3 6 2 3" xfId="20249"/>
    <cellStyle name="Comma 2 2 3 3 6 2 4" xfId="27645"/>
    <cellStyle name="Comma 2 2 3 3 6 2 5" xfId="30126"/>
    <cellStyle name="Comma 2 2 3 3 6 3" xfId="3535"/>
    <cellStyle name="Comma 2 2 3 3 6 3 2" xfId="10976"/>
    <cellStyle name="Comma 2 2 3 3 6 3 3" xfId="18372"/>
    <cellStyle name="Comma 2 2 3 3 6 3 4" xfId="25768"/>
    <cellStyle name="Comma 2 2 3 3 6 3 5" xfId="30127"/>
    <cellStyle name="Comma 2 2 3 3 6 4" xfId="7357"/>
    <cellStyle name="Comma 2 2 3 3 6 4 2" xfId="14753"/>
    <cellStyle name="Comma 2 2 3 3 6 4 3" xfId="22149"/>
    <cellStyle name="Comma 2 2 3 3 6 4 4" xfId="29545"/>
    <cellStyle name="Comma 2 2 3 3 6 5" xfId="9167"/>
    <cellStyle name="Comma 2 2 3 3 6 6" xfId="16563"/>
    <cellStyle name="Comma 2 2 3 3 6 7" xfId="23959"/>
    <cellStyle name="Comma 2 2 3 3 6 8" xfId="30125"/>
    <cellStyle name="Comma 2 2 3 3 7" xfId="1982"/>
    <cellStyle name="Comma 2 2 3 3 7 2" xfId="5669"/>
    <cellStyle name="Comma 2 2 3 3 7 2 2" xfId="13109"/>
    <cellStyle name="Comma 2 2 3 3 7 2 3" xfId="20505"/>
    <cellStyle name="Comma 2 2 3 3 7 2 4" xfId="27901"/>
    <cellStyle name="Comma 2 2 3 3 7 2 5" xfId="30129"/>
    <cellStyle name="Comma 2 2 3 3 7 3" xfId="3791"/>
    <cellStyle name="Comma 2 2 3 3 7 3 2" xfId="11232"/>
    <cellStyle name="Comma 2 2 3 3 7 3 3" xfId="18628"/>
    <cellStyle name="Comma 2 2 3 3 7 3 4" xfId="26024"/>
    <cellStyle name="Comma 2 2 3 3 7 3 5" xfId="30130"/>
    <cellStyle name="Comma 2 2 3 3 7 4" xfId="7614"/>
    <cellStyle name="Comma 2 2 3 3 7 4 2" xfId="15010"/>
    <cellStyle name="Comma 2 2 3 3 7 4 3" xfId="22406"/>
    <cellStyle name="Comma 2 2 3 3 7 4 4" xfId="29802"/>
    <cellStyle name="Comma 2 2 3 3 7 5" xfId="9423"/>
    <cellStyle name="Comma 2 2 3 3 7 6" xfId="16819"/>
    <cellStyle name="Comma 2 2 3 3 7 7" xfId="24215"/>
    <cellStyle name="Comma 2 2 3 3 7 8" xfId="30128"/>
    <cellStyle name="Comma 2 2 3 3 8" xfId="4032"/>
    <cellStyle name="Comma 2 2 3 3 8 2" xfId="11473"/>
    <cellStyle name="Comma 2 2 3 3 8 3" xfId="18869"/>
    <cellStyle name="Comma 2 2 3 3 8 4" xfId="26265"/>
    <cellStyle name="Comma 2 2 3 3 8 5" xfId="30131"/>
    <cellStyle name="Comma 2 2 3 3 9" xfId="2155"/>
    <cellStyle name="Comma 2 2 3 3 9 2" xfId="9596"/>
    <cellStyle name="Comma 2 2 3 3 9 3" xfId="16992"/>
    <cellStyle name="Comma 2 2 3 3 9 4" xfId="24388"/>
    <cellStyle name="Comma 2 2 3 3 9 5" xfId="30132"/>
    <cellStyle name="Comma 2 2 3 4" xfId="285"/>
    <cellStyle name="Comma 2 2 3 4 10" xfId="30133"/>
    <cellStyle name="Comma 2 2 3 4 2" xfId="854"/>
    <cellStyle name="Comma 2 2 3 4 2 2" xfId="1563"/>
    <cellStyle name="Comma 2 2 3 4 2 2 2" xfId="5251"/>
    <cellStyle name="Comma 2 2 3 4 2 2 2 2" xfId="12692"/>
    <cellStyle name="Comma 2 2 3 4 2 2 2 3" xfId="20088"/>
    <cellStyle name="Comma 2 2 3 4 2 2 2 4" xfId="27484"/>
    <cellStyle name="Comma 2 2 3 4 2 2 2 5" xfId="30136"/>
    <cellStyle name="Comma 2 2 3 4 2 2 3" xfId="3374"/>
    <cellStyle name="Comma 2 2 3 4 2 2 3 2" xfId="10815"/>
    <cellStyle name="Comma 2 2 3 4 2 2 3 3" xfId="18211"/>
    <cellStyle name="Comma 2 2 3 4 2 2 3 4" xfId="25607"/>
    <cellStyle name="Comma 2 2 3 4 2 2 3 5" xfId="30137"/>
    <cellStyle name="Comma 2 2 3 4 2 2 4" xfId="7196"/>
    <cellStyle name="Comma 2 2 3 4 2 2 4 2" xfId="14592"/>
    <cellStyle name="Comma 2 2 3 4 2 2 4 3" xfId="21988"/>
    <cellStyle name="Comma 2 2 3 4 2 2 4 4" xfId="29384"/>
    <cellStyle name="Comma 2 2 3 4 2 2 5" xfId="9006"/>
    <cellStyle name="Comma 2 2 3 4 2 2 6" xfId="16402"/>
    <cellStyle name="Comma 2 2 3 4 2 2 7" xfId="23798"/>
    <cellStyle name="Comma 2 2 3 4 2 2 8" xfId="30135"/>
    <cellStyle name="Comma 2 2 3 4 2 3" xfId="4607"/>
    <cellStyle name="Comma 2 2 3 4 2 3 2" xfId="12048"/>
    <cellStyle name="Comma 2 2 3 4 2 3 3" xfId="19444"/>
    <cellStyle name="Comma 2 2 3 4 2 3 4" xfId="26840"/>
    <cellStyle name="Comma 2 2 3 4 2 3 5" xfId="30138"/>
    <cellStyle name="Comma 2 2 3 4 2 4" xfId="2730"/>
    <cellStyle name="Comma 2 2 3 4 2 4 2" xfId="10171"/>
    <cellStyle name="Comma 2 2 3 4 2 4 3" xfId="17567"/>
    <cellStyle name="Comma 2 2 3 4 2 4 4" xfId="24963"/>
    <cellStyle name="Comma 2 2 3 4 2 4 5" xfId="30139"/>
    <cellStyle name="Comma 2 2 3 4 2 5" xfId="6552"/>
    <cellStyle name="Comma 2 2 3 4 2 5 2" xfId="13948"/>
    <cellStyle name="Comma 2 2 3 4 2 5 3" xfId="21344"/>
    <cellStyle name="Comma 2 2 3 4 2 5 4" xfId="28740"/>
    <cellStyle name="Comma 2 2 3 4 2 6" xfId="8362"/>
    <cellStyle name="Comma 2 2 3 4 2 7" xfId="15758"/>
    <cellStyle name="Comma 2 2 3 4 2 8" xfId="23154"/>
    <cellStyle name="Comma 2 2 3 4 2 9" xfId="30134"/>
    <cellStyle name="Comma 2 2 3 4 3" xfId="997"/>
    <cellStyle name="Comma 2 2 3 4 3 2" xfId="4685"/>
    <cellStyle name="Comma 2 2 3 4 3 2 2" xfId="12126"/>
    <cellStyle name="Comma 2 2 3 4 3 2 3" xfId="19522"/>
    <cellStyle name="Comma 2 2 3 4 3 2 4" xfId="26918"/>
    <cellStyle name="Comma 2 2 3 4 3 2 5" xfId="30141"/>
    <cellStyle name="Comma 2 2 3 4 3 3" xfId="2808"/>
    <cellStyle name="Comma 2 2 3 4 3 3 2" xfId="10249"/>
    <cellStyle name="Comma 2 2 3 4 3 3 3" xfId="17645"/>
    <cellStyle name="Comma 2 2 3 4 3 3 4" xfId="25041"/>
    <cellStyle name="Comma 2 2 3 4 3 3 5" xfId="30142"/>
    <cellStyle name="Comma 2 2 3 4 3 4" xfId="6630"/>
    <cellStyle name="Comma 2 2 3 4 3 4 2" xfId="14026"/>
    <cellStyle name="Comma 2 2 3 4 3 4 3" xfId="21422"/>
    <cellStyle name="Comma 2 2 3 4 3 4 4" xfId="28818"/>
    <cellStyle name="Comma 2 2 3 4 3 5" xfId="8440"/>
    <cellStyle name="Comma 2 2 3 4 3 6" xfId="15836"/>
    <cellStyle name="Comma 2 2 3 4 3 7" xfId="23232"/>
    <cellStyle name="Comma 2 2 3 4 3 8" xfId="30140"/>
    <cellStyle name="Comma 2 2 3 4 4" xfId="4041"/>
    <cellStyle name="Comma 2 2 3 4 4 2" xfId="11482"/>
    <cellStyle name="Comma 2 2 3 4 4 3" xfId="18878"/>
    <cellStyle name="Comma 2 2 3 4 4 4" xfId="26274"/>
    <cellStyle name="Comma 2 2 3 4 4 5" xfId="30143"/>
    <cellStyle name="Comma 2 2 3 4 5" xfId="2164"/>
    <cellStyle name="Comma 2 2 3 4 5 2" xfId="9605"/>
    <cellStyle name="Comma 2 2 3 4 5 3" xfId="17001"/>
    <cellStyle name="Comma 2 2 3 4 5 4" xfId="24397"/>
    <cellStyle name="Comma 2 2 3 4 5 5" xfId="30144"/>
    <cellStyle name="Comma 2 2 3 4 6" xfId="5986"/>
    <cellStyle name="Comma 2 2 3 4 6 2" xfId="13382"/>
    <cellStyle name="Comma 2 2 3 4 6 3" xfId="20778"/>
    <cellStyle name="Comma 2 2 3 4 6 4" xfId="28174"/>
    <cellStyle name="Comma 2 2 3 4 7" xfId="7796"/>
    <cellStyle name="Comma 2 2 3 4 8" xfId="15192"/>
    <cellStyle name="Comma 2 2 3 4 9" xfId="22588"/>
    <cellStyle name="Comma 2 2 3 5" xfId="295"/>
    <cellStyle name="Comma 2 2 3 5 10" xfId="30145"/>
    <cellStyle name="Comma 2 2 3 5 2" xfId="866"/>
    <cellStyle name="Comma 2 2 3 5 2 2" xfId="1575"/>
    <cellStyle name="Comma 2 2 3 5 2 2 2" xfId="5263"/>
    <cellStyle name="Comma 2 2 3 5 2 2 2 2" xfId="12704"/>
    <cellStyle name="Comma 2 2 3 5 2 2 2 3" xfId="20100"/>
    <cellStyle name="Comma 2 2 3 5 2 2 2 4" xfId="27496"/>
    <cellStyle name="Comma 2 2 3 5 2 2 2 5" xfId="30148"/>
    <cellStyle name="Comma 2 2 3 5 2 2 3" xfId="3386"/>
    <cellStyle name="Comma 2 2 3 5 2 2 3 2" xfId="10827"/>
    <cellStyle name="Comma 2 2 3 5 2 2 3 3" xfId="18223"/>
    <cellStyle name="Comma 2 2 3 5 2 2 3 4" xfId="25619"/>
    <cellStyle name="Comma 2 2 3 5 2 2 3 5" xfId="30149"/>
    <cellStyle name="Comma 2 2 3 5 2 2 4" xfId="7208"/>
    <cellStyle name="Comma 2 2 3 5 2 2 4 2" xfId="14604"/>
    <cellStyle name="Comma 2 2 3 5 2 2 4 3" xfId="22000"/>
    <cellStyle name="Comma 2 2 3 5 2 2 4 4" xfId="29396"/>
    <cellStyle name="Comma 2 2 3 5 2 2 5" xfId="9018"/>
    <cellStyle name="Comma 2 2 3 5 2 2 6" xfId="16414"/>
    <cellStyle name="Comma 2 2 3 5 2 2 7" xfId="23810"/>
    <cellStyle name="Comma 2 2 3 5 2 2 8" xfId="30147"/>
    <cellStyle name="Comma 2 2 3 5 2 3" xfId="4619"/>
    <cellStyle name="Comma 2 2 3 5 2 3 2" xfId="12060"/>
    <cellStyle name="Comma 2 2 3 5 2 3 3" xfId="19456"/>
    <cellStyle name="Comma 2 2 3 5 2 3 4" xfId="26852"/>
    <cellStyle name="Comma 2 2 3 5 2 3 5" xfId="30150"/>
    <cellStyle name="Comma 2 2 3 5 2 4" xfId="2742"/>
    <cellStyle name="Comma 2 2 3 5 2 4 2" xfId="10183"/>
    <cellStyle name="Comma 2 2 3 5 2 4 3" xfId="17579"/>
    <cellStyle name="Comma 2 2 3 5 2 4 4" xfId="24975"/>
    <cellStyle name="Comma 2 2 3 5 2 4 5" xfId="30151"/>
    <cellStyle name="Comma 2 2 3 5 2 5" xfId="6564"/>
    <cellStyle name="Comma 2 2 3 5 2 5 2" xfId="13960"/>
    <cellStyle name="Comma 2 2 3 5 2 5 3" xfId="21356"/>
    <cellStyle name="Comma 2 2 3 5 2 5 4" xfId="28752"/>
    <cellStyle name="Comma 2 2 3 5 2 6" xfId="8374"/>
    <cellStyle name="Comma 2 2 3 5 2 7" xfId="15770"/>
    <cellStyle name="Comma 2 2 3 5 2 8" xfId="23166"/>
    <cellStyle name="Comma 2 2 3 5 2 9" xfId="30146"/>
    <cellStyle name="Comma 2 2 3 5 3" xfId="1006"/>
    <cellStyle name="Comma 2 2 3 5 3 2" xfId="4694"/>
    <cellStyle name="Comma 2 2 3 5 3 2 2" xfId="12135"/>
    <cellStyle name="Comma 2 2 3 5 3 2 3" xfId="19531"/>
    <cellStyle name="Comma 2 2 3 5 3 2 4" xfId="26927"/>
    <cellStyle name="Comma 2 2 3 5 3 2 5" xfId="30153"/>
    <cellStyle name="Comma 2 2 3 5 3 3" xfId="2817"/>
    <cellStyle name="Comma 2 2 3 5 3 3 2" xfId="10258"/>
    <cellStyle name="Comma 2 2 3 5 3 3 3" xfId="17654"/>
    <cellStyle name="Comma 2 2 3 5 3 3 4" xfId="25050"/>
    <cellStyle name="Comma 2 2 3 5 3 3 5" xfId="30154"/>
    <cellStyle name="Comma 2 2 3 5 3 4" xfId="6639"/>
    <cellStyle name="Comma 2 2 3 5 3 4 2" xfId="14035"/>
    <cellStyle name="Comma 2 2 3 5 3 4 3" xfId="21431"/>
    <cellStyle name="Comma 2 2 3 5 3 4 4" xfId="28827"/>
    <cellStyle name="Comma 2 2 3 5 3 5" xfId="8449"/>
    <cellStyle name="Comma 2 2 3 5 3 6" xfId="15845"/>
    <cellStyle name="Comma 2 2 3 5 3 7" xfId="23241"/>
    <cellStyle name="Comma 2 2 3 5 3 8" xfId="30152"/>
    <cellStyle name="Comma 2 2 3 5 4" xfId="4050"/>
    <cellStyle name="Comma 2 2 3 5 4 2" xfId="11491"/>
    <cellStyle name="Comma 2 2 3 5 4 3" xfId="18887"/>
    <cellStyle name="Comma 2 2 3 5 4 4" xfId="26283"/>
    <cellStyle name="Comma 2 2 3 5 4 5" xfId="30155"/>
    <cellStyle name="Comma 2 2 3 5 5" xfId="2173"/>
    <cellStyle name="Comma 2 2 3 5 5 2" xfId="9614"/>
    <cellStyle name="Comma 2 2 3 5 5 3" xfId="17010"/>
    <cellStyle name="Comma 2 2 3 5 5 4" xfId="24406"/>
    <cellStyle name="Comma 2 2 3 5 5 5" xfId="30156"/>
    <cellStyle name="Comma 2 2 3 5 6" xfId="5995"/>
    <cellStyle name="Comma 2 2 3 5 6 2" xfId="13391"/>
    <cellStyle name="Comma 2 2 3 5 6 3" xfId="20787"/>
    <cellStyle name="Comma 2 2 3 5 6 4" xfId="28183"/>
    <cellStyle name="Comma 2 2 3 5 7" xfId="7805"/>
    <cellStyle name="Comma 2 2 3 5 8" xfId="15201"/>
    <cellStyle name="Comma 2 2 3 5 9" xfId="22597"/>
    <cellStyle name="Comma 2 2 3 6" xfId="551"/>
    <cellStyle name="Comma 2 2 3 6 10" xfId="30157"/>
    <cellStyle name="Comma 2 2 3 6 2" xfId="875"/>
    <cellStyle name="Comma 2 2 3 6 2 2" xfId="1584"/>
    <cellStyle name="Comma 2 2 3 6 2 2 2" xfId="5272"/>
    <cellStyle name="Comma 2 2 3 6 2 2 2 2" xfId="12713"/>
    <cellStyle name="Comma 2 2 3 6 2 2 2 3" xfId="20109"/>
    <cellStyle name="Comma 2 2 3 6 2 2 2 4" xfId="27505"/>
    <cellStyle name="Comma 2 2 3 6 2 2 2 5" xfId="30160"/>
    <cellStyle name="Comma 2 2 3 6 2 2 3" xfId="3395"/>
    <cellStyle name="Comma 2 2 3 6 2 2 3 2" xfId="10836"/>
    <cellStyle name="Comma 2 2 3 6 2 2 3 3" xfId="18232"/>
    <cellStyle name="Comma 2 2 3 6 2 2 3 4" xfId="25628"/>
    <cellStyle name="Comma 2 2 3 6 2 2 3 5" xfId="30161"/>
    <cellStyle name="Comma 2 2 3 6 2 2 4" xfId="7217"/>
    <cellStyle name="Comma 2 2 3 6 2 2 4 2" xfId="14613"/>
    <cellStyle name="Comma 2 2 3 6 2 2 4 3" xfId="22009"/>
    <cellStyle name="Comma 2 2 3 6 2 2 4 4" xfId="29405"/>
    <cellStyle name="Comma 2 2 3 6 2 2 5" xfId="9027"/>
    <cellStyle name="Comma 2 2 3 6 2 2 6" xfId="16423"/>
    <cellStyle name="Comma 2 2 3 6 2 2 7" xfId="23819"/>
    <cellStyle name="Comma 2 2 3 6 2 2 8" xfId="30159"/>
    <cellStyle name="Comma 2 2 3 6 2 3" xfId="4628"/>
    <cellStyle name="Comma 2 2 3 6 2 3 2" xfId="12069"/>
    <cellStyle name="Comma 2 2 3 6 2 3 3" xfId="19465"/>
    <cellStyle name="Comma 2 2 3 6 2 3 4" xfId="26861"/>
    <cellStyle name="Comma 2 2 3 6 2 3 5" xfId="30162"/>
    <cellStyle name="Comma 2 2 3 6 2 4" xfId="2751"/>
    <cellStyle name="Comma 2 2 3 6 2 4 2" xfId="10192"/>
    <cellStyle name="Comma 2 2 3 6 2 4 3" xfId="17588"/>
    <cellStyle name="Comma 2 2 3 6 2 4 4" xfId="24984"/>
    <cellStyle name="Comma 2 2 3 6 2 4 5" xfId="30163"/>
    <cellStyle name="Comma 2 2 3 6 2 5" xfId="6573"/>
    <cellStyle name="Comma 2 2 3 6 2 5 2" xfId="13969"/>
    <cellStyle name="Comma 2 2 3 6 2 5 3" xfId="21365"/>
    <cellStyle name="Comma 2 2 3 6 2 5 4" xfId="28761"/>
    <cellStyle name="Comma 2 2 3 6 2 6" xfId="8383"/>
    <cellStyle name="Comma 2 2 3 6 2 7" xfId="15779"/>
    <cellStyle name="Comma 2 2 3 6 2 8" xfId="23175"/>
    <cellStyle name="Comma 2 2 3 6 2 9" xfId="30158"/>
    <cellStyle name="Comma 2 2 3 6 3" xfId="1262"/>
    <cellStyle name="Comma 2 2 3 6 3 2" xfId="4950"/>
    <cellStyle name="Comma 2 2 3 6 3 2 2" xfId="12391"/>
    <cellStyle name="Comma 2 2 3 6 3 2 3" xfId="19787"/>
    <cellStyle name="Comma 2 2 3 6 3 2 4" xfId="27183"/>
    <cellStyle name="Comma 2 2 3 6 3 2 5" xfId="30165"/>
    <cellStyle name="Comma 2 2 3 6 3 3" xfId="3073"/>
    <cellStyle name="Comma 2 2 3 6 3 3 2" xfId="10514"/>
    <cellStyle name="Comma 2 2 3 6 3 3 3" xfId="17910"/>
    <cellStyle name="Comma 2 2 3 6 3 3 4" xfId="25306"/>
    <cellStyle name="Comma 2 2 3 6 3 3 5" xfId="30166"/>
    <cellStyle name="Comma 2 2 3 6 3 4" xfId="6895"/>
    <cellStyle name="Comma 2 2 3 6 3 4 2" xfId="14291"/>
    <cellStyle name="Comma 2 2 3 6 3 4 3" xfId="21687"/>
    <cellStyle name="Comma 2 2 3 6 3 4 4" xfId="29083"/>
    <cellStyle name="Comma 2 2 3 6 3 5" xfId="8705"/>
    <cellStyle name="Comma 2 2 3 6 3 6" xfId="16101"/>
    <cellStyle name="Comma 2 2 3 6 3 7" xfId="23497"/>
    <cellStyle name="Comma 2 2 3 6 3 8" xfId="30164"/>
    <cellStyle name="Comma 2 2 3 6 4" xfId="4306"/>
    <cellStyle name="Comma 2 2 3 6 4 2" xfId="11747"/>
    <cellStyle name="Comma 2 2 3 6 4 3" xfId="19143"/>
    <cellStyle name="Comma 2 2 3 6 4 4" xfId="26539"/>
    <cellStyle name="Comma 2 2 3 6 4 5" xfId="30167"/>
    <cellStyle name="Comma 2 2 3 6 5" xfId="2429"/>
    <cellStyle name="Comma 2 2 3 6 5 2" xfId="9870"/>
    <cellStyle name="Comma 2 2 3 6 5 3" xfId="17266"/>
    <cellStyle name="Comma 2 2 3 6 5 4" xfId="24662"/>
    <cellStyle name="Comma 2 2 3 6 5 5" xfId="30168"/>
    <cellStyle name="Comma 2 2 3 6 6" xfId="6251"/>
    <cellStyle name="Comma 2 2 3 6 6 2" xfId="13647"/>
    <cellStyle name="Comma 2 2 3 6 6 3" xfId="21043"/>
    <cellStyle name="Comma 2 2 3 6 6 4" xfId="28439"/>
    <cellStyle name="Comma 2 2 3 6 7" xfId="8061"/>
    <cellStyle name="Comma 2 2 3 6 8" xfId="15457"/>
    <cellStyle name="Comma 2 2 3 6 9" xfId="22853"/>
    <cellStyle name="Comma 2 2 3 7" xfId="1597"/>
    <cellStyle name="Comma 2 2 3 7 2" xfId="5284"/>
    <cellStyle name="Comma 2 2 3 7 2 2" xfId="12725"/>
    <cellStyle name="Comma 2 2 3 7 2 3" xfId="20121"/>
    <cellStyle name="Comma 2 2 3 7 2 4" xfId="27517"/>
    <cellStyle name="Comma 2 2 3 7 2 5" xfId="30170"/>
    <cellStyle name="Comma 2 2 3 7 3" xfId="3407"/>
    <cellStyle name="Comma 2 2 3 7 3 2" xfId="10848"/>
    <cellStyle name="Comma 2 2 3 7 3 3" xfId="18244"/>
    <cellStyle name="Comma 2 2 3 7 3 4" xfId="25640"/>
    <cellStyle name="Comma 2 2 3 7 3 5" xfId="30171"/>
    <cellStyle name="Comma 2 2 3 7 4" xfId="7229"/>
    <cellStyle name="Comma 2 2 3 7 4 2" xfId="14625"/>
    <cellStyle name="Comma 2 2 3 7 4 3" xfId="22021"/>
    <cellStyle name="Comma 2 2 3 7 4 4" xfId="29417"/>
    <cellStyle name="Comma 2 2 3 7 5" xfId="9039"/>
    <cellStyle name="Comma 2 2 3 7 6" xfId="16435"/>
    <cellStyle name="Comma 2 2 3 7 7" xfId="23831"/>
    <cellStyle name="Comma 2 2 3 7 8" xfId="30169"/>
    <cellStyle name="Comma 2 2 3 8" xfId="1854"/>
    <cellStyle name="Comma 2 2 3 8 2" xfId="5541"/>
    <cellStyle name="Comma 2 2 3 8 2 2" xfId="12981"/>
    <cellStyle name="Comma 2 2 3 8 2 3" xfId="20377"/>
    <cellStyle name="Comma 2 2 3 8 2 4" xfId="27773"/>
    <cellStyle name="Comma 2 2 3 8 2 5" xfId="30173"/>
    <cellStyle name="Comma 2 2 3 8 3" xfId="3663"/>
    <cellStyle name="Comma 2 2 3 8 3 2" xfId="11104"/>
    <cellStyle name="Comma 2 2 3 8 3 3" xfId="18500"/>
    <cellStyle name="Comma 2 2 3 8 3 4" xfId="25896"/>
    <cellStyle name="Comma 2 2 3 8 3 5" xfId="30174"/>
    <cellStyle name="Comma 2 2 3 8 4" xfId="7486"/>
    <cellStyle name="Comma 2 2 3 8 4 2" xfId="14882"/>
    <cellStyle name="Comma 2 2 3 8 4 3" xfId="22278"/>
    <cellStyle name="Comma 2 2 3 8 4 4" xfId="29674"/>
    <cellStyle name="Comma 2 2 3 8 5" xfId="9295"/>
    <cellStyle name="Comma 2 2 3 8 6" xfId="16691"/>
    <cellStyle name="Comma 2 2 3 8 7" xfId="24087"/>
    <cellStyle name="Comma 2 2 3 8 8" xfId="30172"/>
    <cellStyle name="Comma 2 2 3 9" xfId="2110"/>
    <cellStyle name="Comma 2 2 3 9 2" xfId="5797"/>
    <cellStyle name="Comma 2 2 3 9 2 2" xfId="13237"/>
    <cellStyle name="Comma 2 2 3 9 2 3" xfId="20633"/>
    <cellStyle name="Comma 2 2 3 9 2 4" xfId="28029"/>
    <cellStyle name="Comma 2 2 3 9 2 5" xfId="30176"/>
    <cellStyle name="Comma 2 2 3 9 3" xfId="3919"/>
    <cellStyle name="Comma 2 2 3 9 3 2" xfId="11360"/>
    <cellStyle name="Comma 2 2 3 9 3 3" xfId="18756"/>
    <cellStyle name="Comma 2 2 3 9 3 4" xfId="26152"/>
    <cellStyle name="Comma 2 2 3 9 3 5" xfId="30177"/>
    <cellStyle name="Comma 2 2 3 9 4" xfId="7742"/>
    <cellStyle name="Comma 2 2 3 9 4 2" xfId="15138"/>
    <cellStyle name="Comma 2 2 3 9 4 3" xfId="22534"/>
    <cellStyle name="Comma 2 2 3 9 4 4" xfId="29930"/>
    <cellStyle name="Comma 2 2 3 9 5" xfId="9551"/>
    <cellStyle name="Comma 2 2 3 9 6" xfId="16947"/>
    <cellStyle name="Comma 2 2 3 9 7" xfId="24343"/>
    <cellStyle name="Comma 2 2 3 9 8" xfId="30175"/>
    <cellStyle name="Comma 2 2 4" xfId="156"/>
    <cellStyle name="Comma 2 2 4 2" xfId="889"/>
    <cellStyle name="Comma 2 2 5" xfId="5929"/>
    <cellStyle name="Comma 2 2 6" xfId="30178"/>
    <cellStyle name="Comma 2 3" xfId="34"/>
    <cellStyle name="Comma 2 3 2" xfId="35"/>
    <cellStyle name="Comma 2 3 2 2" xfId="160"/>
    <cellStyle name="Comma 2 3 2 2 2" xfId="893"/>
    <cellStyle name="Comma 2 3 2 3" xfId="30179"/>
    <cellStyle name="Comma 2 3 3" xfId="159"/>
    <cellStyle name="Comma 2 3 3 2" xfId="892"/>
    <cellStyle name="Comma 2 3 4" xfId="5931"/>
    <cellStyle name="Comma 2 3 5" xfId="30180"/>
    <cellStyle name="Comma 2 4" xfId="36"/>
    <cellStyle name="Comma 2 4 2" xfId="37"/>
    <cellStyle name="Comma 2 4 2 2" xfId="162"/>
    <cellStyle name="Comma 2 4 2 2 2" xfId="895"/>
    <cellStyle name="Comma 2 4 2 3" xfId="30182"/>
    <cellStyle name="Comma 2 4 3" xfId="161"/>
    <cellStyle name="Comma 2 4 3 2" xfId="894"/>
    <cellStyle name="Comma 2 4 4" xfId="30181"/>
    <cellStyle name="Comma 2 5" xfId="38"/>
    <cellStyle name="Comma 2 5 2" xfId="163"/>
    <cellStyle name="Comma 2 5 2 2" xfId="896"/>
    <cellStyle name="Comma 2 5 3" xfId="30183"/>
    <cellStyle name="Comma 2 6" xfId="39"/>
    <cellStyle name="Comma 2 6 10" xfId="30184"/>
    <cellStyle name="Comma 2 6 2" xfId="164"/>
    <cellStyle name="Comma 2 6 2 10" xfId="3997"/>
    <cellStyle name="Comma 2 6 2 10 2" xfId="11438"/>
    <cellStyle name="Comma 2 6 2 10 3" xfId="18834"/>
    <cellStyle name="Comma 2 6 2 10 4" xfId="26230"/>
    <cellStyle name="Comma 2 6 2 10 5" xfId="30186"/>
    <cellStyle name="Comma 2 6 2 11" xfId="2120"/>
    <cellStyle name="Comma 2 6 2 11 2" xfId="9561"/>
    <cellStyle name="Comma 2 6 2 11 3" xfId="16957"/>
    <cellStyle name="Comma 2 6 2 11 4" xfId="24353"/>
    <cellStyle name="Comma 2 6 2 11 5" xfId="30187"/>
    <cellStyle name="Comma 2 6 2 12" xfId="5942"/>
    <cellStyle name="Comma 2 6 2 12 2" xfId="13338"/>
    <cellStyle name="Comma 2 6 2 12 3" xfId="20734"/>
    <cellStyle name="Comma 2 6 2 12 4" xfId="28130"/>
    <cellStyle name="Comma 2 6 2 13" xfId="7752"/>
    <cellStyle name="Comma 2 6 2 14" xfId="15148"/>
    <cellStyle name="Comma 2 6 2 15" xfId="22544"/>
    <cellStyle name="Comma 2 6 2 16" xfId="30185"/>
    <cellStyle name="Comma 2 6 2 2" xfId="250"/>
    <cellStyle name="Comma 2 6 2 2 10" xfId="2129"/>
    <cellStyle name="Comma 2 6 2 2 10 2" xfId="9570"/>
    <cellStyle name="Comma 2 6 2 2 10 3" xfId="16966"/>
    <cellStyle name="Comma 2 6 2 2 10 4" xfId="24362"/>
    <cellStyle name="Comma 2 6 2 2 10 5" xfId="30189"/>
    <cellStyle name="Comma 2 6 2 2 11" xfId="5951"/>
    <cellStyle name="Comma 2 6 2 2 11 2" xfId="13347"/>
    <cellStyle name="Comma 2 6 2 2 11 3" xfId="20743"/>
    <cellStyle name="Comma 2 6 2 2 11 4" xfId="28139"/>
    <cellStyle name="Comma 2 6 2 2 12" xfId="7761"/>
    <cellStyle name="Comma 2 6 2 2 13" xfId="15157"/>
    <cellStyle name="Comma 2 6 2 2 14" xfId="22553"/>
    <cellStyle name="Comma 2 6 2 2 15" xfId="30188"/>
    <cellStyle name="Comma 2 6 2 2 2" xfId="268"/>
    <cellStyle name="Comma 2 6 2 2 2 10" xfId="30190"/>
    <cellStyle name="Comma 2 6 2 2 2 2" xfId="837"/>
    <cellStyle name="Comma 2 6 2 2 2 2 2" xfId="1546"/>
    <cellStyle name="Comma 2 6 2 2 2 2 2 2" xfId="5234"/>
    <cellStyle name="Comma 2 6 2 2 2 2 2 2 2" xfId="12675"/>
    <cellStyle name="Comma 2 6 2 2 2 2 2 2 3" xfId="20071"/>
    <cellStyle name="Comma 2 6 2 2 2 2 2 2 4" xfId="27467"/>
    <cellStyle name="Comma 2 6 2 2 2 2 2 2 5" xfId="30193"/>
    <cellStyle name="Comma 2 6 2 2 2 2 2 3" xfId="3357"/>
    <cellStyle name="Comma 2 6 2 2 2 2 2 3 2" xfId="10798"/>
    <cellStyle name="Comma 2 6 2 2 2 2 2 3 3" xfId="18194"/>
    <cellStyle name="Comma 2 6 2 2 2 2 2 3 4" xfId="25590"/>
    <cellStyle name="Comma 2 6 2 2 2 2 2 3 5" xfId="30194"/>
    <cellStyle name="Comma 2 6 2 2 2 2 2 4" xfId="7179"/>
    <cellStyle name="Comma 2 6 2 2 2 2 2 4 2" xfId="14575"/>
    <cellStyle name="Comma 2 6 2 2 2 2 2 4 3" xfId="21971"/>
    <cellStyle name="Comma 2 6 2 2 2 2 2 4 4" xfId="29367"/>
    <cellStyle name="Comma 2 6 2 2 2 2 2 5" xfId="8989"/>
    <cellStyle name="Comma 2 6 2 2 2 2 2 6" xfId="16385"/>
    <cellStyle name="Comma 2 6 2 2 2 2 2 7" xfId="23781"/>
    <cellStyle name="Comma 2 6 2 2 2 2 2 8" xfId="30192"/>
    <cellStyle name="Comma 2 6 2 2 2 2 3" xfId="4590"/>
    <cellStyle name="Comma 2 6 2 2 2 2 3 2" xfId="12031"/>
    <cellStyle name="Comma 2 6 2 2 2 2 3 3" xfId="19427"/>
    <cellStyle name="Comma 2 6 2 2 2 2 3 4" xfId="26823"/>
    <cellStyle name="Comma 2 6 2 2 2 2 3 5" xfId="30195"/>
    <cellStyle name="Comma 2 6 2 2 2 2 4" xfId="2713"/>
    <cellStyle name="Comma 2 6 2 2 2 2 4 2" xfId="10154"/>
    <cellStyle name="Comma 2 6 2 2 2 2 4 3" xfId="17550"/>
    <cellStyle name="Comma 2 6 2 2 2 2 4 4" xfId="24946"/>
    <cellStyle name="Comma 2 6 2 2 2 2 4 5" xfId="30196"/>
    <cellStyle name="Comma 2 6 2 2 2 2 5" xfId="6535"/>
    <cellStyle name="Comma 2 6 2 2 2 2 5 2" xfId="13931"/>
    <cellStyle name="Comma 2 6 2 2 2 2 5 3" xfId="21327"/>
    <cellStyle name="Comma 2 6 2 2 2 2 5 4" xfId="28723"/>
    <cellStyle name="Comma 2 6 2 2 2 2 6" xfId="8345"/>
    <cellStyle name="Comma 2 6 2 2 2 2 7" xfId="15741"/>
    <cellStyle name="Comma 2 6 2 2 2 2 8" xfId="23137"/>
    <cellStyle name="Comma 2 6 2 2 2 2 9" xfId="30191"/>
    <cellStyle name="Comma 2 6 2 2 2 3" xfId="980"/>
    <cellStyle name="Comma 2 6 2 2 2 3 2" xfId="4668"/>
    <cellStyle name="Comma 2 6 2 2 2 3 2 2" xfId="12109"/>
    <cellStyle name="Comma 2 6 2 2 2 3 2 3" xfId="19505"/>
    <cellStyle name="Comma 2 6 2 2 2 3 2 4" xfId="26901"/>
    <cellStyle name="Comma 2 6 2 2 2 3 2 5" xfId="30198"/>
    <cellStyle name="Comma 2 6 2 2 2 3 3" xfId="2791"/>
    <cellStyle name="Comma 2 6 2 2 2 3 3 2" xfId="10232"/>
    <cellStyle name="Comma 2 6 2 2 2 3 3 3" xfId="17628"/>
    <cellStyle name="Comma 2 6 2 2 2 3 3 4" xfId="25024"/>
    <cellStyle name="Comma 2 6 2 2 2 3 3 5" xfId="30199"/>
    <cellStyle name="Comma 2 6 2 2 2 3 4" xfId="6613"/>
    <cellStyle name="Comma 2 6 2 2 2 3 4 2" xfId="14009"/>
    <cellStyle name="Comma 2 6 2 2 2 3 4 3" xfId="21405"/>
    <cellStyle name="Comma 2 6 2 2 2 3 4 4" xfId="28801"/>
    <cellStyle name="Comma 2 6 2 2 2 3 5" xfId="8423"/>
    <cellStyle name="Comma 2 6 2 2 2 3 6" xfId="15819"/>
    <cellStyle name="Comma 2 6 2 2 2 3 7" xfId="23215"/>
    <cellStyle name="Comma 2 6 2 2 2 3 8" xfId="30197"/>
    <cellStyle name="Comma 2 6 2 2 2 4" xfId="4024"/>
    <cellStyle name="Comma 2 6 2 2 2 4 2" xfId="11465"/>
    <cellStyle name="Comma 2 6 2 2 2 4 3" xfId="18861"/>
    <cellStyle name="Comma 2 6 2 2 2 4 4" xfId="26257"/>
    <cellStyle name="Comma 2 6 2 2 2 4 5" xfId="30200"/>
    <cellStyle name="Comma 2 6 2 2 2 5" xfId="2147"/>
    <cellStyle name="Comma 2 6 2 2 2 5 2" xfId="9588"/>
    <cellStyle name="Comma 2 6 2 2 2 5 3" xfId="16984"/>
    <cellStyle name="Comma 2 6 2 2 2 5 4" xfId="24380"/>
    <cellStyle name="Comma 2 6 2 2 2 5 5" xfId="30201"/>
    <cellStyle name="Comma 2 6 2 2 2 6" xfId="5969"/>
    <cellStyle name="Comma 2 6 2 2 2 6 2" xfId="13365"/>
    <cellStyle name="Comma 2 6 2 2 2 6 3" xfId="20761"/>
    <cellStyle name="Comma 2 6 2 2 2 6 4" xfId="28157"/>
    <cellStyle name="Comma 2 6 2 2 2 7" xfId="7779"/>
    <cellStyle name="Comma 2 6 2 2 2 8" xfId="15175"/>
    <cellStyle name="Comma 2 6 2 2 2 9" xfId="22571"/>
    <cellStyle name="Comma 2 6 2 2 3" xfId="488"/>
    <cellStyle name="Comma 2 6 2 2 3 2" xfId="1199"/>
    <cellStyle name="Comma 2 6 2 2 3 2 2" xfId="4887"/>
    <cellStyle name="Comma 2 6 2 2 3 2 2 2" xfId="12328"/>
    <cellStyle name="Comma 2 6 2 2 3 2 2 3" xfId="19724"/>
    <cellStyle name="Comma 2 6 2 2 3 2 2 4" xfId="27120"/>
    <cellStyle name="Comma 2 6 2 2 3 2 2 5" xfId="30204"/>
    <cellStyle name="Comma 2 6 2 2 3 2 3" xfId="3010"/>
    <cellStyle name="Comma 2 6 2 2 3 2 3 2" xfId="10451"/>
    <cellStyle name="Comma 2 6 2 2 3 2 3 3" xfId="17847"/>
    <cellStyle name="Comma 2 6 2 2 3 2 3 4" xfId="25243"/>
    <cellStyle name="Comma 2 6 2 2 3 2 3 5" xfId="30205"/>
    <cellStyle name="Comma 2 6 2 2 3 2 4" xfId="6832"/>
    <cellStyle name="Comma 2 6 2 2 3 2 4 2" xfId="14228"/>
    <cellStyle name="Comma 2 6 2 2 3 2 4 3" xfId="21624"/>
    <cellStyle name="Comma 2 6 2 2 3 2 4 4" xfId="29020"/>
    <cellStyle name="Comma 2 6 2 2 3 2 5" xfId="8642"/>
    <cellStyle name="Comma 2 6 2 2 3 2 6" xfId="16038"/>
    <cellStyle name="Comma 2 6 2 2 3 2 7" xfId="23434"/>
    <cellStyle name="Comma 2 6 2 2 3 2 8" xfId="30203"/>
    <cellStyle name="Comma 2 6 2 2 3 3" xfId="4243"/>
    <cellStyle name="Comma 2 6 2 2 3 3 2" xfId="11684"/>
    <cellStyle name="Comma 2 6 2 2 3 3 3" xfId="19080"/>
    <cellStyle name="Comma 2 6 2 2 3 3 4" xfId="26476"/>
    <cellStyle name="Comma 2 6 2 2 3 3 5" xfId="30206"/>
    <cellStyle name="Comma 2 6 2 2 3 4" xfId="2366"/>
    <cellStyle name="Comma 2 6 2 2 3 4 2" xfId="9807"/>
    <cellStyle name="Comma 2 6 2 2 3 4 3" xfId="17203"/>
    <cellStyle name="Comma 2 6 2 2 3 4 4" xfId="24599"/>
    <cellStyle name="Comma 2 6 2 2 3 4 5" xfId="30207"/>
    <cellStyle name="Comma 2 6 2 2 3 5" xfId="6188"/>
    <cellStyle name="Comma 2 6 2 2 3 5 2" xfId="13584"/>
    <cellStyle name="Comma 2 6 2 2 3 5 3" xfId="20980"/>
    <cellStyle name="Comma 2 6 2 2 3 5 4" xfId="28376"/>
    <cellStyle name="Comma 2 6 2 2 3 6" xfId="7998"/>
    <cellStyle name="Comma 2 6 2 2 3 7" xfId="15394"/>
    <cellStyle name="Comma 2 6 2 2 3 8" xfId="22790"/>
    <cellStyle name="Comma 2 6 2 2 3 9" xfId="30202"/>
    <cellStyle name="Comma 2 6 2 2 4" xfId="745"/>
    <cellStyle name="Comma 2 6 2 2 4 2" xfId="1455"/>
    <cellStyle name="Comma 2 6 2 2 4 2 2" xfId="5143"/>
    <cellStyle name="Comma 2 6 2 2 4 2 2 2" xfId="12584"/>
    <cellStyle name="Comma 2 6 2 2 4 2 2 3" xfId="19980"/>
    <cellStyle name="Comma 2 6 2 2 4 2 2 4" xfId="27376"/>
    <cellStyle name="Comma 2 6 2 2 4 2 2 5" xfId="30210"/>
    <cellStyle name="Comma 2 6 2 2 4 2 3" xfId="3266"/>
    <cellStyle name="Comma 2 6 2 2 4 2 3 2" xfId="10707"/>
    <cellStyle name="Comma 2 6 2 2 4 2 3 3" xfId="18103"/>
    <cellStyle name="Comma 2 6 2 2 4 2 3 4" xfId="25499"/>
    <cellStyle name="Comma 2 6 2 2 4 2 3 5" xfId="30211"/>
    <cellStyle name="Comma 2 6 2 2 4 2 4" xfId="7088"/>
    <cellStyle name="Comma 2 6 2 2 4 2 4 2" xfId="14484"/>
    <cellStyle name="Comma 2 6 2 2 4 2 4 3" xfId="21880"/>
    <cellStyle name="Comma 2 6 2 2 4 2 4 4" xfId="29276"/>
    <cellStyle name="Comma 2 6 2 2 4 2 5" xfId="8898"/>
    <cellStyle name="Comma 2 6 2 2 4 2 6" xfId="16294"/>
    <cellStyle name="Comma 2 6 2 2 4 2 7" xfId="23690"/>
    <cellStyle name="Comma 2 6 2 2 4 2 8" xfId="30209"/>
    <cellStyle name="Comma 2 6 2 2 4 3" xfId="4499"/>
    <cellStyle name="Comma 2 6 2 2 4 3 2" xfId="11940"/>
    <cellStyle name="Comma 2 6 2 2 4 3 3" xfId="19336"/>
    <cellStyle name="Comma 2 6 2 2 4 3 4" xfId="26732"/>
    <cellStyle name="Comma 2 6 2 2 4 3 5" xfId="30212"/>
    <cellStyle name="Comma 2 6 2 2 4 4" xfId="2622"/>
    <cellStyle name="Comma 2 6 2 2 4 4 2" xfId="10063"/>
    <cellStyle name="Comma 2 6 2 2 4 4 3" xfId="17459"/>
    <cellStyle name="Comma 2 6 2 2 4 4 4" xfId="24855"/>
    <cellStyle name="Comma 2 6 2 2 4 4 5" xfId="30213"/>
    <cellStyle name="Comma 2 6 2 2 4 5" xfId="6444"/>
    <cellStyle name="Comma 2 6 2 2 4 5 2" xfId="13840"/>
    <cellStyle name="Comma 2 6 2 2 4 5 3" xfId="21236"/>
    <cellStyle name="Comma 2 6 2 2 4 5 4" xfId="28632"/>
    <cellStyle name="Comma 2 6 2 2 4 6" xfId="8254"/>
    <cellStyle name="Comma 2 6 2 2 4 7" xfId="15650"/>
    <cellStyle name="Comma 2 6 2 2 4 8" xfId="23046"/>
    <cellStyle name="Comma 2 6 2 2 4 9" xfId="30208"/>
    <cellStyle name="Comma 2 6 2 2 5" xfId="819"/>
    <cellStyle name="Comma 2 6 2 2 5 2" xfId="1528"/>
    <cellStyle name="Comma 2 6 2 2 5 2 2" xfId="5216"/>
    <cellStyle name="Comma 2 6 2 2 5 2 2 2" xfId="12657"/>
    <cellStyle name="Comma 2 6 2 2 5 2 2 3" xfId="20053"/>
    <cellStyle name="Comma 2 6 2 2 5 2 2 4" xfId="27449"/>
    <cellStyle name="Comma 2 6 2 2 5 2 2 5" xfId="30216"/>
    <cellStyle name="Comma 2 6 2 2 5 2 3" xfId="3339"/>
    <cellStyle name="Comma 2 6 2 2 5 2 3 2" xfId="10780"/>
    <cellStyle name="Comma 2 6 2 2 5 2 3 3" xfId="18176"/>
    <cellStyle name="Comma 2 6 2 2 5 2 3 4" xfId="25572"/>
    <cellStyle name="Comma 2 6 2 2 5 2 3 5" xfId="30217"/>
    <cellStyle name="Comma 2 6 2 2 5 2 4" xfId="7161"/>
    <cellStyle name="Comma 2 6 2 2 5 2 4 2" xfId="14557"/>
    <cellStyle name="Comma 2 6 2 2 5 2 4 3" xfId="21953"/>
    <cellStyle name="Comma 2 6 2 2 5 2 4 4" xfId="29349"/>
    <cellStyle name="Comma 2 6 2 2 5 2 5" xfId="8971"/>
    <cellStyle name="Comma 2 6 2 2 5 2 6" xfId="16367"/>
    <cellStyle name="Comma 2 6 2 2 5 2 7" xfId="23763"/>
    <cellStyle name="Comma 2 6 2 2 5 2 8" xfId="30215"/>
    <cellStyle name="Comma 2 6 2 2 5 3" xfId="4572"/>
    <cellStyle name="Comma 2 6 2 2 5 3 2" xfId="12013"/>
    <cellStyle name="Comma 2 6 2 2 5 3 3" xfId="19409"/>
    <cellStyle name="Comma 2 6 2 2 5 3 4" xfId="26805"/>
    <cellStyle name="Comma 2 6 2 2 5 3 5" xfId="30218"/>
    <cellStyle name="Comma 2 6 2 2 5 4" xfId="2695"/>
    <cellStyle name="Comma 2 6 2 2 5 4 2" xfId="10136"/>
    <cellStyle name="Comma 2 6 2 2 5 4 3" xfId="17532"/>
    <cellStyle name="Comma 2 6 2 2 5 4 4" xfId="24928"/>
    <cellStyle name="Comma 2 6 2 2 5 4 5" xfId="30219"/>
    <cellStyle name="Comma 2 6 2 2 5 5" xfId="6517"/>
    <cellStyle name="Comma 2 6 2 2 5 5 2" xfId="13913"/>
    <cellStyle name="Comma 2 6 2 2 5 5 3" xfId="21309"/>
    <cellStyle name="Comma 2 6 2 2 5 5 4" xfId="28705"/>
    <cellStyle name="Comma 2 6 2 2 5 6" xfId="8327"/>
    <cellStyle name="Comma 2 6 2 2 5 7" xfId="15723"/>
    <cellStyle name="Comma 2 6 2 2 5 8" xfId="23119"/>
    <cellStyle name="Comma 2 6 2 2 5 9" xfId="30214"/>
    <cellStyle name="Comma 2 6 2 2 6" xfId="962"/>
    <cellStyle name="Comma 2 6 2 2 6 2" xfId="4650"/>
    <cellStyle name="Comma 2 6 2 2 6 2 2" xfId="12091"/>
    <cellStyle name="Comma 2 6 2 2 6 2 3" xfId="19487"/>
    <cellStyle name="Comma 2 6 2 2 6 2 4" xfId="26883"/>
    <cellStyle name="Comma 2 6 2 2 6 2 5" xfId="30221"/>
    <cellStyle name="Comma 2 6 2 2 6 3" xfId="2773"/>
    <cellStyle name="Comma 2 6 2 2 6 3 2" xfId="10214"/>
    <cellStyle name="Comma 2 6 2 2 6 3 3" xfId="17610"/>
    <cellStyle name="Comma 2 6 2 2 6 3 4" xfId="25006"/>
    <cellStyle name="Comma 2 6 2 2 6 3 5" xfId="30222"/>
    <cellStyle name="Comma 2 6 2 2 6 4" xfId="6595"/>
    <cellStyle name="Comma 2 6 2 2 6 4 2" xfId="13991"/>
    <cellStyle name="Comma 2 6 2 2 6 4 3" xfId="21387"/>
    <cellStyle name="Comma 2 6 2 2 6 4 4" xfId="28783"/>
    <cellStyle name="Comma 2 6 2 2 6 5" xfId="8405"/>
    <cellStyle name="Comma 2 6 2 2 6 6" xfId="15801"/>
    <cellStyle name="Comma 2 6 2 2 6 7" xfId="23197"/>
    <cellStyle name="Comma 2 6 2 2 6 8" xfId="30220"/>
    <cellStyle name="Comma 2 6 2 2 7" xfId="1790"/>
    <cellStyle name="Comma 2 6 2 2 7 2" xfId="5477"/>
    <cellStyle name="Comma 2 6 2 2 7 2 2" xfId="12918"/>
    <cellStyle name="Comma 2 6 2 2 7 2 3" xfId="20314"/>
    <cellStyle name="Comma 2 6 2 2 7 2 4" xfId="27710"/>
    <cellStyle name="Comma 2 6 2 2 7 2 5" xfId="30224"/>
    <cellStyle name="Comma 2 6 2 2 7 3" xfId="3600"/>
    <cellStyle name="Comma 2 6 2 2 7 3 2" xfId="11041"/>
    <cellStyle name="Comma 2 6 2 2 7 3 3" xfId="18437"/>
    <cellStyle name="Comma 2 6 2 2 7 3 4" xfId="25833"/>
    <cellStyle name="Comma 2 6 2 2 7 3 5" xfId="30225"/>
    <cellStyle name="Comma 2 6 2 2 7 4" xfId="7422"/>
    <cellStyle name="Comma 2 6 2 2 7 4 2" xfId="14818"/>
    <cellStyle name="Comma 2 6 2 2 7 4 3" xfId="22214"/>
    <cellStyle name="Comma 2 6 2 2 7 4 4" xfId="29610"/>
    <cellStyle name="Comma 2 6 2 2 7 5" xfId="9232"/>
    <cellStyle name="Comma 2 6 2 2 7 6" xfId="16628"/>
    <cellStyle name="Comma 2 6 2 2 7 7" xfId="24024"/>
    <cellStyle name="Comma 2 6 2 2 7 8" xfId="30223"/>
    <cellStyle name="Comma 2 6 2 2 8" xfId="2047"/>
    <cellStyle name="Comma 2 6 2 2 8 2" xfId="5734"/>
    <cellStyle name="Comma 2 6 2 2 8 2 2" xfId="13174"/>
    <cellStyle name="Comma 2 6 2 2 8 2 3" xfId="20570"/>
    <cellStyle name="Comma 2 6 2 2 8 2 4" xfId="27966"/>
    <cellStyle name="Comma 2 6 2 2 8 2 5" xfId="30227"/>
    <cellStyle name="Comma 2 6 2 2 8 3" xfId="3856"/>
    <cellStyle name="Comma 2 6 2 2 8 3 2" xfId="11297"/>
    <cellStyle name="Comma 2 6 2 2 8 3 3" xfId="18693"/>
    <cellStyle name="Comma 2 6 2 2 8 3 4" xfId="26089"/>
    <cellStyle name="Comma 2 6 2 2 8 3 5" xfId="30228"/>
    <cellStyle name="Comma 2 6 2 2 8 4" xfId="7679"/>
    <cellStyle name="Comma 2 6 2 2 8 4 2" xfId="15075"/>
    <cellStyle name="Comma 2 6 2 2 8 4 3" xfId="22471"/>
    <cellStyle name="Comma 2 6 2 2 8 4 4" xfId="29867"/>
    <cellStyle name="Comma 2 6 2 2 8 5" xfId="9488"/>
    <cellStyle name="Comma 2 6 2 2 8 6" xfId="16884"/>
    <cellStyle name="Comma 2 6 2 2 8 7" xfId="24280"/>
    <cellStyle name="Comma 2 6 2 2 8 8" xfId="30226"/>
    <cellStyle name="Comma 2 6 2 2 9" xfId="4006"/>
    <cellStyle name="Comma 2 6 2 2 9 2" xfId="11447"/>
    <cellStyle name="Comma 2 6 2 2 9 3" xfId="18843"/>
    <cellStyle name="Comma 2 6 2 2 9 4" xfId="26239"/>
    <cellStyle name="Comma 2 6 2 2 9 5" xfId="30229"/>
    <cellStyle name="Comma 2 6 2 3" xfId="259"/>
    <cellStyle name="Comma 2 6 2 3 10" xfId="30230"/>
    <cellStyle name="Comma 2 6 2 3 2" xfId="828"/>
    <cellStyle name="Comma 2 6 2 3 2 2" xfId="1537"/>
    <cellStyle name="Comma 2 6 2 3 2 2 2" xfId="5225"/>
    <cellStyle name="Comma 2 6 2 3 2 2 2 2" xfId="12666"/>
    <cellStyle name="Comma 2 6 2 3 2 2 2 3" xfId="20062"/>
    <cellStyle name="Comma 2 6 2 3 2 2 2 4" xfId="27458"/>
    <cellStyle name="Comma 2 6 2 3 2 2 2 5" xfId="30233"/>
    <cellStyle name="Comma 2 6 2 3 2 2 3" xfId="3348"/>
    <cellStyle name="Comma 2 6 2 3 2 2 3 2" xfId="10789"/>
    <cellStyle name="Comma 2 6 2 3 2 2 3 3" xfId="18185"/>
    <cellStyle name="Comma 2 6 2 3 2 2 3 4" xfId="25581"/>
    <cellStyle name="Comma 2 6 2 3 2 2 3 5" xfId="30234"/>
    <cellStyle name="Comma 2 6 2 3 2 2 4" xfId="7170"/>
    <cellStyle name="Comma 2 6 2 3 2 2 4 2" xfId="14566"/>
    <cellStyle name="Comma 2 6 2 3 2 2 4 3" xfId="21962"/>
    <cellStyle name="Comma 2 6 2 3 2 2 4 4" xfId="29358"/>
    <cellStyle name="Comma 2 6 2 3 2 2 5" xfId="8980"/>
    <cellStyle name="Comma 2 6 2 3 2 2 6" xfId="16376"/>
    <cellStyle name="Comma 2 6 2 3 2 2 7" xfId="23772"/>
    <cellStyle name="Comma 2 6 2 3 2 2 8" xfId="30232"/>
    <cellStyle name="Comma 2 6 2 3 2 3" xfId="4581"/>
    <cellStyle name="Comma 2 6 2 3 2 3 2" xfId="12022"/>
    <cellStyle name="Comma 2 6 2 3 2 3 3" xfId="19418"/>
    <cellStyle name="Comma 2 6 2 3 2 3 4" xfId="26814"/>
    <cellStyle name="Comma 2 6 2 3 2 3 5" xfId="30235"/>
    <cellStyle name="Comma 2 6 2 3 2 4" xfId="2704"/>
    <cellStyle name="Comma 2 6 2 3 2 4 2" xfId="10145"/>
    <cellStyle name="Comma 2 6 2 3 2 4 3" xfId="17541"/>
    <cellStyle name="Comma 2 6 2 3 2 4 4" xfId="24937"/>
    <cellStyle name="Comma 2 6 2 3 2 4 5" xfId="30236"/>
    <cellStyle name="Comma 2 6 2 3 2 5" xfId="6526"/>
    <cellStyle name="Comma 2 6 2 3 2 5 2" xfId="13922"/>
    <cellStyle name="Comma 2 6 2 3 2 5 3" xfId="21318"/>
    <cellStyle name="Comma 2 6 2 3 2 5 4" xfId="28714"/>
    <cellStyle name="Comma 2 6 2 3 2 6" xfId="8336"/>
    <cellStyle name="Comma 2 6 2 3 2 7" xfId="15732"/>
    <cellStyle name="Comma 2 6 2 3 2 8" xfId="23128"/>
    <cellStyle name="Comma 2 6 2 3 2 9" xfId="30231"/>
    <cellStyle name="Comma 2 6 2 3 3" xfId="971"/>
    <cellStyle name="Comma 2 6 2 3 3 2" xfId="4659"/>
    <cellStyle name="Comma 2 6 2 3 3 2 2" xfId="12100"/>
    <cellStyle name="Comma 2 6 2 3 3 2 3" xfId="19496"/>
    <cellStyle name="Comma 2 6 2 3 3 2 4" xfId="26892"/>
    <cellStyle name="Comma 2 6 2 3 3 2 5" xfId="30238"/>
    <cellStyle name="Comma 2 6 2 3 3 3" xfId="2782"/>
    <cellStyle name="Comma 2 6 2 3 3 3 2" xfId="10223"/>
    <cellStyle name="Comma 2 6 2 3 3 3 3" xfId="17619"/>
    <cellStyle name="Comma 2 6 2 3 3 3 4" xfId="25015"/>
    <cellStyle name="Comma 2 6 2 3 3 3 5" xfId="30239"/>
    <cellStyle name="Comma 2 6 2 3 3 4" xfId="6604"/>
    <cellStyle name="Comma 2 6 2 3 3 4 2" xfId="14000"/>
    <cellStyle name="Comma 2 6 2 3 3 4 3" xfId="21396"/>
    <cellStyle name="Comma 2 6 2 3 3 4 4" xfId="28792"/>
    <cellStyle name="Comma 2 6 2 3 3 5" xfId="8414"/>
    <cellStyle name="Comma 2 6 2 3 3 6" xfId="15810"/>
    <cellStyle name="Comma 2 6 2 3 3 7" xfId="23206"/>
    <cellStyle name="Comma 2 6 2 3 3 8" xfId="30237"/>
    <cellStyle name="Comma 2 6 2 3 4" xfId="4015"/>
    <cellStyle name="Comma 2 6 2 3 4 2" xfId="11456"/>
    <cellStyle name="Comma 2 6 2 3 4 3" xfId="18852"/>
    <cellStyle name="Comma 2 6 2 3 4 4" xfId="26248"/>
    <cellStyle name="Comma 2 6 2 3 4 5" xfId="30240"/>
    <cellStyle name="Comma 2 6 2 3 5" xfId="2138"/>
    <cellStyle name="Comma 2 6 2 3 5 2" xfId="9579"/>
    <cellStyle name="Comma 2 6 2 3 5 3" xfId="16975"/>
    <cellStyle name="Comma 2 6 2 3 5 4" xfId="24371"/>
    <cellStyle name="Comma 2 6 2 3 5 5" xfId="30241"/>
    <cellStyle name="Comma 2 6 2 3 6" xfId="5960"/>
    <cellStyle name="Comma 2 6 2 3 6 2" xfId="13356"/>
    <cellStyle name="Comma 2 6 2 3 6 3" xfId="20752"/>
    <cellStyle name="Comma 2 6 2 3 6 4" xfId="28148"/>
    <cellStyle name="Comma 2 6 2 3 7" xfId="7770"/>
    <cellStyle name="Comma 2 6 2 3 8" xfId="15166"/>
    <cellStyle name="Comma 2 6 2 3 9" xfId="22562"/>
    <cellStyle name="Comma 2 6 2 4" xfId="360"/>
    <cellStyle name="Comma 2 6 2 4 2" xfId="1071"/>
    <cellStyle name="Comma 2 6 2 4 2 2" xfId="4759"/>
    <cellStyle name="Comma 2 6 2 4 2 2 2" xfId="12200"/>
    <cellStyle name="Comma 2 6 2 4 2 2 3" xfId="19596"/>
    <cellStyle name="Comma 2 6 2 4 2 2 4" xfId="26992"/>
    <cellStyle name="Comma 2 6 2 4 2 2 5" xfId="30244"/>
    <cellStyle name="Comma 2 6 2 4 2 3" xfId="2882"/>
    <cellStyle name="Comma 2 6 2 4 2 3 2" xfId="10323"/>
    <cellStyle name="Comma 2 6 2 4 2 3 3" xfId="17719"/>
    <cellStyle name="Comma 2 6 2 4 2 3 4" xfId="25115"/>
    <cellStyle name="Comma 2 6 2 4 2 3 5" xfId="30245"/>
    <cellStyle name="Comma 2 6 2 4 2 4" xfId="6704"/>
    <cellStyle name="Comma 2 6 2 4 2 4 2" xfId="14100"/>
    <cellStyle name="Comma 2 6 2 4 2 4 3" xfId="21496"/>
    <cellStyle name="Comma 2 6 2 4 2 4 4" xfId="28892"/>
    <cellStyle name="Comma 2 6 2 4 2 5" xfId="8514"/>
    <cellStyle name="Comma 2 6 2 4 2 6" xfId="15910"/>
    <cellStyle name="Comma 2 6 2 4 2 7" xfId="23306"/>
    <cellStyle name="Comma 2 6 2 4 2 8" xfId="30243"/>
    <cellStyle name="Comma 2 6 2 4 3" xfId="4115"/>
    <cellStyle name="Comma 2 6 2 4 3 2" xfId="11556"/>
    <cellStyle name="Comma 2 6 2 4 3 3" xfId="18952"/>
    <cellStyle name="Comma 2 6 2 4 3 4" xfId="26348"/>
    <cellStyle name="Comma 2 6 2 4 3 5" xfId="30246"/>
    <cellStyle name="Comma 2 6 2 4 4" xfId="2238"/>
    <cellStyle name="Comma 2 6 2 4 4 2" xfId="9679"/>
    <cellStyle name="Comma 2 6 2 4 4 3" xfId="17075"/>
    <cellStyle name="Comma 2 6 2 4 4 4" xfId="24471"/>
    <cellStyle name="Comma 2 6 2 4 4 5" xfId="30247"/>
    <cellStyle name="Comma 2 6 2 4 5" xfId="6060"/>
    <cellStyle name="Comma 2 6 2 4 5 2" xfId="13456"/>
    <cellStyle name="Comma 2 6 2 4 5 3" xfId="20852"/>
    <cellStyle name="Comma 2 6 2 4 5 4" xfId="28248"/>
    <cellStyle name="Comma 2 6 2 4 6" xfId="7870"/>
    <cellStyle name="Comma 2 6 2 4 7" xfId="15266"/>
    <cellStyle name="Comma 2 6 2 4 8" xfId="22662"/>
    <cellStyle name="Comma 2 6 2 4 9" xfId="30242"/>
    <cellStyle name="Comma 2 6 2 5" xfId="617"/>
    <cellStyle name="Comma 2 6 2 5 2" xfId="1327"/>
    <cellStyle name="Comma 2 6 2 5 2 2" xfId="5015"/>
    <cellStyle name="Comma 2 6 2 5 2 2 2" xfId="12456"/>
    <cellStyle name="Comma 2 6 2 5 2 2 3" xfId="19852"/>
    <cellStyle name="Comma 2 6 2 5 2 2 4" xfId="27248"/>
    <cellStyle name="Comma 2 6 2 5 2 2 5" xfId="30250"/>
    <cellStyle name="Comma 2 6 2 5 2 3" xfId="3138"/>
    <cellStyle name="Comma 2 6 2 5 2 3 2" xfId="10579"/>
    <cellStyle name="Comma 2 6 2 5 2 3 3" xfId="17975"/>
    <cellStyle name="Comma 2 6 2 5 2 3 4" xfId="25371"/>
    <cellStyle name="Comma 2 6 2 5 2 3 5" xfId="30251"/>
    <cellStyle name="Comma 2 6 2 5 2 4" xfId="6960"/>
    <cellStyle name="Comma 2 6 2 5 2 4 2" xfId="14356"/>
    <cellStyle name="Comma 2 6 2 5 2 4 3" xfId="21752"/>
    <cellStyle name="Comma 2 6 2 5 2 4 4" xfId="29148"/>
    <cellStyle name="Comma 2 6 2 5 2 5" xfId="8770"/>
    <cellStyle name="Comma 2 6 2 5 2 6" xfId="16166"/>
    <cellStyle name="Comma 2 6 2 5 2 7" xfId="23562"/>
    <cellStyle name="Comma 2 6 2 5 2 8" xfId="30249"/>
    <cellStyle name="Comma 2 6 2 5 3" xfId="4371"/>
    <cellStyle name="Comma 2 6 2 5 3 2" xfId="11812"/>
    <cellStyle name="Comma 2 6 2 5 3 3" xfId="19208"/>
    <cellStyle name="Comma 2 6 2 5 3 4" xfId="26604"/>
    <cellStyle name="Comma 2 6 2 5 3 5" xfId="30252"/>
    <cellStyle name="Comma 2 6 2 5 4" xfId="2494"/>
    <cellStyle name="Comma 2 6 2 5 4 2" xfId="9935"/>
    <cellStyle name="Comma 2 6 2 5 4 3" xfId="17331"/>
    <cellStyle name="Comma 2 6 2 5 4 4" xfId="24727"/>
    <cellStyle name="Comma 2 6 2 5 4 5" xfId="30253"/>
    <cellStyle name="Comma 2 6 2 5 5" xfId="6316"/>
    <cellStyle name="Comma 2 6 2 5 5 2" xfId="13712"/>
    <cellStyle name="Comma 2 6 2 5 5 3" xfId="21108"/>
    <cellStyle name="Comma 2 6 2 5 5 4" xfId="28504"/>
    <cellStyle name="Comma 2 6 2 5 6" xfId="8126"/>
    <cellStyle name="Comma 2 6 2 5 7" xfId="15522"/>
    <cellStyle name="Comma 2 6 2 5 8" xfId="22918"/>
    <cellStyle name="Comma 2 6 2 5 9" xfId="30248"/>
    <cellStyle name="Comma 2 6 2 6" xfId="809"/>
    <cellStyle name="Comma 2 6 2 6 2" xfId="1519"/>
    <cellStyle name="Comma 2 6 2 6 2 2" xfId="5207"/>
    <cellStyle name="Comma 2 6 2 6 2 2 2" xfId="12648"/>
    <cellStyle name="Comma 2 6 2 6 2 2 3" xfId="20044"/>
    <cellStyle name="Comma 2 6 2 6 2 2 4" xfId="27440"/>
    <cellStyle name="Comma 2 6 2 6 2 2 5" xfId="30256"/>
    <cellStyle name="Comma 2 6 2 6 2 3" xfId="3330"/>
    <cellStyle name="Comma 2 6 2 6 2 3 2" xfId="10771"/>
    <cellStyle name="Comma 2 6 2 6 2 3 3" xfId="18167"/>
    <cellStyle name="Comma 2 6 2 6 2 3 4" xfId="25563"/>
    <cellStyle name="Comma 2 6 2 6 2 3 5" xfId="30257"/>
    <cellStyle name="Comma 2 6 2 6 2 4" xfId="7152"/>
    <cellStyle name="Comma 2 6 2 6 2 4 2" xfId="14548"/>
    <cellStyle name="Comma 2 6 2 6 2 4 3" xfId="21944"/>
    <cellStyle name="Comma 2 6 2 6 2 4 4" xfId="29340"/>
    <cellStyle name="Comma 2 6 2 6 2 5" xfId="8962"/>
    <cellStyle name="Comma 2 6 2 6 2 6" xfId="16358"/>
    <cellStyle name="Comma 2 6 2 6 2 7" xfId="23754"/>
    <cellStyle name="Comma 2 6 2 6 2 8" xfId="30255"/>
    <cellStyle name="Comma 2 6 2 6 3" xfId="4563"/>
    <cellStyle name="Comma 2 6 2 6 3 2" xfId="12004"/>
    <cellStyle name="Comma 2 6 2 6 3 3" xfId="19400"/>
    <cellStyle name="Comma 2 6 2 6 3 4" xfId="26796"/>
    <cellStyle name="Comma 2 6 2 6 3 5" xfId="30258"/>
    <cellStyle name="Comma 2 6 2 6 4" xfId="2686"/>
    <cellStyle name="Comma 2 6 2 6 4 2" xfId="10127"/>
    <cellStyle name="Comma 2 6 2 6 4 3" xfId="17523"/>
    <cellStyle name="Comma 2 6 2 6 4 4" xfId="24919"/>
    <cellStyle name="Comma 2 6 2 6 4 5" xfId="30259"/>
    <cellStyle name="Comma 2 6 2 6 5" xfId="6508"/>
    <cellStyle name="Comma 2 6 2 6 5 2" xfId="13904"/>
    <cellStyle name="Comma 2 6 2 6 5 3" xfId="21300"/>
    <cellStyle name="Comma 2 6 2 6 5 4" xfId="28696"/>
    <cellStyle name="Comma 2 6 2 6 6" xfId="8318"/>
    <cellStyle name="Comma 2 6 2 6 7" xfId="15714"/>
    <cellStyle name="Comma 2 6 2 6 8" xfId="23110"/>
    <cellStyle name="Comma 2 6 2 6 9" xfId="30254"/>
    <cellStyle name="Comma 2 6 2 7" xfId="897"/>
    <cellStyle name="Comma 2 6 2 7 2" xfId="4641"/>
    <cellStyle name="Comma 2 6 2 7 2 2" xfId="12082"/>
    <cellStyle name="Comma 2 6 2 7 2 3" xfId="19478"/>
    <cellStyle name="Comma 2 6 2 7 2 4" xfId="26874"/>
    <cellStyle name="Comma 2 6 2 7 2 5" xfId="30261"/>
    <cellStyle name="Comma 2 6 2 7 3" xfId="2764"/>
    <cellStyle name="Comma 2 6 2 7 3 2" xfId="10205"/>
    <cellStyle name="Comma 2 6 2 7 3 3" xfId="17601"/>
    <cellStyle name="Comma 2 6 2 7 3 4" xfId="24997"/>
    <cellStyle name="Comma 2 6 2 7 3 5" xfId="30262"/>
    <cellStyle name="Comma 2 6 2 7 4" xfId="6586"/>
    <cellStyle name="Comma 2 6 2 7 4 2" xfId="13982"/>
    <cellStyle name="Comma 2 6 2 7 4 3" xfId="21378"/>
    <cellStyle name="Comma 2 6 2 7 4 4" xfId="28774"/>
    <cellStyle name="Comma 2 6 2 7 5" xfId="8396"/>
    <cellStyle name="Comma 2 6 2 7 6" xfId="15792"/>
    <cellStyle name="Comma 2 6 2 7 7" xfId="23188"/>
    <cellStyle name="Comma 2 6 2 7 8" xfId="30260"/>
    <cellStyle name="Comma 2 6 2 8" xfId="1662"/>
    <cellStyle name="Comma 2 6 2 8 2" xfId="5349"/>
    <cellStyle name="Comma 2 6 2 8 2 2" xfId="12790"/>
    <cellStyle name="Comma 2 6 2 8 2 3" xfId="20186"/>
    <cellStyle name="Comma 2 6 2 8 2 4" xfId="27582"/>
    <cellStyle name="Comma 2 6 2 8 2 5" xfId="30264"/>
    <cellStyle name="Comma 2 6 2 8 3" xfId="3472"/>
    <cellStyle name="Comma 2 6 2 8 3 2" xfId="10913"/>
    <cellStyle name="Comma 2 6 2 8 3 3" xfId="18309"/>
    <cellStyle name="Comma 2 6 2 8 3 4" xfId="25705"/>
    <cellStyle name="Comma 2 6 2 8 3 5" xfId="30265"/>
    <cellStyle name="Comma 2 6 2 8 4" xfId="7294"/>
    <cellStyle name="Comma 2 6 2 8 4 2" xfId="14690"/>
    <cellStyle name="Comma 2 6 2 8 4 3" xfId="22086"/>
    <cellStyle name="Comma 2 6 2 8 4 4" xfId="29482"/>
    <cellStyle name="Comma 2 6 2 8 5" xfId="9104"/>
    <cellStyle name="Comma 2 6 2 8 6" xfId="16500"/>
    <cellStyle name="Comma 2 6 2 8 7" xfId="23896"/>
    <cellStyle name="Comma 2 6 2 8 8" xfId="30263"/>
    <cellStyle name="Comma 2 6 2 9" xfId="1919"/>
    <cellStyle name="Comma 2 6 2 9 2" xfId="5606"/>
    <cellStyle name="Comma 2 6 2 9 2 2" xfId="13046"/>
    <cellStyle name="Comma 2 6 2 9 2 3" xfId="20442"/>
    <cellStyle name="Comma 2 6 2 9 2 4" xfId="27838"/>
    <cellStyle name="Comma 2 6 2 9 2 5" xfId="30267"/>
    <cellStyle name="Comma 2 6 2 9 3" xfId="3728"/>
    <cellStyle name="Comma 2 6 2 9 3 2" xfId="11169"/>
    <cellStyle name="Comma 2 6 2 9 3 3" xfId="18565"/>
    <cellStyle name="Comma 2 6 2 9 3 4" xfId="25961"/>
    <cellStyle name="Comma 2 6 2 9 3 5" xfId="30268"/>
    <cellStyle name="Comma 2 6 2 9 4" xfId="7551"/>
    <cellStyle name="Comma 2 6 2 9 4 2" xfId="14947"/>
    <cellStyle name="Comma 2 6 2 9 4 3" xfId="22343"/>
    <cellStyle name="Comma 2 6 2 9 4 4" xfId="29739"/>
    <cellStyle name="Comma 2 6 2 9 5" xfId="9360"/>
    <cellStyle name="Comma 2 6 2 9 6" xfId="16756"/>
    <cellStyle name="Comma 2 6 2 9 7" xfId="24152"/>
    <cellStyle name="Comma 2 6 2 9 8" xfId="30266"/>
    <cellStyle name="Comma 2 6 3" xfId="277"/>
    <cellStyle name="Comma 2 6 3 10" xfId="5978"/>
    <cellStyle name="Comma 2 6 3 10 2" xfId="13374"/>
    <cellStyle name="Comma 2 6 3 10 3" xfId="20770"/>
    <cellStyle name="Comma 2 6 3 10 4" xfId="28166"/>
    <cellStyle name="Comma 2 6 3 11" xfId="7788"/>
    <cellStyle name="Comma 2 6 3 12" xfId="15184"/>
    <cellStyle name="Comma 2 6 3 13" xfId="22580"/>
    <cellStyle name="Comma 2 6 3 14" xfId="30269"/>
    <cellStyle name="Comma 2 6 3 2" xfId="424"/>
    <cellStyle name="Comma 2 6 3 2 2" xfId="1135"/>
    <cellStyle name="Comma 2 6 3 2 2 2" xfId="4823"/>
    <cellStyle name="Comma 2 6 3 2 2 2 2" xfId="12264"/>
    <cellStyle name="Comma 2 6 3 2 2 2 3" xfId="19660"/>
    <cellStyle name="Comma 2 6 3 2 2 2 4" xfId="27056"/>
    <cellStyle name="Comma 2 6 3 2 2 2 5" xfId="30272"/>
    <cellStyle name="Comma 2 6 3 2 2 3" xfId="2946"/>
    <cellStyle name="Comma 2 6 3 2 2 3 2" xfId="10387"/>
    <cellStyle name="Comma 2 6 3 2 2 3 3" xfId="17783"/>
    <cellStyle name="Comma 2 6 3 2 2 3 4" xfId="25179"/>
    <cellStyle name="Comma 2 6 3 2 2 3 5" xfId="30273"/>
    <cellStyle name="Comma 2 6 3 2 2 4" xfId="6768"/>
    <cellStyle name="Comma 2 6 3 2 2 4 2" xfId="14164"/>
    <cellStyle name="Comma 2 6 3 2 2 4 3" xfId="21560"/>
    <cellStyle name="Comma 2 6 3 2 2 4 4" xfId="28956"/>
    <cellStyle name="Comma 2 6 3 2 2 5" xfId="8578"/>
    <cellStyle name="Comma 2 6 3 2 2 6" xfId="15974"/>
    <cellStyle name="Comma 2 6 3 2 2 7" xfId="23370"/>
    <cellStyle name="Comma 2 6 3 2 2 8" xfId="30271"/>
    <cellStyle name="Comma 2 6 3 2 3" xfId="4179"/>
    <cellStyle name="Comma 2 6 3 2 3 2" xfId="11620"/>
    <cellStyle name="Comma 2 6 3 2 3 3" xfId="19016"/>
    <cellStyle name="Comma 2 6 3 2 3 4" xfId="26412"/>
    <cellStyle name="Comma 2 6 3 2 3 5" xfId="30274"/>
    <cellStyle name="Comma 2 6 3 2 4" xfId="2302"/>
    <cellStyle name="Comma 2 6 3 2 4 2" xfId="9743"/>
    <cellStyle name="Comma 2 6 3 2 4 3" xfId="17139"/>
    <cellStyle name="Comma 2 6 3 2 4 4" xfId="24535"/>
    <cellStyle name="Comma 2 6 3 2 4 5" xfId="30275"/>
    <cellStyle name="Comma 2 6 3 2 5" xfId="6124"/>
    <cellStyle name="Comma 2 6 3 2 5 2" xfId="13520"/>
    <cellStyle name="Comma 2 6 3 2 5 3" xfId="20916"/>
    <cellStyle name="Comma 2 6 3 2 5 4" xfId="28312"/>
    <cellStyle name="Comma 2 6 3 2 6" xfId="7934"/>
    <cellStyle name="Comma 2 6 3 2 7" xfId="15330"/>
    <cellStyle name="Comma 2 6 3 2 8" xfId="22726"/>
    <cellStyle name="Comma 2 6 3 2 9" xfId="30270"/>
    <cellStyle name="Comma 2 6 3 3" xfId="681"/>
    <cellStyle name="Comma 2 6 3 3 2" xfId="1391"/>
    <cellStyle name="Comma 2 6 3 3 2 2" xfId="5079"/>
    <cellStyle name="Comma 2 6 3 3 2 2 2" xfId="12520"/>
    <cellStyle name="Comma 2 6 3 3 2 2 3" xfId="19916"/>
    <cellStyle name="Comma 2 6 3 3 2 2 4" xfId="27312"/>
    <cellStyle name="Comma 2 6 3 3 2 2 5" xfId="30278"/>
    <cellStyle name="Comma 2 6 3 3 2 3" xfId="3202"/>
    <cellStyle name="Comma 2 6 3 3 2 3 2" xfId="10643"/>
    <cellStyle name="Comma 2 6 3 3 2 3 3" xfId="18039"/>
    <cellStyle name="Comma 2 6 3 3 2 3 4" xfId="25435"/>
    <cellStyle name="Comma 2 6 3 3 2 3 5" xfId="30279"/>
    <cellStyle name="Comma 2 6 3 3 2 4" xfId="7024"/>
    <cellStyle name="Comma 2 6 3 3 2 4 2" xfId="14420"/>
    <cellStyle name="Comma 2 6 3 3 2 4 3" xfId="21816"/>
    <cellStyle name="Comma 2 6 3 3 2 4 4" xfId="29212"/>
    <cellStyle name="Comma 2 6 3 3 2 5" xfId="8834"/>
    <cellStyle name="Comma 2 6 3 3 2 6" xfId="16230"/>
    <cellStyle name="Comma 2 6 3 3 2 7" xfId="23626"/>
    <cellStyle name="Comma 2 6 3 3 2 8" xfId="30277"/>
    <cellStyle name="Comma 2 6 3 3 3" xfId="4435"/>
    <cellStyle name="Comma 2 6 3 3 3 2" xfId="11876"/>
    <cellStyle name="Comma 2 6 3 3 3 3" xfId="19272"/>
    <cellStyle name="Comma 2 6 3 3 3 4" xfId="26668"/>
    <cellStyle name="Comma 2 6 3 3 3 5" xfId="30280"/>
    <cellStyle name="Comma 2 6 3 3 4" xfId="2558"/>
    <cellStyle name="Comma 2 6 3 3 4 2" xfId="9999"/>
    <cellStyle name="Comma 2 6 3 3 4 3" xfId="17395"/>
    <cellStyle name="Comma 2 6 3 3 4 4" xfId="24791"/>
    <cellStyle name="Comma 2 6 3 3 4 5" xfId="30281"/>
    <cellStyle name="Comma 2 6 3 3 5" xfId="6380"/>
    <cellStyle name="Comma 2 6 3 3 5 2" xfId="13776"/>
    <cellStyle name="Comma 2 6 3 3 5 3" xfId="21172"/>
    <cellStyle name="Comma 2 6 3 3 5 4" xfId="28568"/>
    <cellStyle name="Comma 2 6 3 3 6" xfId="8190"/>
    <cellStyle name="Comma 2 6 3 3 7" xfId="15586"/>
    <cellStyle name="Comma 2 6 3 3 8" xfId="22982"/>
    <cellStyle name="Comma 2 6 3 3 9" xfId="30276"/>
    <cellStyle name="Comma 2 6 3 4" xfId="846"/>
    <cellStyle name="Comma 2 6 3 4 2" xfId="1555"/>
    <cellStyle name="Comma 2 6 3 4 2 2" xfId="5243"/>
    <cellStyle name="Comma 2 6 3 4 2 2 2" xfId="12684"/>
    <cellStyle name="Comma 2 6 3 4 2 2 3" xfId="20080"/>
    <cellStyle name="Comma 2 6 3 4 2 2 4" xfId="27476"/>
    <cellStyle name="Comma 2 6 3 4 2 2 5" xfId="30284"/>
    <cellStyle name="Comma 2 6 3 4 2 3" xfId="3366"/>
    <cellStyle name="Comma 2 6 3 4 2 3 2" xfId="10807"/>
    <cellStyle name="Comma 2 6 3 4 2 3 3" xfId="18203"/>
    <cellStyle name="Comma 2 6 3 4 2 3 4" xfId="25599"/>
    <cellStyle name="Comma 2 6 3 4 2 3 5" xfId="30285"/>
    <cellStyle name="Comma 2 6 3 4 2 4" xfId="7188"/>
    <cellStyle name="Comma 2 6 3 4 2 4 2" xfId="14584"/>
    <cellStyle name="Comma 2 6 3 4 2 4 3" xfId="21980"/>
    <cellStyle name="Comma 2 6 3 4 2 4 4" xfId="29376"/>
    <cellStyle name="Comma 2 6 3 4 2 5" xfId="8998"/>
    <cellStyle name="Comma 2 6 3 4 2 6" xfId="16394"/>
    <cellStyle name="Comma 2 6 3 4 2 7" xfId="23790"/>
    <cellStyle name="Comma 2 6 3 4 2 8" xfId="30283"/>
    <cellStyle name="Comma 2 6 3 4 3" xfId="4599"/>
    <cellStyle name="Comma 2 6 3 4 3 2" xfId="12040"/>
    <cellStyle name="Comma 2 6 3 4 3 3" xfId="19436"/>
    <cellStyle name="Comma 2 6 3 4 3 4" xfId="26832"/>
    <cellStyle name="Comma 2 6 3 4 3 5" xfId="30286"/>
    <cellStyle name="Comma 2 6 3 4 4" xfId="2722"/>
    <cellStyle name="Comma 2 6 3 4 4 2" xfId="10163"/>
    <cellStyle name="Comma 2 6 3 4 4 3" xfId="17559"/>
    <cellStyle name="Comma 2 6 3 4 4 4" xfId="24955"/>
    <cellStyle name="Comma 2 6 3 4 4 5" xfId="30287"/>
    <cellStyle name="Comma 2 6 3 4 5" xfId="6544"/>
    <cellStyle name="Comma 2 6 3 4 5 2" xfId="13940"/>
    <cellStyle name="Comma 2 6 3 4 5 3" xfId="21336"/>
    <cellStyle name="Comma 2 6 3 4 5 4" xfId="28732"/>
    <cellStyle name="Comma 2 6 3 4 6" xfId="8354"/>
    <cellStyle name="Comma 2 6 3 4 7" xfId="15750"/>
    <cellStyle name="Comma 2 6 3 4 8" xfId="23146"/>
    <cellStyle name="Comma 2 6 3 4 9" xfId="30282"/>
    <cellStyle name="Comma 2 6 3 5" xfId="989"/>
    <cellStyle name="Comma 2 6 3 5 2" xfId="4677"/>
    <cellStyle name="Comma 2 6 3 5 2 2" xfId="12118"/>
    <cellStyle name="Comma 2 6 3 5 2 3" xfId="19514"/>
    <cellStyle name="Comma 2 6 3 5 2 4" xfId="26910"/>
    <cellStyle name="Comma 2 6 3 5 2 5" xfId="30289"/>
    <cellStyle name="Comma 2 6 3 5 3" xfId="2800"/>
    <cellStyle name="Comma 2 6 3 5 3 2" xfId="10241"/>
    <cellStyle name="Comma 2 6 3 5 3 3" xfId="17637"/>
    <cellStyle name="Comma 2 6 3 5 3 4" xfId="25033"/>
    <cellStyle name="Comma 2 6 3 5 3 5" xfId="30290"/>
    <cellStyle name="Comma 2 6 3 5 4" xfId="6622"/>
    <cellStyle name="Comma 2 6 3 5 4 2" xfId="14018"/>
    <cellStyle name="Comma 2 6 3 5 4 3" xfId="21414"/>
    <cellStyle name="Comma 2 6 3 5 4 4" xfId="28810"/>
    <cellStyle name="Comma 2 6 3 5 5" xfId="8432"/>
    <cellStyle name="Comma 2 6 3 5 6" xfId="15828"/>
    <cellStyle name="Comma 2 6 3 5 7" xfId="23224"/>
    <cellStyle name="Comma 2 6 3 5 8" xfId="30288"/>
    <cellStyle name="Comma 2 6 3 6" xfId="1726"/>
    <cellStyle name="Comma 2 6 3 6 2" xfId="5413"/>
    <cellStyle name="Comma 2 6 3 6 2 2" xfId="12854"/>
    <cellStyle name="Comma 2 6 3 6 2 3" xfId="20250"/>
    <cellStyle name="Comma 2 6 3 6 2 4" xfId="27646"/>
    <cellStyle name="Comma 2 6 3 6 2 5" xfId="30292"/>
    <cellStyle name="Comma 2 6 3 6 3" xfId="3536"/>
    <cellStyle name="Comma 2 6 3 6 3 2" xfId="10977"/>
    <cellStyle name="Comma 2 6 3 6 3 3" xfId="18373"/>
    <cellStyle name="Comma 2 6 3 6 3 4" xfId="25769"/>
    <cellStyle name="Comma 2 6 3 6 3 5" xfId="30293"/>
    <cellStyle name="Comma 2 6 3 6 4" xfId="7358"/>
    <cellStyle name="Comma 2 6 3 6 4 2" xfId="14754"/>
    <cellStyle name="Comma 2 6 3 6 4 3" xfId="22150"/>
    <cellStyle name="Comma 2 6 3 6 4 4" xfId="29546"/>
    <cellStyle name="Comma 2 6 3 6 5" xfId="9168"/>
    <cellStyle name="Comma 2 6 3 6 6" xfId="16564"/>
    <cellStyle name="Comma 2 6 3 6 7" xfId="23960"/>
    <cellStyle name="Comma 2 6 3 6 8" xfId="30291"/>
    <cellStyle name="Comma 2 6 3 7" xfId="1983"/>
    <cellStyle name="Comma 2 6 3 7 2" xfId="5670"/>
    <cellStyle name="Comma 2 6 3 7 2 2" xfId="13110"/>
    <cellStyle name="Comma 2 6 3 7 2 3" xfId="20506"/>
    <cellStyle name="Comma 2 6 3 7 2 4" xfId="27902"/>
    <cellStyle name="Comma 2 6 3 7 2 5" xfId="30295"/>
    <cellStyle name="Comma 2 6 3 7 3" xfId="3792"/>
    <cellStyle name="Comma 2 6 3 7 3 2" xfId="11233"/>
    <cellStyle name="Comma 2 6 3 7 3 3" xfId="18629"/>
    <cellStyle name="Comma 2 6 3 7 3 4" xfId="26025"/>
    <cellStyle name="Comma 2 6 3 7 3 5" xfId="30296"/>
    <cellStyle name="Comma 2 6 3 7 4" xfId="7615"/>
    <cellStyle name="Comma 2 6 3 7 4 2" xfId="15011"/>
    <cellStyle name="Comma 2 6 3 7 4 3" xfId="22407"/>
    <cellStyle name="Comma 2 6 3 7 4 4" xfId="29803"/>
    <cellStyle name="Comma 2 6 3 7 5" xfId="9424"/>
    <cellStyle name="Comma 2 6 3 7 6" xfId="16820"/>
    <cellStyle name="Comma 2 6 3 7 7" xfId="24216"/>
    <cellStyle name="Comma 2 6 3 7 8" xfId="30294"/>
    <cellStyle name="Comma 2 6 3 8" xfId="4033"/>
    <cellStyle name="Comma 2 6 3 8 2" xfId="11474"/>
    <cellStyle name="Comma 2 6 3 8 3" xfId="18870"/>
    <cellStyle name="Comma 2 6 3 8 4" xfId="26266"/>
    <cellStyle name="Comma 2 6 3 8 5" xfId="30297"/>
    <cellStyle name="Comma 2 6 3 9" xfId="2156"/>
    <cellStyle name="Comma 2 6 3 9 2" xfId="9597"/>
    <cellStyle name="Comma 2 6 3 9 3" xfId="16993"/>
    <cellStyle name="Comma 2 6 3 9 4" xfId="24389"/>
    <cellStyle name="Comma 2 6 3 9 5" xfId="30298"/>
    <cellStyle name="Comma 2 6 4" xfId="286"/>
    <cellStyle name="Comma 2 6 4 10" xfId="30299"/>
    <cellStyle name="Comma 2 6 4 2" xfId="855"/>
    <cellStyle name="Comma 2 6 4 2 2" xfId="1564"/>
    <cellStyle name="Comma 2 6 4 2 2 2" xfId="5252"/>
    <cellStyle name="Comma 2 6 4 2 2 2 2" xfId="12693"/>
    <cellStyle name="Comma 2 6 4 2 2 2 3" xfId="20089"/>
    <cellStyle name="Comma 2 6 4 2 2 2 4" xfId="27485"/>
    <cellStyle name="Comma 2 6 4 2 2 2 5" xfId="30302"/>
    <cellStyle name="Comma 2 6 4 2 2 3" xfId="3375"/>
    <cellStyle name="Comma 2 6 4 2 2 3 2" xfId="10816"/>
    <cellStyle name="Comma 2 6 4 2 2 3 3" xfId="18212"/>
    <cellStyle name="Comma 2 6 4 2 2 3 4" xfId="25608"/>
    <cellStyle name="Comma 2 6 4 2 2 3 5" xfId="30303"/>
    <cellStyle name="Comma 2 6 4 2 2 4" xfId="7197"/>
    <cellStyle name="Comma 2 6 4 2 2 4 2" xfId="14593"/>
    <cellStyle name="Comma 2 6 4 2 2 4 3" xfId="21989"/>
    <cellStyle name="Comma 2 6 4 2 2 4 4" xfId="29385"/>
    <cellStyle name="Comma 2 6 4 2 2 5" xfId="9007"/>
    <cellStyle name="Comma 2 6 4 2 2 6" xfId="16403"/>
    <cellStyle name="Comma 2 6 4 2 2 7" xfId="23799"/>
    <cellStyle name="Comma 2 6 4 2 2 8" xfId="30301"/>
    <cellStyle name="Comma 2 6 4 2 3" xfId="4608"/>
    <cellStyle name="Comma 2 6 4 2 3 2" xfId="12049"/>
    <cellStyle name="Comma 2 6 4 2 3 3" xfId="19445"/>
    <cellStyle name="Comma 2 6 4 2 3 4" xfId="26841"/>
    <cellStyle name="Comma 2 6 4 2 3 5" xfId="30304"/>
    <cellStyle name="Comma 2 6 4 2 4" xfId="2731"/>
    <cellStyle name="Comma 2 6 4 2 4 2" xfId="10172"/>
    <cellStyle name="Comma 2 6 4 2 4 3" xfId="17568"/>
    <cellStyle name="Comma 2 6 4 2 4 4" xfId="24964"/>
    <cellStyle name="Comma 2 6 4 2 4 5" xfId="30305"/>
    <cellStyle name="Comma 2 6 4 2 5" xfId="6553"/>
    <cellStyle name="Comma 2 6 4 2 5 2" xfId="13949"/>
    <cellStyle name="Comma 2 6 4 2 5 3" xfId="21345"/>
    <cellStyle name="Comma 2 6 4 2 5 4" xfId="28741"/>
    <cellStyle name="Comma 2 6 4 2 6" xfId="8363"/>
    <cellStyle name="Comma 2 6 4 2 7" xfId="15759"/>
    <cellStyle name="Comma 2 6 4 2 8" xfId="23155"/>
    <cellStyle name="Comma 2 6 4 2 9" xfId="30300"/>
    <cellStyle name="Comma 2 6 4 3" xfId="998"/>
    <cellStyle name="Comma 2 6 4 3 2" xfId="4686"/>
    <cellStyle name="Comma 2 6 4 3 2 2" xfId="12127"/>
    <cellStyle name="Comma 2 6 4 3 2 3" xfId="19523"/>
    <cellStyle name="Comma 2 6 4 3 2 4" xfId="26919"/>
    <cellStyle name="Comma 2 6 4 3 2 5" xfId="30307"/>
    <cellStyle name="Comma 2 6 4 3 3" xfId="2809"/>
    <cellStyle name="Comma 2 6 4 3 3 2" xfId="10250"/>
    <cellStyle name="Comma 2 6 4 3 3 3" xfId="17646"/>
    <cellStyle name="Comma 2 6 4 3 3 4" xfId="25042"/>
    <cellStyle name="Comma 2 6 4 3 3 5" xfId="30308"/>
    <cellStyle name="Comma 2 6 4 3 4" xfId="6631"/>
    <cellStyle name="Comma 2 6 4 3 4 2" xfId="14027"/>
    <cellStyle name="Comma 2 6 4 3 4 3" xfId="21423"/>
    <cellStyle name="Comma 2 6 4 3 4 4" xfId="28819"/>
    <cellStyle name="Comma 2 6 4 3 5" xfId="8441"/>
    <cellStyle name="Comma 2 6 4 3 6" xfId="15837"/>
    <cellStyle name="Comma 2 6 4 3 7" xfId="23233"/>
    <cellStyle name="Comma 2 6 4 3 8" xfId="30306"/>
    <cellStyle name="Comma 2 6 4 4" xfId="4042"/>
    <cellStyle name="Comma 2 6 4 4 2" xfId="11483"/>
    <cellStyle name="Comma 2 6 4 4 3" xfId="18879"/>
    <cellStyle name="Comma 2 6 4 4 4" xfId="26275"/>
    <cellStyle name="Comma 2 6 4 4 5" xfId="30309"/>
    <cellStyle name="Comma 2 6 4 5" xfId="2165"/>
    <cellStyle name="Comma 2 6 4 5 2" xfId="9606"/>
    <cellStyle name="Comma 2 6 4 5 3" xfId="17002"/>
    <cellStyle name="Comma 2 6 4 5 4" xfId="24398"/>
    <cellStyle name="Comma 2 6 4 5 5" xfId="30310"/>
    <cellStyle name="Comma 2 6 4 6" xfId="5987"/>
    <cellStyle name="Comma 2 6 4 6 2" xfId="13383"/>
    <cellStyle name="Comma 2 6 4 6 3" xfId="20779"/>
    <cellStyle name="Comma 2 6 4 6 4" xfId="28175"/>
    <cellStyle name="Comma 2 6 4 7" xfId="7797"/>
    <cellStyle name="Comma 2 6 4 8" xfId="15193"/>
    <cellStyle name="Comma 2 6 4 9" xfId="22589"/>
    <cellStyle name="Comma 2 6 5" xfId="296"/>
    <cellStyle name="Comma 2 6 5 10" xfId="30311"/>
    <cellStyle name="Comma 2 6 5 2" xfId="867"/>
    <cellStyle name="Comma 2 6 5 2 2" xfId="1576"/>
    <cellStyle name="Comma 2 6 5 2 2 2" xfId="5264"/>
    <cellStyle name="Comma 2 6 5 2 2 2 2" xfId="12705"/>
    <cellStyle name="Comma 2 6 5 2 2 2 3" xfId="20101"/>
    <cellStyle name="Comma 2 6 5 2 2 2 4" xfId="27497"/>
    <cellStyle name="Comma 2 6 5 2 2 2 5" xfId="30314"/>
    <cellStyle name="Comma 2 6 5 2 2 3" xfId="3387"/>
    <cellStyle name="Comma 2 6 5 2 2 3 2" xfId="10828"/>
    <cellStyle name="Comma 2 6 5 2 2 3 3" xfId="18224"/>
    <cellStyle name="Comma 2 6 5 2 2 3 4" xfId="25620"/>
    <cellStyle name="Comma 2 6 5 2 2 3 5" xfId="30315"/>
    <cellStyle name="Comma 2 6 5 2 2 4" xfId="7209"/>
    <cellStyle name="Comma 2 6 5 2 2 4 2" xfId="14605"/>
    <cellStyle name="Comma 2 6 5 2 2 4 3" xfId="22001"/>
    <cellStyle name="Comma 2 6 5 2 2 4 4" xfId="29397"/>
    <cellStyle name="Comma 2 6 5 2 2 5" xfId="9019"/>
    <cellStyle name="Comma 2 6 5 2 2 6" xfId="16415"/>
    <cellStyle name="Comma 2 6 5 2 2 7" xfId="23811"/>
    <cellStyle name="Comma 2 6 5 2 2 8" xfId="30313"/>
    <cellStyle name="Comma 2 6 5 2 3" xfId="4620"/>
    <cellStyle name="Comma 2 6 5 2 3 2" xfId="12061"/>
    <cellStyle name="Comma 2 6 5 2 3 3" xfId="19457"/>
    <cellStyle name="Comma 2 6 5 2 3 4" xfId="26853"/>
    <cellStyle name="Comma 2 6 5 2 3 5" xfId="30316"/>
    <cellStyle name="Comma 2 6 5 2 4" xfId="2743"/>
    <cellStyle name="Comma 2 6 5 2 4 2" xfId="10184"/>
    <cellStyle name="Comma 2 6 5 2 4 3" xfId="17580"/>
    <cellStyle name="Comma 2 6 5 2 4 4" xfId="24976"/>
    <cellStyle name="Comma 2 6 5 2 4 5" xfId="30317"/>
    <cellStyle name="Comma 2 6 5 2 5" xfId="6565"/>
    <cellStyle name="Comma 2 6 5 2 5 2" xfId="13961"/>
    <cellStyle name="Comma 2 6 5 2 5 3" xfId="21357"/>
    <cellStyle name="Comma 2 6 5 2 5 4" xfId="28753"/>
    <cellStyle name="Comma 2 6 5 2 6" xfId="8375"/>
    <cellStyle name="Comma 2 6 5 2 7" xfId="15771"/>
    <cellStyle name="Comma 2 6 5 2 8" xfId="23167"/>
    <cellStyle name="Comma 2 6 5 2 9" xfId="30312"/>
    <cellStyle name="Comma 2 6 5 3" xfId="1007"/>
    <cellStyle name="Comma 2 6 5 3 2" xfId="4695"/>
    <cellStyle name="Comma 2 6 5 3 2 2" xfId="12136"/>
    <cellStyle name="Comma 2 6 5 3 2 3" xfId="19532"/>
    <cellStyle name="Comma 2 6 5 3 2 4" xfId="26928"/>
    <cellStyle name="Comma 2 6 5 3 2 5" xfId="30319"/>
    <cellStyle name="Comma 2 6 5 3 3" xfId="2818"/>
    <cellStyle name="Comma 2 6 5 3 3 2" xfId="10259"/>
    <cellStyle name="Comma 2 6 5 3 3 3" xfId="17655"/>
    <cellStyle name="Comma 2 6 5 3 3 4" xfId="25051"/>
    <cellStyle name="Comma 2 6 5 3 3 5" xfId="30320"/>
    <cellStyle name="Comma 2 6 5 3 4" xfId="6640"/>
    <cellStyle name="Comma 2 6 5 3 4 2" xfId="14036"/>
    <cellStyle name="Comma 2 6 5 3 4 3" xfId="21432"/>
    <cellStyle name="Comma 2 6 5 3 4 4" xfId="28828"/>
    <cellStyle name="Comma 2 6 5 3 5" xfId="8450"/>
    <cellStyle name="Comma 2 6 5 3 6" xfId="15846"/>
    <cellStyle name="Comma 2 6 5 3 7" xfId="23242"/>
    <cellStyle name="Comma 2 6 5 3 8" xfId="30318"/>
    <cellStyle name="Comma 2 6 5 4" xfId="4051"/>
    <cellStyle name="Comma 2 6 5 4 2" xfId="11492"/>
    <cellStyle name="Comma 2 6 5 4 3" xfId="18888"/>
    <cellStyle name="Comma 2 6 5 4 4" xfId="26284"/>
    <cellStyle name="Comma 2 6 5 4 5" xfId="30321"/>
    <cellStyle name="Comma 2 6 5 5" xfId="2174"/>
    <cellStyle name="Comma 2 6 5 5 2" xfId="9615"/>
    <cellStyle name="Comma 2 6 5 5 3" xfId="17011"/>
    <cellStyle name="Comma 2 6 5 5 4" xfId="24407"/>
    <cellStyle name="Comma 2 6 5 5 5" xfId="30322"/>
    <cellStyle name="Comma 2 6 5 6" xfId="5996"/>
    <cellStyle name="Comma 2 6 5 6 2" xfId="13392"/>
    <cellStyle name="Comma 2 6 5 6 3" xfId="20788"/>
    <cellStyle name="Comma 2 6 5 6 4" xfId="28184"/>
    <cellStyle name="Comma 2 6 5 7" xfId="7806"/>
    <cellStyle name="Comma 2 6 5 8" xfId="15202"/>
    <cellStyle name="Comma 2 6 5 9" xfId="22598"/>
    <cellStyle name="Comma 2 6 6" xfId="552"/>
    <cellStyle name="Comma 2 6 6 10" xfId="30323"/>
    <cellStyle name="Comma 2 6 6 2" xfId="876"/>
    <cellStyle name="Comma 2 6 6 2 2" xfId="1585"/>
    <cellStyle name="Comma 2 6 6 2 2 2" xfId="5273"/>
    <cellStyle name="Comma 2 6 6 2 2 2 2" xfId="12714"/>
    <cellStyle name="Comma 2 6 6 2 2 2 3" xfId="20110"/>
    <cellStyle name="Comma 2 6 6 2 2 2 4" xfId="27506"/>
    <cellStyle name="Comma 2 6 6 2 2 2 5" xfId="30326"/>
    <cellStyle name="Comma 2 6 6 2 2 3" xfId="3396"/>
    <cellStyle name="Comma 2 6 6 2 2 3 2" xfId="10837"/>
    <cellStyle name="Comma 2 6 6 2 2 3 3" xfId="18233"/>
    <cellStyle name="Comma 2 6 6 2 2 3 4" xfId="25629"/>
    <cellStyle name="Comma 2 6 6 2 2 3 5" xfId="30327"/>
    <cellStyle name="Comma 2 6 6 2 2 4" xfId="7218"/>
    <cellStyle name="Comma 2 6 6 2 2 4 2" xfId="14614"/>
    <cellStyle name="Comma 2 6 6 2 2 4 3" xfId="22010"/>
    <cellStyle name="Comma 2 6 6 2 2 4 4" xfId="29406"/>
    <cellStyle name="Comma 2 6 6 2 2 5" xfId="9028"/>
    <cellStyle name="Comma 2 6 6 2 2 6" xfId="16424"/>
    <cellStyle name="Comma 2 6 6 2 2 7" xfId="23820"/>
    <cellStyle name="Comma 2 6 6 2 2 8" xfId="30325"/>
    <cellStyle name="Comma 2 6 6 2 3" xfId="4629"/>
    <cellStyle name="Comma 2 6 6 2 3 2" xfId="12070"/>
    <cellStyle name="Comma 2 6 6 2 3 3" xfId="19466"/>
    <cellStyle name="Comma 2 6 6 2 3 4" xfId="26862"/>
    <cellStyle name="Comma 2 6 6 2 3 5" xfId="30328"/>
    <cellStyle name="Comma 2 6 6 2 4" xfId="2752"/>
    <cellStyle name="Comma 2 6 6 2 4 2" xfId="10193"/>
    <cellStyle name="Comma 2 6 6 2 4 3" xfId="17589"/>
    <cellStyle name="Comma 2 6 6 2 4 4" xfId="24985"/>
    <cellStyle name="Comma 2 6 6 2 4 5" xfId="30329"/>
    <cellStyle name="Comma 2 6 6 2 5" xfId="6574"/>
    <cellStyle name="Comma 2 6 6 2 5 2" xfId="13970"/>
    <cellStyle name="Comma 2 6 6 2 5 3" xfId="21366"/>
    <cellStyle name="Comma 2 6 6 2 5 4" xfId="28762"/>
    <cellStyle name="Comma 2 6 6 2 6" xfId="8384"/>
    <cellStyle name="Comma 2 6 6 2 7" xfId="15780"/>
    <cellStyle name="Comma 2 6 6 2 8" xfId="23176"/>
    <cellStyle name="Comma 2 6 6 2 9" xfId="30324"/>
    <cellStyle name="Comma 2 6 6 3" xfId="1263"/>
    <cellStyle name="Comma 2 6 6 3 2" xfId="4951"/>
    <cellStyle name="Comma 2 6 6 3 2 2" xfId="12392"/>
    <cellStyle name="Comma 2 6 6 3 2 3" xfId="19788"/>
    <cellStyle name="Comma 2 6 6 3 2 4" xfId="27184"/>
    <cellStyle name="Comma 2 6 6 3 2 5" xfId="30331"/>
    <cellStyle name="Comma 2 6 6 3 3" xfId="3074"/>
    <cellStyle name="Comma 2 6 6 3 3 2" xfId="10515"/>
    <cellStyle name="Comma 2 6 6 3 3 3" xfId="17911"/>
    <cellStyle name="Comma 2 6 6 3 3 4" xfId="25307"/>
    <cellStyle name="Comma 2 6 6 3 3 5" xfId="30332"/>
    <cellStyle name="Comma 2 6 6 3 4" xfId="6896"/>
    <cellStyle name="Comma 2 6 6 3 4 2" xfId="14292"/>
    <cellStyle name="Comma 2 6 6 3 4 3" xfId="21688"/>
    <cellStyle name="Comma 2 6 6 3 4 4" xfId="29084"/>
    <cellStyle name="Comma 2 6 6 3 5" xfId="8706"/>
    <cellStyle name="Comma 2 6 6 3 6" xfId="16102"/>
    <cellStyle name="Comma 2 6 6 3 7" xfId="23498"/>
    <cellStyle name="Comma 2 6 6 3 8" xfId="30330"/>
    <cellStyle name="Comma 2 6 6 4" xfId="4307"/>
    <cellStyle name="Comma 2 6 6 4 2" xfId="11748"/>
    <cellStyle name="Comma 2 6 6 4 3" xfId="19144"/>
    <cellStyle name="Comma 2 6 6 4 4" xfId="26540"/>
    <cellStyle name="Comma 2 6 6 4 5" xfId="30333"/>
    <cellStyle name="Comma 2 6 6 5" xfId="2430"/>
    <cellStyle name="Comma 2 6 6 5 2" xfId="9871"/>
    <cellStyle name="Comma 2 6 6 5 3" xfId="17267"/>
    <cellStyle name="Comma 2 6 6 5 4" xfId="24663"/>
    <cellStyle name="Comma 2 6 6 5 5" xfId="30334"/>
    <cellStyle name="Comma 2 6 6 6" xfId="6252"/>
    <cellStyle name="Comma 2 6 6 6 2" xfId="13648"/>
    <cellStyle name="Comma 2 6 6 6 3" xfId="21044"/>
    <cellStyle name="Comma 2 6 6 6 4" xfId="28440"/>
    <cellStyle name="Comma 2 6 6 7" xfId="8062"/>
    <cellStyle name="Comma 2 6 6 8" xfId="15458"/>
    <cellStyle name="Comma 2 6 6 9" xfId="22854"/>
    <cellStyle name="Comma 2 6 7" xfId="1598"/>
    <cellStyle name="Comma 2 6 7 2" xfId="5285"/>
    <cellStyle name="Comma 2 6 7 2 2" xfId="12726"/>
    <cellStyle name="Comma 2 6 7 2 3" xfId="20122"/>
    <cellStyle name="Comma 2 6 7 2 4" xfId="27518"/>
    <cellStyle name="Comma 2 6 7 2 5" xfId="30336"/>
    <cellStyle name="Comma 2 6 7 3" xfId="3408"/>
    <cellStyle name="Comma 2 6 7 3 2" xfId="10849"/>
    <cellStyle name="Comma 2 6 7 3 3" xfId="18245"/>
    <cellStyle name="Comma 2 6 7 3 4" xfId="25641"/>
    <cellStyle name="Comma 2 6 7 3 5" xfId="30337"/>
    <cellStyle name="Comma 2 6 7 4" xfId="7230"/>
    <cellStyle name="Comma 2 6 7 4 2" xfId="14626"/>
    <cellStyle name="Comma 2 6 7 4 3" xfId="22022"/>
    <cellStyle name="Comma 2 6 7 4 4" xfId="29418"/>
    <cellStyle name="Comma 2 6 7 5" xfId="9040"/>
    <cellStyle name="Comma 2 6 7 6" xfId="16436"/>
    <cellStyle name="Comma 2 6 7 7" xfId="23832"/>
    <cellStyle name="Comma 2 6 7 8" xfId="30335"/>
    <cellStyle name="Comma 2 6 8" xfId="1855"/>
    <cellStyle name="Comma 2 6 8 2" xfId="5542"/>
    <cellStyle name="Comma 2 6 8 2 2" xfId="12982"/>
    <cellStyle name="Comma 2 6 8 2 3" xfId="20378"/>
    <cellStyle name="Comma 2 6 8 2 4" xfId="27774"/>
    <cellStyle name="Comma 2 6 8 2 5" xfId="30339"/>
    <cellStyle name="Comma 2 6 8 3" xfId="3664"/>
    <cellStyle name="Comma 2 6 8 3 2" xfId="11105"/>
    <cellStyle name="Comma 2 6 8 3 3" xfId="18501"/>
    <cellStyle name="Comma 2 6 8 3 4" xfId="25897"/>
    <cellStyle name="Comma 2 6 8 3 5" xfId="30340"/>
    <cellStyle name="Comma 2 6 8 4" xfId="7487"/>
    <cellStyle name="Comma 2 6 8 4 2" xfId="14883"/>
    <cellStyle name="Comma 2 6 8 4 3" xfId="22279"/>
    <cellStyle name="Comma 2 6 8 4 4" xfId="29675"/>
    <cellStyle name="Comma 2 6 8 5" xfId="9296"/>
    <cellStyle name="Comma 2 6 8 6" xfId="16692"/>
    <cellStyle name="Comma 2 6 8 7" xfId="24088"/>
    <cellStyle name="Comma 2 6 8 8" xfId="30338"/>
    <cellStyle name="Comma 2 6 9" xfId="2111"/>
    <cellStyle name="Comma 2 6 9 2" xfId="5798"/>
    <cellStyle name="Comma 2 6 9 2 2" xfId="13238"/>
    <cellStyle name="Comma 2 6 9 2 3" xfId="20634"/>
    <cellStyle name="Comma 2 6 9 2 4" xfId="28030"/>
    <cellStyle name="Comma 2 6 9 2 5" xfId="30342"/>
    <cellStyle name="Comma 2 6 9 3" xfId="3920"/>
    <cellStyle name="Comma 2 6 9 3 2" xfId="11361"/>
    <cellStyle name="Comma 2 6 9 3 3" xfId="18757"/>
    <cellStyle name="Comma 2 6 9 3 4" xfId="26153"/>
    <cellStyle name="Comma 2 6 9 3 5" xfId="30343"/>
    <cellStyle name="Comma 2 6 9 4" xfId="7743"/>
    <cellStyle name="Comma 2 6 9 4 2" xfId="15139"/>
    <cellStyle name="Comma 2 6 9 4 3" xfId="22535"/>
    <cellStyle name="Comma 2 6 9 4 4" xfId="29931"/>
    <cellStyle name="Comma 2 6 9 5" xfId="9552"/>
    <cellStyle name="Comma 2 6 9 6" xfId="16948"/>
    <cellStyle name="Comma 2 6 9 7" xfId="24344"/>
    <cellStyle name="Comma 2 6 9 8" xfId="30341"/>
    <cellStyle name="Comma 2 7" xfId="155"/>
    <cellStyle name="Comma 2 7 2" xfId="888"/>
    <cellStyle name="Comma 2 8" xfId="30344"/>
    <cellStyle name="Comma 3" xfId="40"/>
    <cellStyle name="Comma 3 2" xfId="41"/>
    <cellStyle name="Comma 3 2 2" xfId="42"/>
    <cellStyle name="Comma 3 2 2 2" xfId="167"/>
    <cellStyle name="Comma 3 2 2 2 2" xfId="900"/>
    <cellStyle name="Comma 3 2 2 3" xfId="30345"/>
    <cellStyle name="Comma 3 2 3" xfId="166"/>
    <cellStyle name="Comma 3 2 3 2" xfId="899"/>
    <cellStyle name="Comma 3 2 4" xfId="5932"/>
    <cellStyle name="Comma 3 2 5" xfId="30346"/>
    <cellStyle name="Comma 3 3" xfId="43"/>
    <cellStyle name="Comma 3 3 2" xfId="44"/>
    <cellStyle name="Comma 3 3 2 2" xfId="169"/>
    <cellStyle name="Comma 3 3 2 2 2" xfId="902"/>
    <cellStyle name="Comma 3 3 2 3" xfId="30348"/>
    <cellStyle name="Comma 3 3 3" xfId="168"/>
    <cellStyle name="Comma 3 3 3 2" xfId="901"/>
    <cellStyle name="Comma 3 3 4" xfId="30347"/>
    <cellStyle name="Comma 3 4" xfId="45"/>
    <cellStyle name="Comma 3 4 2" xfId="170"/>
    <cellStyle name="Comma 3 4 2 2" xfId="903"/>
    <cellStyle name="Comma 3 4 3" xfId="30349"/>
    <cellStyle name="Comma 3 5" xfId="165"/>
    <cellStyle name="Comma 3 5 2" xfId="898"/>
    <cellStyle name="Comma 3 6" xfId="30350"/>
    <cellStyle name="Comma 4" xfId="46"/>
    <cellStyle name="Comma 4 2" xfId="47"/>
    <cellStyle name="Comma 4 2 2" xfId="172"/>
    <cellStyle name="Comma 4 2 2 2" xfId="905"/>
    <cellStyle name="Comma 4 2 3" xfId="30352"/>
    <cellStyle name="Comma 4 3" xfId="48"/>
    <cellStyle name="Comma 4 3 2" xfId="173"/>
    <cellStyle name="Comma 4 3 2 2" xfId="906"/>
    <cellStyle name="Comma 4 3 3" xfId="30353"/>
    <cellStyle name="Comma 4 4" xfId="171"/>
    <cellStyle name="Comma 4 4 2" xfId="904"/>
    <cellStyle name="Comma 4 5" xfId="30351"/>
    <cellStyle name="Comma 5" xfId="49"/>
    <cellStyle name="Comma 5 2" xfId="50"/>
    <cellStyle name="Comma 5 2 2" xfId="175"/>
    <cellStyle name="Comma 5 2 2 2" xfId="908"/>
    <cellStyle name="Comma 5 2 3" xfId="30355"/>
    <cellStyle name="Comma 5 3" xfId="174"/>
    <cellStyle name="Comma 5 3 2" xfId="907"/>
    <cellStyle name="Comma 5 4" xfId="30354"/>
    <cellStyle name="Comma 6" xfId="51"/>
    <cellStyle name="Comma 6 2" xfId="52"/>
    <cellStyle name="Comma 6 2 2" xfId="177"/>
    <cellStyle name="Comma 6 2 2 2" xfId="910"/>
    <cellStyle name="Comma 6 2 3" xfId="30357"/>
    <cellStyle name="Comma 6 3" xfId="176"/>
    <cellStyle name="Comma 6 3 2" xfId="909"/>
    <cellStyle name="Comma 6 4" xfId="30356"/>
    <cellStyle name="Comma 7" xfId="53"/>
    <cellStyle name="Comma 7 2" xfId="178"/>
    <cellStyle name="Comma 7 2 2" xfId="911"/>
    <cellStyle name="Comma 7 3" xfId="30358"/>
    <cellStyle name="Comma 8" xfId="54"/>
    <cellStyle name="Comma 8 2" xfId="55"/>
    <cellStyle name="Comma 8 2 2" xfId="180"/>
    <cellStyle name="Comma 8 2 2 2" xfId="913"/>
    <cellStyle name="Comma 8 2 3" xfId="30360"/>
    <cellStyle name="Comma 8 3" xfId="179"/>
    <cellStyle name="Comma 8 3 2" xfId="912"/>
    <cellStyle name="Comma 8 4" xfId="30359"/>
    <cellStyle name="Comma 9" xfId="30361"/>
    <cellStyle name="Explanatory Text" xfId="5903" builtinId="53" customBuiltin="1"/>
    <cellStyle name="Explanatory Text 2" xfId="56"/>
    <cellStyle name="Explanatory Text 2 2" xfId="181"/>
    <cellStyle name="Good" xfId="5894" builtinId="26" customBuiltin="1"/>
    <cellStyle name="Good 2" xfId="57"/>
    <cellStyle name="Good 2 2" xfId="182"/>
    <cellStyle name="Good 3" xfId="30362"/>
    <cellStyle name="Graphics" xfId="58"/>
    <cellStyle name="Graphics 2" xfId="30363"/>
    <cellStyle name="Heading 1" xfId="5890" builtinId="16" customBuiltin="1"/>
    <cellStyle name="Heading 1 2" xfId="59"/>
    <cellStyle name="Heading 1 2 2" xfId="183"/>
    <cellStyle name="Heading 1 2 3" xfId="30364"/>
    <cellStyle name="Heading 1 3" xfId="30365"/>
    <cellStyle name="Heading 1 3 2" xfId="30366"/>
    <cellStyle name="Heading 1 3 2 2" xfId="30367"/>
    <cellStyle name="Heading 1 3 2 3" xfId="56110"/>
    <cellStyle name="Heading 2" xfId="5891" builtinId="17" customBuiltin="1"/>
    <cellStyle name="Heading 2 2" xfId="60"/>
    <cellStyle name="Heading 2 2 2" xfId="184"/>
    <cellStyle name="Heading 2 2 3" xfId="30368"/>
    <cellStyle name="Heading 2 3" xfId="30369"/>
    <cellStyle name="Heading 2 3 2" xfId="30370"/>
    <cellStyle name="Heading 2 3 2 2" xfId="30371"/>
    <cellStyle name="Heading 2 3 2 3" xfId="56111"/>
    <cellStyle name="Heading 3" xfId="5892" builtinId="18" customBuiltin="1"/>
    <cellStyle name="Heading 3 2" xfId="61"/>
    <cellStyle name="Heading 3 2 2" xfId="185"/>
    <cellStyle name="Heading 3 2 2 2" xfId="810"/>
    <cellStyle name="Heading 3 2 3" xfId="553"/>
    <cellStyle name="Heading 3 2 4" xfId="30372"/>
    <cellStyle name="Heading 3 3" xfId="30373"/>
    <cellStyle name="Heading 3 3 2" xfId="30374"/>
    <cellStyle name="Heading 3 3 2 2" xfId="30375"/>
    <cellStyle name="Heading 3 3 2 3" xfId="56112"/>
    <cellStyle name="Heading 4" xfId="5893" builtinId="19" customBuiltin="1"/>
    <cellStyle name="Heading 4 2" xfId="62"/>
    <cellStyle name="Heading 4 2 2" xfId="186"/>
    <cellStyle name="Heading 4 2 3" xfId="30376"/>
    <cellStyle name="Heading 4 3" xfId="30377"/>
    <cellStyle name="Heading 4 3 2" xfId="30378"/>
    <cellStyle name="Heading 4 3 2 2" xfId="30379"/>
    <cellStyle name="Heading 4 3 2 3" xfId="56113"/>
    <cellStyle name="Hyperlink" xfId="63"/>
    <cellStyle name="Hyperlink 2" xfId="64"/>
    <cellStyle name="Hyperlink 2 2" xfId="188"/>
    <cellStyle name="Hyperlink 3" xfId="187"/>
    <cellStyle name="Hyperlink 4" xfId="5888"/>
    <cellStyle name="Input" xfId="5897" builtinId="20" customBuiltin="1"/>
    <cellStyle name="Input 2" xfId="65"/>
    <cellStyle name="Input 2 2" xfId="189"/>
    <cellStyle name="Input 2 3" xfId="30380"/>
    <cellStyle name="Input 3" xfId="30381"/>
    <cellStyle name="Linked Cell" xfId="5900" builtinId="24" customBuiltin="1"/>
    <cellStyle name="Linked Cell 2" xfId="66"/>
    <cellStyle name="Linked Cell 2 2" xfId="190"/>
    <cellStyle name="Linked Cell 2 3" xfId="30382"/>
    <cellStyle name="Linked Cell 3" xfId="30383"/>
    <cellStyle name="Linked Cell 3 2" xfId="30384"/>
    <cellStyle name="Linked Cell 3 2 2" xfId="30385"/>
    <cellStyle name="Linked Cell 3 2 3" xfId="56114"/>
    <cellStyle name="Neutral" xfId="5896" builtinId="28" customBuiltin="1"/>
    <cellStyle name="Neutral 2" xfId="67"/>
    <cellStyle name="Neutral 2 2" xfId="191"/>
    <cellStyle name="Neutral 2 3" xfId="30386"/>
    <cellStyle name="Neutral 3" xfId="30387"/>
    <cellStyle name="Normal" xfId="0" builtinId="0" customBuiltin="1"/>
    <cellStyle name="Normal 10" xfId="1853"/>
    <cellStyle name="Normal 10 2" xfId="5540"/>
    <cellStyle name="Normal 10 3" xfId="7485"/>
    <cellStyle name="Normal 10 3 2" xfId="14881"/>
    <cellStyle name="Normal 10 3 3" xfId="22277"/>
    <cellStyle name="Normal 10 3 4" xfId="29673"/>
    <cellStyle name="Normal 11" xfId="3928"/>
    <cellStyle name="Normal 11 2" xfId="5806"/>
    <cellStyle name="Normal 11 2 2" xfId="13246"/>
    <cellStyle name="Normal 11 2 2 2" xfId="30391"/>
    <cellStyle name="Normal 11 2 2 3" xfId="30390"/>
    <cellStyle name="Normal 11 2 3" xfId="20642"/>
    <cellStyle name="Normal 11 2 3 2" xfId="30392"/>
    <cellStyle name="Normal 11 2 4" xfId="28038"/>
    <cellStyle name="Normal 11 2 5" xfId="30389"/>
    <cellStyle name="Normal 11 3" xfId="5882"/>
    <cellStyle name="Normal 11 4" xfId="11369"/>
    <cellStyle name="Normal 11 4 2" xfId="30394"/>
    <cellStyle name="Normal 11 4 3" xfId="30393"/>
    <cellStyle name="Normal 11 5" xfId="18765"/>
    <cellStyle name="Normal 11 5 2" xfId="30395"/>
    <cellStyle name="Normal 11 6" xfId="26161"/>
    <cellStyle name="Normal 11 7" xfId="30388"/>
    <cellStyle name="Normal 12" xfId="5883"/>
    <cellStyle name="Normal 13" xfId="5886"/>
    <cellStyle name="Normal 14" xfId="5887"/>
    <cellStyle name="Normal 15" xfId="5874"/>
    <cellStyle name="Normal 15 2" xfId="13314"/>
    <cellStyle name="Normal 15 2 2" xfId="30398"/>
    <cellStyle name="Normal 15 2 3" xfId="30397"/>
    <cellStyle name="Normal 15 3" xfId="20710"/>
    <cellStyle name="Normal 15 3 2" xfId="30399"/>
    <cellStyle name="Normal 15 4" xfId="28106"/>
    <cellStyle name="Normal 15 5" xfId="30396"/>
    <cellStyle name="Normal 16" xfId="30400"/>
    <cellStyle name="Normal 17" xfId="30401"/>
    <cellStyle name="Normal 17 2" xfId="30402"/>
    <cellStyle name="Normal 2" xfId="68"/>
    <cellStyle name="Normal 2 10" xfId="877"/>
    <cellStyle name="Normal 2 10 2" xfId="1586"/>
    <cellStyle name="Normal 2 10 2 2" xfId="5274"/>
    <cellStyle name="Normal 2 10 2 2 2" xfId="12715"/>
    <cellStyle name="Normal 2 10 2 2 2 2" xfId="30407"/>
    <cellStyle name="Normal 2 10 2 2 2 3" xfId="30406"/>
    <cellStyle name="Normal 2 10 2 2 3" xfId="20111"/>
    <cellStyle name="Normal 2 10 2 2 3 2" xfId="30408"/>
    <cellStyle name="Normal 2 10 2 2 4" xfId="27507"/>
    <cellStyle name="Normal 2 10 2 2 5" xfId="30405"/>
    <cellStyle name="Normal 2 10 2 3" xfId="3397"/>
    <cellStyle name="Normal 2 10 2 3 2" xfId="10838"/>
    <cellStyle name="Normal 2 10 2 3 2 2" xfId="30411"/>
    <cellStyle name="Normal 2 10 2 3 2 3" xfId="30410"/>
    <cellStyle name="Normal 2 10 2 3 3" xfId="18234"/>
    <cellStyle name="Normal 2 10 2 3 3 2" xfId="30412"/>
    <cellStyle name="Normal 2 10 2 3 4" xfId="25630"/>
    <cellStyle name="Normal 2 10 2 3 5" xfId="30409"/>
    <cellStyle name="Normal 2 10 2 4" xfId="7219"/>
    <cellStyle name="Normal 2 10 2 4 2" xfId="14615"/>
    <cellStyle name="Normal 2 10 2 4 2 2" xfId="30414"/>
    <cellStyle name="Normal 2 10 2 4 3" xfId="22011"/>
    <cellStyle name="Normal 2 10 2 4 4" xfId="29407"/>
    <cellStyle name="Normal 2 10 2 4 5" xfId="30413"/>
    <cellStyle name="Normal 2 10 2 5" xfId="9029"/>
    <cellStyle name="Normal 2 10 2 5 2" xfId="30415"/>
    <cellStyle name="Normal 2 10 2 6" xfId="16425"/>
    <cellStyle name="Normal 2 10 2 7" xfId="23821"/>
    <cellStyle name="Normal 2 10 2 8" xfId="30404"/>
    <cellStyle name="Normal 2 10 3" xfId="4630"/>
    <cellStyle name="Normal 2 10 3 2" xfId="12071"/>
    <cellStyle name="Normal 2 10 3 2 2" xfId="30418"/>
    <cellStyle name="Normal 2 10 3 2 3" xfId="30417"/>
    <cellStyle name="Normal 2 10 3 3" xfId="19467"/>
    <cellStyle name="Normal 2 10 3 3 2" xfId="30419"/>
    <cellStyle name="Normal 2 10 3 4" xfId="26863"/>
    <cellStyle name="Normal 2 10 3 5" xfId="30416"/>
    <cellStyle name="Normal 2 10 4" xfId="2753"/>
    <cellStyle name="Normal 2 10 4 2" xfId="10194"/>
    <cellStyle name="Normal 2 10 4 2 2" xfId="30422"/>
    <cellStyle name="Normal 2 10 4 2 3" xfId="30421"/>
    <cellStyle name="Normal 2 10 4 3" xfId="17590"/>
    <cellStyle name="Normal 2 10 4 3 2" xfId="30423"/>
    <cellStyle name="Normal 2 10 4 4" xfId="24986"/>
    <cellStyle name="Normal 2 10 4 5" xfId="30420"/>
    <cellStyle name="Normal 2 10 5" xfId="6575"/>
    <cellStyle name="Normal 2 10 5 2" xfId="13971"/>
    <cellStyle name="Normal 2 10 5 2 2" xfId="30425"/>
    <cellStyle name="Normal 2 10 5 3" xfId="21367"/>
    <cellStyle name="Normal 2 10 5 4" xfId="28763"/>
    <cellStyle name="Normal 2 10 5 5" xfId="30424"/>
    <cellStyle name="Normal 2 10 6" xfId="8385"/>
    <cellStyle name="Normal 2 10 6 2" xfId="30426"/>
    <cellStyle name="Normal 2 10 7" xfId="15781"/>
    <cellStyle name="Normal 2 10 8" xfId="23177"/>
    <cellStyle name="Normal 2 10 9" xfId="30403"/>
    <cellStyle name="Normal 2 11" xfId="885"/>
    <cellStyle name="Normal 2 11 2" xfId="1594"/>
    <cellStyle name="Normal 2 11 2 2" xfId="5281"/>
    <cellStyle name="Normal 2 11 2 2 2" xfId="12722"/>
    <cellStyle name="Normal 2 11 2 2 2 2" xfId="30431"/>
    <cellStyle name="Normal 2 11 2 2 2 3" xfId="30430"/>
    <cellStyle name="Normal 2 11 2 2 3" xfId="20118"/>
    <cellStyle name="Normal 2 11 2 2 3 2" xfId="30432"/>
    <cellStyle name="Normal 2 11 2 2 4" xfId="27514"/>
    <cellStyle name="Normal 2 11 2 2 5" xfId="30429"/>
    <cellStyle name="Normal 2 11 2 3" xfId="3404"/>
    <cellStyle name="Normal 2 11 2 3 2" xfId="10845"/>
    <cellStyle name="Normal 2 11 2 3 2 2" xfId="30435"/>
    <cellStyle name="Normal 2 11 2 3 2 3" xfId="30434"/>
    <cellStyle name="Normal 2 11 2 3 3" xfId="18241"/>
    <cellStyle name="Normal 2 11 2 3 3 2" xfId="30436"/>
    <cellStyle name="Normal 2 11 2 3 4" xfId="25637"/>
    <cellStyle name="Normal 2 11 2 3 5" xfId="30433"/>
    <cellStyle name="Normal 2 11 2 4" xfId="7226"/>
    <cellStyle name="Normal 2 11 2 4 2" xfId="14622"/>
    <cellStyle name="Normal 2 11 2 4 2 2" xfId="30438"/>
    <cellStyle name="Normal 2 11 2 4 3" xfId="22018"/>
    <cellStyle name="Normal 2 11 2 4 4" xfId="29414"/>
    <cellStyle name="Normal 2 11 2 4 5" xfId="30437"/>
    <cellStyle name="Normal 2 11 2 5" xfId="9036"/>
    <cellStyle name="Normal 2 11 2 5 2" xfId="30439"/>
    <cellStyle name="Normal 2 11 2 6" xfId="16432"/>
    <cellStyle name="Normal 2 11 2 7" xfId="23828"/>
    <cellStyle name="Normal 2 11 2 8" xfId="30428"/>
    <cellStyle name="Normal 2 11 3" xfId="4637"/>
    <cellStyle name="Normal 2 11 3 2" xfId="12078"/>
    <cellStyle name="Normal 2 11 3 2 2" xfId="30442"/>
    <cellStyle name="Normal 2 11 3 2 3" xfId="30441"/>
    <cellStyle name="Normal 2 11 3 3" xfId="19474"/>
    <cellStyle name="Normal 2 11 3 3 2" xfId="30443"/>
    <cellStyle name="Normal 2 11 3 4" xfId="26870"/>
    <cellStyle name="Normal 2 11 3 5" xfId="30440"/>
    <cellStyle name="Normal 2 11 4" xfId="2760"/>
    <cellStyle name="Normal 2 11 4 2" xfId="10201"/>
    <cellStyle name="Normal 2 11 4 2 2" xfId="30446"/>
    <cellStyle name="Normal 2 11 4 2 3" xfId="30445"/>
    <cellStyle name="Normal 2 11 4 3" xfId="17597"/>
    <cellStyle name="Normal 2 11 4 3 2" xfId="30447"/>
    <cellStyle name="Normal 2 11 4 4" xfId="24993"/>
    <cellStyle name="Normal 2 11 4 5" xfId="30444"/>
    <cellStyle name="Normal 2 11 5" xfId="6582"/>
    <cellStyle name="Normal 2 11 5 2" xfId="13978"/>
    <cellStyle name="Normal 2 11 5 2 2" xfId="30449"/>
    <cellStyle name="Normal 2 11 5 3" xfId="21374"/>
    <cellStyle name="Normal 2 11 5 4" xfId="28770"/>
    <cellStyle name="Normal 2 11 5 5" xfId="30448"/>
    <cellStyle name="Normal 2 11 6" xfId="8392"/>
    <cellStyle name="Normal 2 11 6 2" xfId="30450"/>
    <cellStyle name="Normal 2 11 7" xfId="15788"/>
    <cellStyle name="Normal 2 11 8" xfId="23184"/>
    <cellStyle name="Normal 2 11 9" xfId="30427"/>
    <cellStyle name="Normal 2 12" xfId="1599"/>
    <cellStyle name="Normal 2 12 2" xfId="5286"/>
    <cellStyle name="Normal 2 12 2 2" xfId="12727"/>
    <cellStyle name="Normal 2 12 2 2 2" xfId="30454"/>
    <cellStyle name="Normal 2 12 2 2 3" xfId="30453"/>
    <cellStyle name="Normal 2 12 2 3" xfId="20123"/>
    <cellStyle name="Normal 2 12 2 3 2" xfId="30455"/>
    <cellStyle name="Normal 2 12 2 4" xfId="27519"/>
    <cellStyle name="Normal 2 12 2 5" xfId="30452"/>
    <cellStyle name="Normal 2 12 3" xfId="3409"/>
    <cellStyle name="Normal 2 12 3 2" xfId="10850"/>
    <cellStyle name="Normal 2 12 3 2 2" xfId="30458"/>
    <cellStyle name="Normal 2 12 3 2 3" xfId="30457"/>
    <cellStyle name="Normal 2 12 3 3" xfId="18246"/>
    <cellStyle name="Normal 2 12 3 3 2" xfId="30459"/>
    <cellStyle name="Normal 2 12 3 4" xfId="25642"/>
    <cellStyle name="Normal 2 12 3 5" xfId="30456"/>
    <cellStyle name="Normal 2 12 4" xfId="7231"/>
    <cellStyle name="Normal 2 12 4 2" xfId="14627"/>
    <cellStyle name="Normal 2 12 4 2 2" xfId="30461"/>
    <cellStyle name="Normal 2 12 4 3" xfId="22023"/>
    <cellStyle name="Normal 2 12 4 4" xfId="29419"/>
    <cellStyle name="Normal 2 12 4 5" xfId="30460"/>
    <cellStyle name="Normal 2 12 5" xfId="9041"/>
    <cellStyle name="Normal 2 12 5 2" xfId="30462"/>
    <cellStyle name="Normal 2 12 6" xfId="16437"/>
    <cellStyle name="Normal 2 12 7" xfId="23833"/>
    <cellStyle name="Normal 2 12 8" xfId="30451"/>
    <cellStyle name="Normal 2 13" xfId="1856"/>
    <cellStyle name="Normal 2 13 2" xfId="5543"/>
    <cellStyle name="Normal 2 13 2 2" xfId="12983"/>
    <cellStyle name="Normal 2 13 2 2 2" xfId="30466"/>
    <cellStyle name="Normal 2 13 2 2 3" xfId="30465"/>
    <cellStyle name="Normal 2 13 2 3" xfId="20379"/>
    <cellStyle name="Normal 2 13 2 3 2" xfId="30467"/>
    <cellStyle name="Normal 2 13 2 4" xfId="27775"/>
    <cellStyle name="Normal 2 13 2 5" xfId="30464"/>
    <cellStyle name="Normal 2 13 3" xfId="3665"/>
    <cellStyle name="Normal 2 13 3 2" xfId="11106"/>
    <cellStyle name="Normal 2 13 3 2 2" xfId="30470"/>
    <cellStyle name="Normal 2 13 3 2 3" xfId="30469"/>
    <cellStyle name="Normal 2 13 3 3" xfId="18502"/>
    <cellStyle name="Normal 2 13 3 3 2" xfId="30471"/>
    <cellStyle name="Normal 2 13 3 4" xfId="25898"/>
    <cellStyle name="Normal 2 13 3 5" xfId="30468"/>
    <cellStyle name="Normal 2 13 4" xfId="7488"/>
    <cellStyle name="Normal 2 13 4 2" xfId="14884"/>
    <cellStyle name="Normal 2 13 4 2 2" xfId="30473"/>
    <cellStyle name="Normal 2 13 4 3" xfId="22280"/>
    <cellStyle name="Normal 2 13 4 4" xfId="29676"/>
    <cellStyle name="Normal 2 13 4 5" xfId="30472"/>
    <cellStyle name="Normal 2 13 5" xfId="9297"/>
    <cellStyle name="Normal 2 13 5 2" xfId="30474"/>
    <cellStyle name="Normal 2 13 6" xfId="16693"/>
    <cellStyle name="Normal 2 13 7" xfId="24089"/>
    <cellStyle name="Normal 2 13 8" xfId="30463"/>
    <cellStyle name="Normal 2 14" xfId="2112"/>
    <cellStyle name="Normal 2 14 2" xfId="5799"/>
    <cellStyle name="Normal 2 14 2 2" xfId="13239"/>
    <cellStyle name="Normal 2 14 2 2 2" xfId="30478"/>
    <cellStyle name="Normal 2 14 2 2 3" xfId="30477"/>
    <cellStyle name="Normal 2 14 2 3" xfId="20635"/>
    <cellStyle name="Normal 2 14 2 3 2" xfId="30479"/>
    <cellStyle name="Normal 2 14 2 4" xfId="28031"/>
    <cellStyle name="Normal 2 14 2 5" xfId="30476"/>
    <cellStyle name="Normal 2 14 3" xfId="3921"/>
    <cellStyle name="Normal 2 14 3 2" xfId="11362"/>
    <cellStyle name="Normal 2 14 3 2 2" xfId="30482"/>
    <cellStyle name="Normal 2 14 3 2 3" xfId="30481"/>
    <cellStyle name="Normal 2 14 3 3" xfId="18758"/>
    <cellStyle name="Normal 2 14 3 3 2" xfId="30483"/>
    <cellStyle name="Normal 2 14 3 4" xfId="26154"/>
    <cellStyle name="Normal 2 14 3 5" xfId="30480"/>
    <cellStyle name="Normal 2 14 4" xfId="7744"/>
    <cellStyle name="Normal 2 14 4 2" xfId="15140"/>
    <cellStyle name="Normal 2 14 4 2 2" xfId="30485"/>
    <cellStyle name="Normal 2 14 4 3" xfId="22536"/>
    <cellStyle name="Normal 2 14 4 4" xfId="29932"/>
    <cellStyle name="Normal 2 14 4 5" xfId="30484"/>
    <cellStyle name="Normal 2 14 5" xfId="9553"/>
    <cellStyle name="Normal 2 14 5 2" xfId="30486"/>
    <cellStyle name="Normal 2 14 6" xfId="16949"/>
    <cellStyle name="Normal 2 14 7" xfId="24345"/>
    <cellStyle name="Normal 2 14 8" xfId="30475"/>
    <cellStyle name="Normal 2 15" xfId="5875"/>
    <cellStyle name="Normal 2 15 2" xfId="13315"/>
    <cellStyle name="Normal 2 15 2 2" xfId="30489"/>
    <cellStyle name="Normal 2 15 2 3" xfId="30488"/>
    <cellStyle name="Normal 2 15 3" xfId="20711"/>
    <cellStyle name="Normal 2 15 3 2" xfId="30490"/>
    <cellStyle name="Normal 2 15 4" xfId="28107"/>
    <cellStyle name="Normal 2 15 5" xfId="30487"/>
    <cellStyle name="Normal 2 16" xfId="5935"/>
    <cellStyle name="Normal 2 16 2" xfId="13331"/>
    <cellStyle name="Normal 2 16 2 2" xfId="30493"/>
    <cellStyle name="Normal 2 16 2 3" xfId="30492"/>
    <cellStyle name="Normal 2 16 3" xfId="20727"/>
    <cellStyle name="Normal 2 16 3 2" xfId="30494"/>
    <cellStyle name="Normal 2 16 4" xfId="28123"/>
    <cellStyle name="Normal 2 16 5" xfId="30491"/>
    <cellStyle name="Normal 2 17" xfId="5938"/>
    <cellStyle name="Normal 2 17 2" xfId="13334"/>
    <cellStyle name="Normal 2 17 2 2" xfId="30497"/>
    <cellStyle name="Normal 2 17 2 3" xfId="30496"/>
    <cellStyle name="Normal 2 17 3" xfId="20730"/>
    <cellStyle name="Normal 2 17 3 2" xfId="30498"/>
    <cellStyle name="Normal 2 17 4" xfId="28126"/>
    <cellStyle name="Normal 2 17 5" xfId="30495"/>
    <cellStyle name="Normal 2 18" xfId="30499"/>
    <cellStyle name="Normal 2 2" xfId="69"/>
    <cellStyle name="Normal 2 2 2" xfId="70"/>
    <cellStyle name="Normal 2 2 2 2" xfId="194"/>
    <cellStyle name="Normal 2 2 2 2 2" xfId="916"/>
    <cellStyle name="Normal 2 2 2 3" xfId="30500"/>
    <cellStyle name="Normal 2 2 3" xfId="193"/>
    <cellStyle name="Normal 2 2 3 2" xfId="915"/>
    <cellStyle name="Normal 2 2 4" xfId="30501"/>
    <cellStyle name="Normal 2 3" xfId="71"/>
    <cellStyle name="Normal 2 3 10" xfId="2113"/>
    <cellStyle name="Normal 2 3 10 2" xfId="5800"/>
    <cellStyle name="Normal 2 3 10 2 2" xfId="13240"/>
    <cellStyle name="Normal 2 3 10 2 2 2" xfId="30505"/>
    <cellStyle name="Normal 2 3 10 2 2 3" xfId="30504"/>
    <cellStyle name="Normal 2 3 10 2 3" xfId="20636"/>
    <cellStyle name="Normal 2 3 10 2 3 2" xfId="30506"/>
    <cellStyle name="Normal 2 3 10 2 4" xfId="28032"/>
    <cellStyle name="Normal 2 3 10 2 5" xfId="30503"/>
    <cellStyle name="Normal 2 3 10 3" xfId="3922"/>
    <cellStyle name="Normal 2 3 10 3 2" xfId="11363"/>
    <cellStyle name="Normal 2 3 10 3 2 2" xfId="30509"/>
    <cellStyle name="Normal 2 3 10 3 2 3" xfId="30508"/>
    <cellStyle name="Normal 2 3 10 3 3" xfId="18759"/>
    <cellStyle name="Normal 2 3 10 3 3 2" xfId="30510"/>
    <cellStyle name="Normal 2 3 10 3 4" xfId="26155"/>
    <cellStyle name="Normal 2 3 10 3 5" xfId="30507"/>
    <cellStyle name="Normal 2 3 10 4" xfId="7745"/>
    <cellStyle name="Normal 2 3 10 4 2" xfId="15141"/>
    <cellStyle name="Normal 2 3 10 4 2 2" xfId="30512"/>
    <cellStyle name="Normal 2 3 10 4 3" xfId="22537"/>
    <cellStyle name="Normal 2 3 10 4 4" xfId="29933"/>
    <cellStyle name="Normal 2 3 10 4 5" xfId="30511"/>
    <cellStyle name="Normal 2 3 10 5" xfId="9554"/>
    <cellStyle name="Normal 2 3 10 5 2" xfId="30513"/>
    <cellStyle name="Normal 2 3 10 6" xfId="16950"/>
    <cellStyle name="Normal 2 3 10 7" xfId="24346"/>
    <cellStyle name="Normal 2 3 10 8" xfId="30502"/>
    <cellStyle name="Normal 2 3 11" xfId="5876"/>
    <cellStyle name="Normal 2 3 11 2" xfId="13316"/>
    <cellStyle name="Normal 2 3 11 2 2" xfId="30516"/>
    <cellStyle name="Normal 2 3 11 2 3" xfId="30515"/>
    <cellStyle name="Normal 2 3 11 3" xfId="20712"/>
    <cellStyle name="Normal 2 3 11 3 2" xfId="30517"/>
    <cellStyle name="Normal 2 3 11 4" xfId="28108"/>
    <cellStyle name="Normal 2 3 11 5" xfId="30514"/>
    <cellStyle name="Normal 2 3 12" xfId="5936"/>
    <cellStyle name="Normal 2 3 12 2" xfId="13332"/>
    <cellStyle name="Normal 2 3 12 2 2" xfId="30520"/>
    <cellStyle name="Normal 2 3 12 2 3" xfId="30519"/>
    <cellStyle name="Normal 2 3 12 3" xfId="20728"/>
    <cellStyle name="Normal 2 3 12 3 2" xfId="30521"/>
    <cellStyle name="Normal 2 3 12 4" xfId="28124"/>
    <cellStyle name="Normal 2 3 12 5" xfId="30518"/>
    <cellStyle name="Normal 2 3 13" xfId="5939"/>
    <cellStyle name="Normal 2 3 13 2" xfId="13335"/>
    <cellStyle name="Normal 2 3 13 2 2" xfId="30524"/>
    <cellStyle name="Normal 2 3 13 2 3" xfId="30523"/>
    <cellStyle name="Normal 2 3 13 3" xfId="20731"/>
    <cellStyle name="Normal 2 3 13 3 2" xfId="30525"/>
    <cellStyle name="Normal 2 3 13 4" xfId="28127"/>
    <cellStyle name="Normal 2 3 13 5" xfId="30522"/>
    <cellStyle name="Normal 2 3 14" xfId="30526"/>
    <cellStyle name="Normal 2 3 2" xfId="195"/>
    <cellStyle name="Normal 2 3 2 10" xfId="3999"/>
    <cellStyle name="Normal 2 3 2 10 2" xfId="11440"/>
    <cellStyle name="Normal 2 3 2 10 2 2" xfId="30530"/>
    <cellStyle name="Normal 2 3 2 10 2 3" xfId="30529"/>
    <cellStyle name="Normal 2 3 2 10 3" xfId="18836"/>
    <cellStyle name="Normal 2 3 2 10 3 2" xfId="30531"/>
    <cellStyle name="Normal 2 3 2 10 4" xfId="26232"/>
    <cellStyle name="Normal 2 3 2 10 5" xfId="30528"/>
    <cellStyle name="Normal 2 3 2 11" xfId="5884"/>
    <cellStyle name="Normal 2 3 2 12" xfId="2122"/>
    <cellStyle name="Normal 2 3 2 12 2" xfId="9563"/>
    <cellStyle name="Normal 2 3 2 12 2 2" xfId="30534"/>
    <cellStyle name="Normal 2 3 2 12 2 3" xfId="30533"/>
    <cellStyle name="Normal 2 3 2 12 3" xfId="16959"/>
    <cellStyle name="Normal 2 3 2 12 3 2" xfId="30535"/>
    <cellStyle name="Normal 2 3 2 12 4" xfId="24355"/>
    <cellStyle name="Normal 2 3 2 12 5" xfId="30532"/>
    <cellStyle name="Normal 2 3 2 13" xfId="5944"/>
    <cellStyle name="Normal 2 3 2 13 2" xfId="13340"/>
    <cellStyle name="Normal 2 3 2 13 2 2" xfId="30537"/>
    <cellStyle name="Normal 2 3 2 13 3" xfId="20736"/>
    <cellStyle name="Normal 2 3 2 13 4" xfId="28132"/>
    <cellStyle name="Normal 2 3 2 13 5" xfId="30536"/>
    <cellStyle name="Normal 2 3 2 14" xfId="7754"/>
    <cellStyle name="Normal 2 3 2 14 2" xfId="30538"/>
    <cellStyle name="Normal 2 3 2 15" xfId="15150"/>
    <cellStyle name="Normal 2 3 2 16" xfId="22546"/>
    <cellStyle name="Normal 2 3 2 17" xfId="30527"/>
    <cellStyle name="Normal 2 3 2 2" xfId="252"/>
    <cellStyle name="Normal 2 3 2 2 10" xfId="2131"/>
    <cellStyle name="Normal 2 3 2 2 10 2" xfId="9572"/>
    <cellStyle name="Normal 2 3 2 2 10 2 2" xfId="30542"/>
    <cellStyle name="Normal 2 3 2 2 10 2 3" xfId="30541"/>
    <cellStyle name="Normal 2 3 2 2 10 3" xfId="16968"/>
    <cellStyle name="Normal 2 3 2 2 10 3 2" xfId="30543"/>
    <cellStyle name="Normal 2 3 2 2 10 4" xfId="24364"/>
    <cellStyle name="Normal 2 3 2 2 10 5" xfId="30540"/>
    <cellStyle name="Normal 2 3 2 2 11" xfId="5953"/>
    <cellStyle name="Normal 2 3 2 2 11 2" xfId="13349"/>
    <cellStyle name="Normal 2 3 2 2 11 2 2" xfId="30545"/>
    <cellStyle name="Normal 2 3 2 2 11 3" xfId="20745"/>
    <cellStyle name="Normal 2 3 2 2 11 4" xfId="28141"/>
    <cellStyle name="Normal 2 3 2 2 11 5" xfId="30544"/>
    <cellStyle name="Normal 2 3 2 2 12" xfId="7763"/>
    <cellStyle name="Normal 2 3 2 2 12 2" xfId="30546"/>
    <cellStyle name="Normal 2 3 2 2 13" xfId="15159"/>
    <cellStyle name="Normal 2 3 2 2 14" xfId="22555"/>
    <cellStyle name="Normal 2 3 2 2 15" xfId="30539"/>
    <cellStyle name="Normal 2 3 2 2 2" xfId="270"/>
    <cellStyle name="Normal 2 3 2 2 2 10" xfId="30547"/>
    <cellStyle name="Normal 2 3 2 2 2 2" xfId="839"/>
    <cellStyle name="Normal 2 3 2 2 2 2 2" xfId="1548"/>
    <cellStyle name="Normal 2 3 2 2 2 2 2 2" xfId="5236"/>
    <cellStyle name="Normal 2 3 2 2 2 2 2 2 2" xfId="12677"/>
    <cellStyle name="Normal 2 3 2 2 2 2 2 2 2 2" xfId="30552"/>
    <cellStyle name="Normal 2 3 2 2 2 2 2 2 2 3" xfId="30551"/>
    <cellStyle name="Normal 2 3 2 2 2 2 2 2 3" xfId="20073"/>
    <cellStyle name="Normal 2 3 2 2 2 2 2 2 3 2" xfId="30553"/>
    <cellStyle name="Normal 2 3 2 2 2 2 2 2 4" xfId="27469"/>
    <cellStyle name="Normal 2 3 2 2 2 2 2 2 5" xfId="30550"/>
    <cellStyle name="Normal 2 3 2 2 2 2 2 3" xfId="3359"/>
    <cellStyle name="Normal 2 3 2 2 2 2 2 3 2" xfId="10800"/>
    <cellStyle name="Normal 2 3 2 2 2 2 2 3 2 2" xfId="30556"/>
    <cellStyle name="Normal 2 3 2 2 2 2 2 3 2 3" xfId="30555"/>
    <cellStyle name="Normal 2 3 2 2 2 2 2 3 3" xfId="18196"/>
    <cellStyle name="Normal 2 3 2 2 2 2 2 3 3 2" xfId="30557"/>
    <cellStyle name="Normal 2 3 2 2 2 2 2 3 4" xfId="25592"/>
    <cellStyle name="Normal 2 3 2 2 2 2 2 3 5" xfId="30554"/>
    <cellStyle name="Normal 2 3 2 2 2 2 2 4" xfId="7181"/>
    <cellStyle name="Normal 2 3 2 2 2 2 2 4 2" xfId="14577"/>
    <cellStyle name="Normal 2 3 2 2 2 2 2 4 2 2" xfId="30559"/>
    <cellStyle name="Normal 2 3 2 2 2 2 2 4 3" xfId="21973"/>
    <cellStyle name="Normal 2 3 2 2 2 2 2 4 4" xfId="29369"/>
    <cellStyle name="Normal 2 3 2 2 2 2 2 4 5" xfId="30558"/>
    <cellStyle name="Normal 2 3 2 2 2 2 2 5" xfId="8991"/>
    <cellStyle name="Normal 2 3 2 2 2 2 2 5 2" xfId="30560"/>
    <cellStyle name="Normal 2 3 2 2 2 2 2 6" xfId="16387"/>
    <cellStyle name="Normal 2 3 2 2 2 2 2 7" xfId="23783"/>
    <cellStyle name="Normal 2 3 2 2 2 2 2 8" xfId="30549"/>
    <cellStyle name="Normal 2 3 2 2 2 2 3" xfId="4592"/>
    <cellStyle name="Normal 2 3 2 2 2 2 3 2" xfId="12033"/>
    <cellStyle name="Normal 2 3 2 2 2 2 3 2 2" xfId="30563"/>
    <cellStyle name="Normal 2 3 2 2 2 2 3 2 3" xfId="30562"/>
    <cellStyle name="Normal 2 3 2 2 2 2 3 3" xfId="19429"/>
    <cellStyle name="Normal 2 3 2 2 2 2 3 3 2" xfId="30564"/>
    <cellStyle name="Normal 2 3 2 2 2 2 3 4" xfId="26825"/>
    <cellStyle name="Normal 2 3 2 2 2 2 3 5" xfId="30561"/>
    <cellStyle name="Normal 2 3 2 2 2 2 4" xfId="2715"/>
    <cellStyle name="Normal 2 3 2 2 2 2 4 2" xfId="10156"/>
    <cellStyle name="Normal 2 3 2 2 2 2 4 2 2" xfId="30567"/>
    <cellStyle name="Normal 2 3 2 2 2 2 4 2 3" xfId="30566"/>
    <cellStyle name="Normal 2 3 2 2 2 2 4 3" xfId="17552"/>
    <cellStyle name="Normal 2 3 2 2 2 2 4 3 2" xfId="30568"/>
    <cellStyle name="Normal 2 3 2 2 2 2 4 4" xfId="24948"/>
    <cellStyle name="Normal 2 3 2 2 2 2 4 5" xfId="30565"/>
    <cellStyle name="Normal 2 3 2 2 2 2 5" xfId="6537"/>
    <cellStyle name="Normal 2 3 2 2 2 2 5 2" xfId="13933"/>
    <cellStyle name="Normal 2 3 2 2 2 2 5 2 2" xfId="30570"/>
    <cellStyle name="Normal 2 3 2 2 2 2 5 3" xfId="21329"/>
    <cellStyle name="Normal 2 3 2 2 2 2 5 4" xfId="28725"/>
    <cellStyle name="Normal 2 3 2 2 2 2 5 5" xfId="30569"/>
    <cellStyle name="Normal 2 3 2 2 2 2 6" xfId="8347"/>
    <cellStyle name="Normal 2 3 2 2 2 2 6 2" xfId="30571"/>
    <cellStyle name="Normal 2 3 2 2 2 2 7" xfId="15743"/>
    <cellStyle name="Normal 2 3 2 2 2 2 8" xfId="23139"/>
    <cellStyle name="Normal 2 3 2 2 2 2 9" xfId="30548"/>
    <cellStyle name="Normal 2 3 2 2 2 3" xfId="982"/>
    <cellStyle name="Normal 2 3 2 2 2 3 2" xfId="4670"/>
    <cellStyle name="Normal 2 3 2 2 2 3 2 2" xfId="12111"/>
    <cellStyle name="Normal 2 3 2 2 2 3 2 2 2" xfId="30575"/>
    <cellStyle name="Normal 2 3 2 2 2 3 2 2 3" xfId="30574"/>
    <cellStyle name="Normal 2 3 2 2 2 3 2 3" xfId="19507"/>
    <cellStyle name="Normal 2 3 2 2 2 3 2 3 2" xfId="30576"/>
    <cellStyle name="Normal 2 3 2 2 2 3 2 4" xfId="26903"/>
    <cellStyle name="Normal 2 3 2 2 2 3 2 5" xfId="30573"/>
    <cellStyle name="Normal 2 3 2 2 2 3 3" xfId="2793"/>
    <cellStyle name="Normal 2 3 2 2 2 3 3 2" xfId="10234"/>
    <cellStyle name="Normal 2 3 2 2 2 3 3 2 2" xfId="30579"/>
    <cellStyle name="Normal 2 3 2 2 2 3 3 2 3" xfId="30578"/>
    <cellStyle name="Normal 2 3 2 2 2 3 3 3" xfId="17630"/>
    <cellStyle name="Normal 2 3 2 2 2 3 3 3 2" xfId="30580"/>
    <cellStyle name="Normal 2 3 2 2 2 3 3 4" xfId="25026"/>
    <cellStyle name="Normal 2 3 2 2 2 3 3 5" xfId="30577"/>
    <cellStyle name="Normal 2 3 2 2 2 3 4" xfId="6615"/>
    <cellStyle name="Normal 2 3 2 2 2 3 4 2" xfId="14011"/>
    <cellStyle name="Normal 2 3 2 2 2 3 4 2 2" xfId="30582"/>
    <cellStyle name="Normal 2 3 2 2 2 3 4 3" xfId="21407"/>
    <cellStyle name="Normal 2 3 2 2 2 3 4 4" xfId="28803"/>
    <cellStyle name="Normal 2 3 2 2 2 3 4 5" xfId="30581"/>
    <cellStyle name="Normal 2 3 2 2 2 3 5" xfId="8425"/>
    <cellStyle name="Normal 2 3 2 2 2 3 5 2" xfId="30583"/>
    <cellStyle name="Normal 2 3 2 2 2 3 6" xfId="15821"/>
    <cellStyle name="Normal 2 3 2 2 2 3 7" xfId="23217"/>
    <cellStyle name="Normal 2 3 2 2 2 3 8" xfId="30572"/>
    <cellStyle name="Normal 2 3 2 2 2 4" xfId="4026"/>
    <cellStyle name="Normal 2 3 2 2 2 4 2" xfId="11467"/>
    <cellStyle name="Normal 2 3 2 2 2 4 2 2" xfId="30586"/>
    <cellStyle name="Normal 2 3 2 2 2 4 2 3" xfId="30585"/>
    <cellStyle name="Normal 2 3 2 2 2 4 3" xfId="18863"/>
    <cellStyle name="Normal 2 3 2 2 2 4 3 2" xfId="30587"/>
    <cellStyle name="Normal 2 3 2 2 2 4 4" xfId="26259"/>
    <cellStyle name="Normal 2 3 2 2 2 4 5" xfId="30584"/>
    <cellStyle name="Normal 2 3 2 2 2 5" xfId="2149"/>
    <cellStyle name="Normal 2 3 2 2 2 5 2" xfId="9590"/>
    <cellStyle name="Normal 2 3 2 2 2 5 2 2" xfId="30590"/>
    <cellStyle name="Normal 2 3 2 2 2 5 2 3" xfId="30589"/>
    <cellStyle name="Normal 2 3 2 2 2 5 3" xfId="16986"/>
    <cellStyle name="Normal 2 3 2 2 2 5 3 2" xfId="30591"/>
    <cellStyle name="Normal 2 3 2 2 2 5 4" xfId="24382"/>
    <cellStyle name="Normal 2 3 2 2 2 5 5" xfId="30588"/>
    <cellStyle name="Normal 2 3 2 2 2 6" xfId="5971"/>
    <cellStyle name="Normal 2 3 2 2 2 6 2" xfId="13367"/>
    <cellStyle name="Normal 2 3 2 2 2 6 2 2" xfId="30593"/>
    <cellStyle name="Normal 2 3 2 2 2 6 3" xfId="20763"/>
    <cellStyle name="Normal 2 3 2 2 2 6 4" xfId="28159"/>
    <cellStyle name="Normal 2 3 2 2 2 6 5" xfId="30592"/>
    <cellStyle name="Normal 2 3 2 2 2 7" xfId="7781"/>
    <cellStyle name="Normal 2 3 2 2 2 7 2" xfId="30594"/>
    <cellStyle name="Normal 2 3 2 2 2 8" xfId="15177"/>
    <cellStyle name="Normal 2 3 2 2 2 9" xfId="22573"/>
    <cellStyle name="Normal 2 3 2 2 3" xfId="490"/>
    <cellStyle name="Normal 2 3 2 2 3 2" xfId="1201"/>
    <cellStyle name="Normal 2 3 2 2 3 2 2" xfId="4889"/>
    <cellStyle name="Normal 2 3 2 2 3 2 2 2" xfId="12330"/>
    <cellStyle name="Normal 2 3 2 2 3 2 2 2 2" xfId="30599"/>
    <cellStyle name="Normal 2 3 2 2 3 2 2 2 3" xfId="30598"/>
    <cellStyle name="Normal 2 3 2 2 3 2 2 3" xfId="19726"/>
    <cellStyle name="Normal 2 3 2 2 3 2 2 3 2" xfId="30600"/>
    <cellStyle name="Normal 2 3 2 2 3 2 2 4" xfId="27122"/>
    <cellStyle name="Normal 2 3 2 2 3 2 2 5" xfId="30597"/>
    <cellStyle name="Normal 2 3 2 2 3 2 3" xfId="3012"/>
    <cellStyle name="Normal 2 3 2 2 3 2 3 2" xfId="10453"/>
    <cellStyle name="Normal 2 3 2 2 3 2 3 2 2" xfId="30603"/>
    <cellStyle name="Normal 2 3 2 2 3 2 3 2 3" xfId="30602"/>
    <cellStyle name="Normal 2 3 2 2 3 2 3 3" xfId="17849"/>
    <cellStyle name="Normal 2 3 2 2 3 2 3 3 2" xfId="30604"/>
    <cellStyle name="Normal 2 3 2 2 3 2 3 4" xfId="25245"/>
    <cellStyle name="Normal 2 3 2 2 3 2 3 5" xfId="30601"/>
    <cellStyle name="Normal 2 3 2 2 3 2 4" xfId="6834"/>
    <cellStyle name="Normal 2 3 2 2 3 2 4 2" xfId="14230"/>
    <cellStyle name="Normal 2 3 2 2 3 2 4 2 2" xfId="30606"/>
    <cellStyle name="Normal 2 3 2 2 3 2 4 3" xfId="21626"/>
    <cellStyle name="Normal 2 3 2 2 3 2 4 4" xfId="29022"/>
    <cellStyle name="Normal 2 3 2 2 3 2 4 5" xfId="30605"/>
    <cellStyle name="Normal 2 3 2 2 3 2 5" xfId="8644"/>
    <cellStyle name="Normal 2 3 2 2 3 2 5 2" xfId="30607"/>
    <cellStyle name="Normal 2 3 2 2 3 2 6" xfId="16040"/>
    <cellStyle name="Normal 2 3 2 2 3 2 7" xfId="23436"/>
    <cellStyle name="Normal 2 3 2 2 3 2 8" xfId="30596"/>
    <cellStyle name="Normal 2 3 2 2 3 3" xfId="4245"/>
    <cellStyle name="Normal 2 3 2 2 3 3 2" xfId="11686"/>
    <cellStyle name="Normal 2 3 2 2 3 3 2 2" xfId="30610"/>
    <cellStyle name="Normal 2 3 2 2 3 3 2 3" xfId="30609"/>
    <cellStyle name="Normal 2 3 2 2 3 3 3" xfId="19082"/>
    <cellStyle name="Normal 2 3 2 2 3 3 3 2" xfId="30611"/>
    <cellStyle name="Normal 2 3 2 2 3 3 4" xfId="26478"/>
    <cellStyle name="Normal 2 3 2 2 3 3 5" xfId="30608"/>
    <cellStyle name="Normal 2 3 2 2 3 4" xfId="2368"/>
    <cellStyle name="Normal 2 3 2 2 3 4 2" xfId="9809"/>
    <cellStyle name="Normal 2 3 2 2 3 4 2 2" xfId="30614"/>
    <cellStyle name="Normal 2 3 2 2 3 4 2 3" xfId="30613"/>
    <cellStyle name="Normal 2 3 2 2 3 4 3" xfId="17205"/>
    <cellStyle name="Normal 2 3 2 2 3 4 3 2" xfId="30615"/>
    <cellStyle name="Normal 2 3 2 2 3 4 4" xfId="24601"/>
    <cellStyle name="Normal 2 3 2 2 3 4 5" xfId="30612"/>
    <cellStyle name="Normal 2 3 2 2 3 5" xfId="6190"/>
    <cellStyle name="Normal 2 3 2 2 3 5 2" xfId="13586"/>
    <cellStyle name="Normal 2 3 2 2 3 5 2 2" xfId="30617"/>
    <cellStyle name="Normal 2 3 2 2 3 5 3" xfId="20982"/>
    <cellStyle name="Normal 2 3 2 2 3 5 4" xfId="28378"/>
    <cellStyle name="Normal 2 3 2 2 3 5 5" xfId="30616"/>
    <cellStyle name="Normal 2 3 2 2 3 6" xfId="8000"/>
    <cellStyle name="Normal 2 3 2 2 3 6 2" xfId="30618"/>
    <cellStyle name="Normal 2 3 2 2 3 7" xfId="15396"/>
    <cellStyle name="Normal 2 3 2 2 3 8" xfId="22792"/>
    <cellStyle name="Normal 2 3 2 2 3 9" xfId="30595"/>
    <cellStyle name="Normal 2 3 2 2 4" xfId="747"/>
    <cellStyle name="Normal 2 3 2 2 4 2" xfId="1457"/>
    <cellStyle name="Normal 2 3 2 2 4 2 2" xfId="5145"/>
    <cellStyle name="Normal 2 3 2 2 4 2 2 2" xfId="12586"/>
    <cellStyle name="Normal 2 3 2 2 4 2 2 2 2" xfId="30623"/>
    <cellStyle name="Normal 2 3 2 2 4 2 2 2 3" xfId="30622"/>
    <cellStyle name="Normal 2 3 2 2 4 2 2 3" xfId="19982"/>
    <cellStyle name="Normal 2 3 2 2 4 2 2 3 2" xfId="30624"/>
    <cellStyle name="Normal 2 3 2 2 4 2 2 4" xfId="27378"/>
    <cellStyle name="Normal 2 3 2 2 4 2 2 5" xfId="30621"/>
    <cellStyle name="Normal 2 3 2 2 4 2 3" xfId="3268"/>
    <cellStyle name="Normal 2 3 2 2 4 2 3 2" xfId="10709"/>
    <cellStyle name="Normal 2 3 2 2 4 2 3 2 2" xfId="30627"/>
    <cellStyle name="Normal 2 3 2 2 4 2 3 2 3" xfId="30626"/>
    <cellStyle name="Normal 2 3 2 2 4 2 3 3" xfId="18105"/>
    <cellStyle name="Normal 2 3 2 2 4 2 3 3 2" xfId="30628"/>
    <cellStyle name="Normal 2 3 2 2 4 2 3 4" xfId="25501"/>
    <cellStyle name="Normal 2 3 2 2 4 2 3 5" xfId="30625"/>
    <cellStyle name="Normal 2 3 2 2 4 2 4" xfId="7090"/>
    <cellStyle name="Normal 2 3 2 2 4 2 4 2" xfId="14486"/>
    <cellStyle name="Normal 2 3 2 2 4 2 4 2 2" xfId="30630"/>
    <cellStyle name="Normal 2 3 2 2 4 2 4 3" xfId="21882"/>
    <cellStyle name="Normal 2 3 2 2 4 2 4 4" xfId="29278"/>
    <cellStyle name="Normal 2 3 2 2 4 2 4 5" xfId="30629"/>
    <cellStyle name="Normal 2 3 2 2 4 2 5" xfId="8900"/>
    <cellStyle name="Normal 2 3 2 2 4 2 5 2" xfId="30631"/>
    <cellStyle name="Normal 2 3 2 2 4 2 6" xfId="16296"/>
    <cellStyle name="Normal 2 3 2 2 4 2 7" xfId="23692"/>
    <cellStyle name="Normal 2 3 2 2 4 2 8" xfId="30620"/>
    <cellStyle name="Normal 2 3 2 2 4 3" xfId="4501"/>
    <cellStyle name="Normal 2 3 2 2 4 3 2" xfId="11942"/>
    <cellStyle name="Normal 2 3 2 2 4 3 2 2" xfId="30634"/>
    <cellStyle name="Normal 2 3 2 2 4 3 2 3" xfId="30633"/>
    <cellStyle name="Normal 2 3 2 2 4 3 3" xfId="19338"/>
    <cellStyle name="Normal 2 3 2 2 4 3 3 2" xfId="30635"/>
    <cellStyle name="Normal 2 3 2 2 4 3 4" xfId="26734"/>
    <cellStyle name="Normal 2 3 2 2 4 3 5" xfId="30632"/>
    <cellStyle name="Normal 2 3 2 2 4 4" xfId="2624"/>
    <cellStyle name="Normal 2 3 2 2 4 4 2" xfId="10065"/>
    <cellStyle name="Normal 2 3 2 2 4 4 2 2" xfId="30638"/>
    <cellStyle name="Normal 2 3 2 2 4 4 2 3" xfId="30637"/>
    <cellStyle name="Normal 2 3 2 2 4 4 3" xfId="17461"/>
    <cellStyle name="Normal 2 3 2 2 4 4 3 2" xfId="30639"/>
    <cellStyle name="Normal 2 3 2 2 4 4 4" xfId="24857"/>
    <cellStyle name="Normal 2 3 2 2 4 4 5" xfId="30636"/>
    <cellStyle name="Normal 2 3 2 2 4 5" xfId="6446"/>
    <cellStyle name="Normal 2 3 2 2 4 5 2" xfId="13842"/>
    <cellStyle name="Normal 2 3 2 2 4 5 2 2" xfId="30641"/>
    <cellStyle name="Normal 2 3 2 2 4 5 3" xfId="21238"/>
    <cellStyle name="Normal 2 3 2 2 4 5 4" xfId="28634"/>
    <cellStyle name="Normal 2 3 2 2 4 5 5" xfId="30640"/>
    <cellStyle name="Normal 2 3 2 2 4 6" xfId="8256"/>
    <cellStyle name="Normal 2 3 2 2 4 6 2" xfId="30642"/>
    <cellStyle name="Normal 2 3 2 2 4 7" xfId="15652"/>
    <cellStyle name="Normal 2 3 2 2 4 8" xfId="23048"/>
    <cellStyle name="Normal 2 3 2 2 4 9" xfId="30619"/>
    <cellStyle name="Normal 2 3 2 2 5" xfId="821"/>
    <cellStyle name="Normal 2 3 2 2 5 2" xfId="1530"/>
    <cellStyle name="Normal 2 3 2 2 5 2 2" xfId="5218"/>
    <cellStyle name="Normal 2 3 2 2 5 2 2 2" xfId="12659"/>
    <cellStyle name="Normal 2 3 2 2 5 2 2 2 2" xfId="30647"/>
    <cellStyle name="Normal 2 3 2 2 5 2 2 2 3" xfId="30646"/>
    <cellStyle name="Normal 2 3 2 2 5 2 2 3" xfId="20055"/>
    <cellStyle name="Normal 2 3 2 2 5 2 2 3 2" xfId="30648"/>
    <cellStyle name="Normal 2 3 2 2 5 2 2 4" xfId="27451"/>
    <cellStyle name="Normal 2 3 2 2 5 2 2 5" xfId="30645"/>
    <cellStyle name="Normal 2 3 2 2 5 2 3" xfId="3341"/>
    <cellStyle name="Normal 2 3 2 2 5 2 3 2" xfId="10782"/>
    <cellStyle name="Normal 2 3 2 2 5 2 3 2 2" xfId="30651"/>
    <cellStyle name="Normal 2 3 2 2 5 2 3 2 3" xfId="30650"/>
    <cellStyle name="Normal 2 3 2 2 5 2 3 3" xfId="18178"/>
    <cellStyle name="Normal 2 3 2 2 5 2 3 3 2" xfId="30652"/>
    <cellStyle name="Normal 2 3 2 2 5 2 3 4" xfId="25574"/>
    <cellStyle name="Normal 2 3 2 2 5 2 3 5" xfId="30649"/>
    <cellStyle name="Normal 2 3 2 2 5 2 4" xfId="7163"/>
    <cellStyle name="Normal 2 3 2 2 5 2 4 2" xfId="14559"/>
    <cellStyle name="Normal 2 3 2 2 5 2 4 2 2" xfId="30654"/>
    <cellStyle name="Normal 2 3 2 2 5 2 4 3" xfId="21955"/>
    <cellStyle name="Normal 2 3 2 2 5 2 4 4" xfId="29351"/>
    <cellStyle name="Normal 2 3 2 2 5 2 4 5" xfId="30653"/>
    <cellStyle name="Normal 2 3 2 2 5 2 5" xfId="8973"/>
    <cellStyle name="Normal 2 3 2 2 5 2 5 2" xfId="30655"/>
    <cellStyle name="Normal 2 3 2 2 5 2 6" xfId="16369"/>
    <cellStyle name="Normal 2 3 2 2 5 2 7" xfId="23765"/>
    <cellStyle name="Normal 2 3 2 2 5 2 8" xfId="30644"/>
    <cellStyle name="Normal 2 3 2 2 5 3" xfId="4574"/>
    <cellStyle name="Normal 2 3 2 2 5 3 2" xfId="12015"/>
    <cellStyle name="Normal 2 3 2 2 5 3 2 2" xfId="30658"/>
    <cellStyle name="Normal 2 3 2 2 5 3 2 3" xfId="30657"/>
    <cellStyle name="Normal 2 3 2 2 5 3 3" xfId="19411"/>
    <cellStyle name="Normal 2 3 2 2 5 3 3 2" xfId="30659"/>
    <cellStyle name="Normal 2 3 2 2 5 3 4" xfId="26807"/>
    <cellStyle name="Normal 2 3 2 2 5 3 5" xfId="30656"/>
    <cellStyle name="Normal 2 3 2 2 5 4" xfId="2697"/>
    <cellStyle name="Normal 2 3 2 2 5 4 2" xfId="10138"/>
    <cellStyle name="Normal 2 3 2 2 5 4 2 2" xfId="30662"/>
    <cellStyle name="Normal 2 3 2 2 5 4 2 3" xfId="30661"/>
    <cellStyle name="Normal 2 3 2 2 5 4 3" xfId="17534"/>
    <cellStyle name="Normal 2 3 2 2 5 4 3 2" xfId="30663"/>
    <cellStyle name="Normal 2 3 2 2 5 4 4" xfId="24930"/>
    <cellStyle name="Normal 2 3 2 2 5 4 5" xfId="30660"/>
    <cellStyle name="Normal 2 3 2 2 5 5" xfId="6519"/>
    <cellStyle name="Normal 2 3 2 2 5 5 2" xfId="13915"/>
    <cellStyle name="Normal 2 3 2 2 5 5 2 2" xfId="30665"/>
    <cellStyle name="Normal 2 3 2 2 5 5 3" xfId="21311"/>
    <cellStyle name="Normal 2 3 2 2 5 5 4" xfId="28707"/>
    <cellStyle name="Normal 2 3 2 2 5 5 5" xfId="30664"/>
    <cellStyle name="Normal 2 3 2 2 5 6" xfId="8329"/>
    <cellStyle name="Normal 2 3 2 2 5 6 2" xfId="30666"/>
    <cellStyle name="Normal 2 3 2 2 5 7" xfId="15725"/>
    <cellStyle name="Normal 2 3 2 2 5 8" xfId="23121"/>
    <cellStyle name="Normal 2 3 2 2 5 9" xfId="30643"/>
    <cellStyle name="Normal 2 3 2 2 6" xfId="964"/>
    <cellStyle name="Normal 2 3 2 2 6 2" xfId="4652"/>
    <cellStyle name="Normal 2 3 2 2 6 2 2" xfId="12093"/>
    <cellStyle name="Normal 2 3 2 2 6 2 2 2" xfId="30670"/>
    <cellStyle name="Normal 2 3 2 2 6 2 2 3" xfId="30669"/>
    <cellStyle name="Normal 2 3 2 2 6 2 3" xfId="19489"/>
    <cellStyle name="Normal 2 3 2 2 6 2 3 2" xfId="30671"/>
    <cellStyle name="Normal 2 3 2 2 6 2 4" xfId="26885"/>
    <cellStyle name="Normal 2 3 2 2 6 2 5" xfId="30668"/>
    <cellStyle name="Normal 2 3 2 2 6 3" xfId="2775"/>
    <cellStyle name="Normal 2 3 2 2 6 3 2" xfId="10216"/>
    <cellStyle name="Normal 2 3 2 2 6 3 2 2" xfId="30674"/>
    <cellStyle name="Normal 2 3 2 2 6 3 2 3" xfId="30673"/>
    <cellStyle name="Normal 2 3 2 2 6 3 3" xfId="17612"/>
    <cellStyle name="Normal 2 3 2 2 6 3 3 2" xfId="30675"/>
    <cellStyle name="Normal 2 3 2 2 6 3 4" xfId="25008"/>
    <cellStyle name="Normal 2 3 2 2 6 3 5" xfId="30672"/>
    <cellStyle name="Normal 2 3 2 2 6 4" xfId="6597"/>
    <cellStyle name="Normal 2 3 2 2 6 4 2" xfId="13993"/>
    <cellStyle name="Normal 2 3 2 2 6 4 2 2" xfId="30677"/>
    <cellStyle name="Normal 2 3 2 2 6 4 3" xfId="21389"/>
    <cellStyle name="Normal 2 3 2 2 6 4 4" xfId="28785"/>
    <cellStyle name="Normal 2 3 2 2 6 4 5" xfId="30676"/>
    <cellStyle name="Normal 2 3 2 2 6 5" xfId="8407"/>
    <cellStyle name="Normal 2 3 2 2 6 5 2" xfId="30678"/>
    <cellStyle name="Normal 2 3 2 2 6 6" xfId="15803"/>
    <cellStyle name="Normal 2 3 2 2 6 7" xfId="23199"/>
    <cellStyle name="Normal 2 3 2 2 6 8" xfId="30667"/>
    <cellStyle name="Normal 2 3 2 2 7" xfId="1792"/>
    <cellStyle name="Normal 2 3 2 2 7 2" xfId="5479"/>
    <cellStyle name="Normal 2 3 2 2 7 2 2" xfId="12920"/>
    <cellStyle name="Normal 2 3 2 2 7 2 2 2" xfId="30682"/>
    <cellStyle name="Normal 2 3 2 2 7 2 2 3" xfId="30681"/>
    <cellStyle name="Normal 2 3 2 2 7 2 3" xfId="20316"/>
    <cellStyle name="Normal 2 3 2 2 7 2 3 2" xfId="30683"/>
    <cellStyle name="Normal 2 3 2 2 7 2 4" xfId="27712"/>
    <cellStyle name="Normal 2 3 2 2 7 2 5" xfId="30680"/>
    <cellStyle name="Normal 2 3 2 2 7 3" xfId="3602"/>
    <cellStyle name="Normal 2 3 2 2 7 3 2" xfId="11043"/>
    <cellStyle name="Normal 2 3 2 2 7 3 2 2" xfId="30686"/>
    <cellStyle name="Normal 2 3 2 2 7 3 2 3" xfId="30685"/>
    <cellStyle name="Normal 2 3 2 2 7 3 3" xfId="18439"/>
    <cellStyle name="Normal 2 3 2 2 7 3 3 2" xfId="30687"/>
    <cellStyle name="Normal 2 3 2 2 7 3 4" xfId="25835"/>
    <cellStyle name="Normal 2 3 2 2 7 3 5" xfId="30684"/>
    <cellStyle name="Normal 2 3 2 2 7 4" xfId="7424"/>
    <cellStyle name="Normal 2 3 2 2 7 4 2" xfId="14820"/>
    <cellStyle name="Normal 2 3 2 2 7 4 2 2" xfId="30689"/>
    <cellStyle name="Normal 2 3 2 2 7 4 3" xfId="22216"/>
    <cellStyle name="Normal 2 3 2 2 7 4 4" xfId="29612"/>
    <cellStyle name="Normal 2 3 2 2 7 4 5" xfId="30688"/>
    <cellStyle name="Normal 2 3 2 2 7 5" xfId="9234"/>
    <cellStyle name="Normal 2 3 2 2 7 5 2" xfId="30690"/>
    <cellStyle name="Normal 2 3 2 2 7 6" xfId="16630"/>
    <cellStyle name="Normal 2 3 2 2 7 7" xfId="24026"/>
    <cellStyle name="Normal 2 3 2 2 7 8" xfId="30679"/>
    <cellStyle name="Normal 2 3 2 2 8" xfId="2049"/>
    <cellStyle name="Normal 2 3 2 2 8 2" xfId="5736"/>
    <cellStyle name="Normal 2 3 2 2 8 2 2" xfId="13176"/>
    <cellStyle name="Normal 2 3 2 2 8 2 2 2" xfId="30694"/>
    <cellStyle name="Normal 2 3 2 2 8 2 2 3" xfId="30693"/>
    <cellStyle name="Normal 2 3 2 2 8 2 3" xfId="20572"/>
    <cellStyle name="Normal 2 3 2 2 8 2 3 2" xfId="30695"/>
    <cellStyle name="Normal 2 3 2 2 8 2 4" xfId="27968"/>
    <cellStyle name="Normal 2 3 2 2 8 2 5" xfId="30692"/>
    <cellStyle name="Normal 2 3 2 2 8 3" xfId="3858"/>
    <cellStyle name="Normal 2 3 2 2 8 3 2" xfId="11299"/>
    <cellStyle name="Normal 2 3 2 2 8 3 2 2" xfId="30698"/>
    <cellStyle name="Normal 2 3 2 2 8 3 2 3" xfId="30697"/>
    <cellStyle name="Normal 2 3 2 2 8 3 3" xfId="18695"/>
    <cellStyle name="Normal 2 3 2 2 8 3 3 2" xfId="30699"/>
    <cellStyle name="Normal 2 3 2 2 8 3 4" xfId="26091"/>
    <cellStyle name="Normal 2 3 2 2 8 3 5" xfId="30696"/>
    <cellStyle name="Normal 2 3 2 2 8 4" xfId="7681"/>
    <cellStyle name="Normal 2 3 2 2 8 4 2" xfId="15077"/>
    <cellStyle name="Normal 2 3 2 2 8 4 2 2" xfId="30701"/>
    <cellStyle name="Normal 2 3 2 2 8 4 3" xfId="22473"/>
    <cellStyle name="Normal 2 3 2 2 8 4 4" xfId="29869"/>
    <cellStyle name="Normal 2 3 2 2 8 4 5" xfId="30700"/>
    <cellStyle name="Normal 2 3 2 2 8 5" xfId="9490"/>
    <cellStyle name="Normal 2 3 2 2 8 5 2" xfId="30702"/>
    <cellStyle name="Normal 2 3 2 2 8 6" xfId="16886"/>
    <cellStyle name="Normal 2 3 2 2 8 7" xfId="24282"/>
    <cellStyle name="Normal 2 3 2 2 8 8" xfId="30691"/>
    <cellStyle name="Normal 2 3 2 2 9" xfId="4008"/>
    <cellStyle name="Normal 2 3 2 2 9 2" xfId="11449"/>
    <cellStyle name="Normal 2 3 2 2 9 2 2" xfId="30705"/>
    <cellStyle name="Normal 2 3 2 2 9 2 3" xfId="30704"/>
    <cellStyle name="Normal 2 3 2 2 9 3" xfId="18845"/>
    <cellStyle name="Normal 2 3 2 2 9 3 2" xfId="30706"/>
    <cellStyle name="Normal 2 3 2 2 9 4" xfId="26241"/>
    <cellStyle name="Normal 2 3 2 2 9 5" xfId="30703"/>
    <cellStyle name="Normal 2 3 2 3" xfId="261"/>
    <cellStyle name="Normal 2 3 2 3 10" xfId="30707"/>
    <cellStyle name="Normal 2 3 2 3 2" xfId="830"/>
    <cellStyle name="Normal 2 3 2 3 2 2" xfId="1539"/>
    <cellStyle name="Normal 2 3 2 3 2 2 2" xfId="5227"/>
    <cellStyle name="Normal 2 3 2 3 2 2 2 2" xfId="12668"/>
    <cellStyle name="Normal 2 3 2 3 2 2 2 2 2" xfId="30712"/>
    <cellStyle name="Normal 2 3 2 3 2 2 2 2 3" xfId="30711"/>
    <cellStyle name="Normal 2 3 2 3 2 2 2 3" xfId="20064"/>
    <cellStyle name="Normal 2 3 2 3 2 2 2 3 2" xfId="30713"/>
    <cellStyle name="Normal 2 3 2 3 2 2 2 4" xfId="27460"/>
    <cellStyle name="Normal 2 3 2 3 2 2 2 5" xfId="30710"/>
    <cellStyle name="Normal 2 3 2 3 2 2 3" xfId="3350"/>
    <cellStyle name="Normal 2 3 2 3 2 2 3 2" xfId="10791"/>
    <cellStyle name="Normal 2 3 2 3 2 2 3 2 2" xfId="30716"/>
    <cellStyle name="Normal 2 3 2 3 2 2 3 2 3" xfId="30715"/>
    <cellStyle name="Normal 2 3 2 3 2 2 3 3" xfId="18187"/>
    <cellStyle name="Normal 2 3 2 3 2 2 3 3 2" xfId="30717"/>
    <cellStyle name="Normal 2 3 2 3 2 2 3 4" xfId="25583"/>
    <cellStyle name="Normal 2 3 2 3 2 2 3 5" xfId="30714"/>
    <cellStyle name="Normal 2 3 2 3 2 2 4" xfId="7172"/>
    <cellStyle name="Normal 2 3 2 3 2 2 4 2" xfId="14568"/>
    <cellStyle name="Normal 2 3 2 3 2 2 4 2 2" xfId="30719"/>
    <cellStyle name="Normal 2 3 2 3 2 2 4 3" xfId="21964"/>
    <cellStyle name="Normal 2 3 2 3 2 2 4 4" xfId="29360"/>
    <cellStyle name="Normal 2 3 2 3 2 2 4 5" xfId="30718"/>
    <cellStyle name="Normal 2 3 2 3 2 2 5" xfId="8982"/>
    <cellStyle name="Normal 2 3 2 3 2 2 5 2" xfId="30720"/>
    <cellStyle name="Normal 2 3 2 3 2 2 6" xfId="16378"/>
    <cellStyle name="Normal 2 3 2 3 2 2 7" xfId="23774"/>
    <cellStyle name="Normal 2 3 2 3 2 2 8" xfId="30709"/>
    <cellStyle name="Normal 2 3 2 3 2 3" xfId="4583"/>
    <cellStyle name="Normal 2 3 2 3 2 3 2" xfId="12024"/>
    <cellStyle name="Normal 2 3 2 3 2 3 2 2" xfId="30723"/>
    <cellStyle name="Normal 2 3 2 3 2 3 2 3" xfId="30722"/>
    <cellStyle name="Normal 2 3 2 3 2 3 3" xfId="19420"/>
    <cellStyle name="Normal 2 3 2 3 2 3 3 2" xfId="30724"/>
    <cellStyle name="Normal 2 3 2 3 2 3 4" xfId="26816"/>
    <cellStyle name="Normal 2 3 2 3 2 3 5" xfId="30721"/>
    <cellStyle name="Normal 2 3 2 3 2 4" xfId="2706"/>
    <cellStyle name="Normal 2 3 2 3 2 4 2" xfId="10147"/>
    <cellStyle name="Normal 2 3 2 3 2 4 2 2" xfId="30727"/>
    <cellStyle name="Normal 2 3 2 3 2 4 2 3" xfId="30726"/>
    <cellStyle name="Normal 2 3 2 3 2 4 3" xfId="17543"/>
    <cellStyle name="Normal 2 3 2 3 2 4 3 2" xfId="30728"/>
    <cellStyle name="Normal 2 3 2 3 2 4 4" xfId="24939"/>
    <cellStyle name="Normal 2 3 2 3 2 4 5" xfId="30725"/>
    <cellStyle name="Normal 2 3 2 3 2 5" xfId="6528"/>
    <cellStyle name="Normal 2 3 2 3 2 5 2" xfId="13924"/>
    <cellStyle name="Normal 2 3 2 3 2 5 2 2" xfId="30730"/>
    <cellStyle name="Normal 2 3 2 3 2 5 3" xfId="21320"/>
    <cellStyle name="Normal 2 3 2 3 2 5 4" xfId="28716"/>
    <cellStyle name="Normal 2 3 2 3 2 5 5" xfId="30729"/>
    <cellStyle name="Normal 2 3 2 3 2 6" xfId="8338"/>
    <cellStyle name="Normal 2 3 2 3 2 6 2" xfId="30731"/>
    <cellStyle name="Normal 2 3 2 3 2 7" xfId="15734"/>
    <cellStyle name="Normal 2 3 2 3 2 8" xfId="23130"/>
    <cellStyle name="Normal 2 3 2 3 2 9" xfId="30708"/>
    <cellStyle name="Normal 2 3 2 3 3" xfId="973"/>
    <cellStyle name="Normal 2 3 2 3 3 2" xfId="4661"/>
    <cellStyle name="Normal 2 3 2 3 3 2 2" xfId="12102"/>
    <cellStyle name="Normal 2 3 2 3 3 2 2 2" xfId="30735"/>
    <cellStyle name="Normal 2 3 2 3 3 2 2 3" xfId="30734"/>
    <cellStyle name="Normal 2 3 2 3 3 2 3" xfId="19498"/>
    <cellStyle name="Normal 2 3 2 3 3 2 3 2" xfId="30736"/>
    <cellStyle name="Normal 2 3 2 3 3 2 4" xfId="26894"/>
    <cellStyle name="Normal 2 3 2 3 3 2 5" xfId="30733"/>
    <cellStyle name="Normal 2 3 2 3 3 3" xfId="2784"/>
    <cellStyle name="Normal 2 3 2 3 3 3 2" xfId="10225"/>
    <cellStyle name="Normal 2 3 2 3 3 3 2 2" xfId="30739"/>
    <cellStyle name="Normal 2 3 2 3 3 3 2 3" xfId="30738"/>
    <cellStyle name="Normal 2 3 2 3 3 3 3" xfId="17621"/>
    <cellStyle name="Normal 2 3 2 3 3 3 3 2" xfId="30740"/>
    <cellStyle name="Normal 2 3 2 3 3 3 4" xfId="25017"/>
    <cellStyle name="Normal 2 3 2 3 3 3 5" xfId="30737"/>
    <cellStyle name="Normal 2 3 2 3 3 4" xfId="6606"/>
    <cellStyle name="Normal 2 3 2 3 3 4 2" xfId="14002"/>
    <cellStyle name="Normal 2 3 2 3 3 4 2 2" xfId="30742"/>
    <cellStyle name="Normal 2 3 2 3 3 4 3" xfId="21398"/>
    <cellStyle name="Normal 2 3 2 3 3 4 4" xfId="28794"/>
    <cellStyle name="Normal 2 3 2 3 3 4 5" xfId="30741"/>
    <cellStyle name="Normal 2 3 2 3 3 5" xfId="8416"/>
    <cellStyle name="Normal 2 3 2 3 3 5 2" xfId="30743"/>
    <cellStyle name="Normal 2 3 2 3 3 6" xfId="15812"/>
    <cellStyle name="Normal 2 3 2 3 3 7" xfId="23208"/>
    <cellStyle name="Normal 2 3 2 3 3 8" xfId="30732"/>
    <cellStyle name="Normal 2 3 2 3 4" xfId="4017"/>
    <cellStyle name="Normal 2 3 2 3 4 2" xfId="11458"/>
    <cellStyle name="Normal 2 3 2 3 4 2 2" xfId="30746"/>
    <cellStyle name="Normal 2 3 2 3 4 2 3" xfId="30745"/>
    <cellStyle name="Normal 2 3 2 3 4 3" xfId="18854"/>
    <cellStyle name="Normal 2 3 2 3 4 3 2" xfId="30747"/>
    <cellStyle name="Normal 2 3 2 3 4 4" xfId="26250"/>
    <cellStyle name="Normal 2 3 2 3 4 5" xfId="30744"/>
    <cellStyle name="Normal 2 3 2 3 5" xfId="2140"/>
    <cellStyle name="Normal 2 3 2 3 5 2" xfId="9581"/>
    <cellStyle name="Normal 2 3 2 3 5 2 2" xfId="30750"/>
    <cellStyle name="Normal 2 3 2 3 5 2 3" xfId="30749"/>
    <cellStyle name="Normal 2 3 2 3 5 3" xfId="16977"/>
    <cellStyle name="Normal 2 3 2 3 5 3 2" xfId="30751"/>
    <cellStyle name="Normal 2 3 2 3 5 4" xfId="24373"/>
    <cellStyle name="Normal 2 3 2 3 5 5" xfId="30748"/>
    <cellStyle name="Normal 2 3 2 3 6" xfId="5962"/>
    <cellStyle name="Normal 2 3 2 3 6 2" xfId="13358"/>
    <cellStyle name="Normal 2 3 2 3 6 2 2" xfId="30753"/>
    <cellStyle name="Normal 2 3 2 3 6 3" xfId="20754"/>
    <cellStyle name="Normal 2 3 2 3 6 4" xfId="28150"/>
    <cellStyle name="Normal 2 3 2 3 6 5" xfId="30752"/>
    <cellStyle name="Normal 2 3 2 3 7" xfId="7772"/>
    <cellStyle name="Normal 2 3 2 3 7 2" xfId="30754"/>
    <cellStyle name="Normal 2 3 2 3 8" xfId="15168"/>
    <cellStyle name="Normal 2 3 2 3 9" xfId="22564"/>
    <cellStyle name="Normal 2 3 2 4" xfId="362"/>
    <cellStyle name="Normal 2 3 2 4 2" xfId="1073"/>
    <cellStyle name="Normal 2 3 2 4 2 2" xfId="4761"/>
    <cellStyle name="Normal 2 3 2 4 2 2 2" xfId="12202"/>
    <cellStyle name="Normal 2 3 2 4 2 2 2 2" xfId="30759"/>
    <cellStyle name="Normal 2 3 2 4 2 2 2 3" xfId="30758"/>
    <cellStyle name="Normal 2 3 2 4 2 2 3" xfId="19598"/>
    <cellStyle name="Normal 2 3 2 4 2 2 3 2" xfId="30760"/>
    <cellStyle name="Normal 2 3 2 4 2 2 4" xfId="26994"/>
    <cellStyle name="Normal 2 3 2 4 2 2 5" xfId="30757"/>
    <cellStyle name="Normal 2 3 2 4 2 3" xfId="2884"/>
    <cellStyle name="Normal 2 3 2 4 2 3 2" xfId="10325"/>
    <cellStyle name="Normal 2 3 2 4 2 3 2 2" xfId="30763"/>
    <cellStyle name="Normal 2 3 2 4 2 3 2 3" xfId="30762"/>
    <cellStyle name="Normal 2 3 2 4 2 3 3" xfId="17721"/>
    <cellStyle name="Normal 2 3 2 4 2 3 3 2" xfId="30764"/>
    <cellStyle name="Normal 2 3 2 4 2 3 4" xfId="25117"/>
    <cellStyle name="Normal 2 3 2 4 2 3 5" xfId="30761"/>
    <cellStyle name="Normal 2 3 2 4 2 4" xfId="6706"/>
    <cellStyle name="Normal 2 3 2 4 2 4 2" xfId="14102"/>
    <cellStyle name="Normal 2 3 2 4 2 4 2 2" xfId="30766"/>
    <cellStyle name="Normal 2 3 2 4 2 4 3" xfId="21498"/>
    <cellStyle name="Normal 2 3 2 4 2 4 4" xfId="28894"/>
    <cellStyle name="Normal 2 3 2 4 2 4 5" xfId="30765"/>
    <cellStyle name="Normal 2 3 2 4 2 5" xfId="8516"/>
    <cellStyle name="Normal 2 3 2 4 2 5 2" xfId="30767"/>
    <cellStyle name="Normal 2 3 2 4 2 6" xfId="15912"/>
    <cellStyle name="Normal 2 3 2 4 2 7" xfId="23308"/>
    <cellStyle name="Normal 2 3 2 4 2 8" xfId="30756"/>
    <cellStyle name="Normal 2 3 2 4 3" xfId="4117"/>
    <cellStyle name="Normal 2 3 2 4 3 2" xfId="11558"/>
    <cellStyle name="Normal 2 3 2 4 3 2 2" xfId="30770"/>
    <cellStyle name="Normal 2 3 2 4 3 2 3" xfId="30769"/>
    <cellStyle name="Normal 2 3 2 4 3 3" xfId="18954"/>
    <cellStyle name="Normal 2 3 2 4 3 3 2" xfId="30771"/>
    <cellStyle name="Normal 2 3 2 4 3 4" xfId="26350"/>
    <cellStyle name="Normal 2 3 2 4 3 5" xfId="30768"/>
    <cellStyle name="Normal 2 3 2 4 4" xfId="2240"/>
    <cellStyle name="Normal 2 3 2 4 4 2" xfId="9681"/>
    <cellStyle name="Normal 2 3 2 4 4 2 2" xfId="30774"/>
    <cellStyle name="Normal 2 3 2 4 4 2 3" xfId="30773"/>
    <cellStyle name="Normal 2 3 2 4 4 3" xfId="17077"/>
    <cellStyle name="Normal 2 3 2 4 4 3 2" xfId="30775"/>
    <cellStyle name="Normal 2 3 2 4 4 4" xfId="24473"/>
    <cellStyle name="Normal 2 3 2 4 4 5" xfId="30772"/>
    <cellStyle name="Normal 2 3 2 4 5" xfId="6062"/>
    <cellStyle name="Normal 2 3 2 4 5 2" xfId="13458"/>
    <cellStyle name="Normal 2 3 2 4 5 2 2" xfId="30777"/>
    <cellStyle name="Normal 2 3 2 4 5 3" xfId="20854"/>
    <cellStyle name="Normal 2 3 2 4 5 4" xfId="28250"/>
    <cellStyle name="Normal 2 3 2 4 5 5" xfId="30776"/>
    <cellStyle name="Normal 2 3 2 4 6" xfId="7872"/>
    <cellStyle name="Normal 2 3 2 4 6 2" xfId="30778"/>
    <cellStyle name="Normal 2 3 2 4 7" xfId="15268"/>
    <cellStyle name="Normal 2 3 2 4 8" xfId="22664"/>
    <cellStyle name="Normal 2 3 2 4 9" xfId="30755"/>
    <cellStyle name="Normal 2 3 2 5" xfId="619"/>
    <cellStyle name="Normal 2 3 2 5 2" xfId="1329"/>
    <cellStyle name="Normal 2 3 2 5 2 2" xfId="5017"/>
    <cellStyle name="Normal 2 3 2 5 2 2 2" xfId="12458"/>
    <cellStyle name="Normal 2 3 2 5 2 2 2 2" xfId="30783"/>
    <cellStyle name="Normal 2 3 2 5 2 2 2 3" xfId="30782"/>
    <cellStyle name="Normal 2 3 2 5 2 2 3" xfId="19854"/>
    <cellStyle name="Normal 2 3 2 5 2 2 3 2" xfId="30784"/>
    <cellStyle name="Normal 2 3 2 5 2 2 4" xfId="27250"/>
    <cellStyle name="Normal 2 3 2 5 2 2 5" xfId="30781"/>
    <cellStyle name="Normal 2 3 2 5 2 3" xfId="3140"/>
    <cellStyle name="Normal 2 3 2 5 2 3 2" xfId="10581"/>
    <cellStyle name="Normal 2 3 2 5 2 3 2 2" xfId="30787"/>
    <cellStyle name="Normal 2 3 2 5 2 3 2 3" xfId="30786"/>
    <cellStyle name="Normal 2 3 2 5 2 3 3" xfId="17977"/>
    <cellStyle name="Normal 2 3 2 5 2 3 3 2" xfId="30788"/>
    <cellStyle name="Normal 2 3 2 5 2 3 4" xfId="25373"/>
    <cellStyle name="Normal 2 3 2 5 2 3 5" xfId="30785"/>
    <cellStyle name="Normal 2 3 2 5 2 4" xfId="6962"/>
    <cellStyle name="Normal 2 3 2 5 2 4 2" xfId="14358"/>
    <cellStyle name="Normal 2 3 2 5 2 4 2 2" xfId="30790"/>
    <cellStyle name="Normal 2 3 2 5 2 4 3" xfId="21754"/>
    <cellStyle name="Normal 2 3 2 5 2 4 4" xfId="29150"/>
    <cellStyle name="Normal 2 3 2 5 2 4 5" xfId="30789"/>
    <cellStyle name="Normal 2 3 2 5 2 5" xfId="8772"/>
    <cellStyle name="Normal 2 3 2 5 2 5 2" xfId="30791"/>
    <cellStyle name="Normal 2 3 2 5 2 6" xfId="16168"/>
    <cellStyle name="Normal 2 3 2 5 2 7" xfId="23564"/>
    <cellStyle name="Normal 2 3 2 5 2 8" xfId="30780"/>
    <cellStyle name="Normal 2 3 2 5 3" xfId="4373"/>
    <cellStyle name="Normal 2 3 2 5 3 2" xfId="11814"/>
    <cellStyle name="Normal 2 3 2 5 3 2 2" xfId="30794"/>
    <cellStyle name="Normal 2 3 2 5 3 2 3" xfId="30793"/>
    <cellStyle name="Normal 2 3 2 5 3 3" xfId="19210"/>
    <cellStyle name="Normal 2 3 2 5 3 3 2" xfId="30795"/>
    <cellStyle name="Normal 2 3 2 5 3 4" xfId="26606"/>
    <cellStyle name="Normal 2 3 2 5 3 5" xfId="30792"/>
    <cellStyle name="Normal 2 3 2 5 4" xfId="2496"/>
    <cellStyle name="Normal 2 3 2 5 4 2" xfId="9937"/>
    <cellStyle name="Normal 2 3 2 5 4 2 2" xfId="30798"/>
    <cellStyle name="Normal 2 3 2 5 4 2 3" xfId="30797"/>
    <cellStyle name="Normal 2 3 2 5 4 3" xfId="17333"/>
    <cellStyle name="Normal 2 3 2 5 4 3 2" xfId="30799"/>
    <cellStyle name="Normal 2 3 2 5 4 4" xfId="24729"/>
    <cellStyle name="Normal 2 3 2 5 4 5" xfId="30796"/>
    <cellStyle name="Normal 2 3 2 5 5" xfId="6318"/>
    <cellStyle name="Normal 2 3 2 5 5 2" xfId="13714"/>
    <cellStyle name="Normal 2 3 2 5 5 2 2" xfId="30801"/>
    <cellStyle name="Normal 2 3 2 5 5 3" xfId="21110"/>
    <cellStyle name="Normal 2 3 2 5 5 4" xfId="28506"/>
    <cellStyle name="Normal 2 3 2 5 5 5" xfId="30800"/>
    <cellStyle name="Normal 2 3 2 5 6" xfId="8128"/>
    <cellStyle name="Normal 2 3 2 5 6 2" xfId="30802"/>
    <cellStyle name="Normal 2 3 2 5 7" xfId="15524"/>
    <cellStyle name="Normal 2 3 2 5 8" xfId="22920"/>
    <cellStyle name="Normal 2 3 2 5 9" xfId="30779"/>
    <cellStyle name="Normal 2 3 2 6" xfId="812"/>
    <cellStyle name="Normal 2 3 2 6 2" xfId="1521"/>
    <cellStyle name="Normal 2 3 2 6 2 2" xfId="5209"/>
    <cellStyle name="Normal 2 3 2 6 2 2 2" xfId="12650"/>
    <cellStyle name="Normal 2 3 2 6 2 2 2 2" xfId="30807"/>
    <cellStyle name="Normal 2 3 2 6 2 2 2 3" xfId="30806"/>
    <cellStyle name="Normal 2 3 2 6 2 2 3" xfId="20046"/>
    <cellStyle name="Normal 2 3 2 6 2 2 3 2" xfId="30808"/>
    <cellStyle name="Normal 2 3 2 6 2 2 4" xfId="27442"/>
    <cellStyle name="Normal 2 3 2 6 2 2 5" xfId="30805"/>
    <cellStyle name="Normal 2 3 2 6 2 3" xfId="3332"/>
    <cellStyle name="Normal 2 3 2 6 2 3 2" xfId="10773"/>
    <cellStyle name="Normal 2 3 2 6 2 3 2 2" xfId="30811"/>
    <cellStyle name="Normal 2 3 2 6 2 3 2 3" xfId="30810"/>
    <cellStyle name="Normal 2 3 2 6 2 3 3" xfId="18169"/>
    <cellStyle name="Normal 2 3 2 6 2 3 3 2" xfId="30812"/>
    <cellStyle name="Normal 2 3 2 6 2 3 4" xfId="25565"/>
    <cellStyle name="Normal 2 3 2 6 2 3 5" xfId="30809"/>
    <cellStyle name="Normal 2 3 2 6 2 4" xfId="7154"/>
    <cellStyle name="Normal 2 3 2 6 2 4 2" xfId="14550"/>
    <cellStyle name="Normal 2 3 2 6 2 4 2 2" xfId="30814"/>
    <cellStyle name="Normal 2 3 2 6 2 4 3" xfId="21946"/>
    <cellStyle name="Normal 2 3 2 6 2 4 4" xfId="29342"/>
    <cellStyle name="Normal 2 3 2 6 2 4 5" xfId="30813"/>
    <cellStyle name="Normal 2 3 2 6 2 5" xfId="8964"/>
    <cellStyle name="Normal 2 3 2 6 2 5 2" xfId="30815"/>
    <cellStyle name="Normal 2 3 2 6 2 6" xfId="16360"/>
    <cellStyle name="Normal 2 3 2 6 2 7" xfId="23756"/>
    <cellStyle name="Normal 2 3 2 6 2 8" xfId="30804"/>
    <cellStyle name="Normal 2 3 2 6 3" xfId="4565"/>
    <cellStyle name="Normal 2 3 2 6 3 2" xfId="12006"/>
    <cellStyle name="Normal 2 3 2 6 3 2 2" xfId="30818"/>
    <cellStyle name="Normal 2 3 2 6 3 2 3" xfId="30817"/>
    <cellStyle name="Normal 2 3 2 6 3 3" xfId="19402"/>
    <cellStyle name="Normal 2 3 2 6 3 3 2" xfId="30819"/>
    <cellStyle name="Normal 2 3 2 6 3 4" xfId="26798"/>
    <cellStyle name="Normal 2 3 2 6 3 5" xfId="30816"/>
    <cellStyle name="Normal 2 3 2 6 4" xfId="2688"/>
    <cellStyle name="Normal 2 3 2 6 4 2" xfId="10129"/>
    <cellStyle name="Normal 2 3 2 6 4 2 2" xfId="30822"/>
    <cellStyle name="Normal 2 3 2 6 4 2 3" xfId="30821"/>
    <cellStyle name="Normal 2 3 2 6 4 3" xfId="17525"/>
    <cellStyle name="Normal 2 3 2 6 4 3 2" xfId="30823"/>
    <cellStyle name="Normal 2 3 2 6 4 4" xfId="24921"/>
    <cellStyle name="Normal 2 3 2 6 4 5" xfId="30820"/>
    <cellStyle name="Normal 2 3 2 6 5" xfId="6510"/>
    <cellStyle name="Normal 2 3 2 6 5 2" xfId="13906"/>
    <cellStyle name="Normal 2 3 2 6 5 2 2" xfId="30825"/>
    <cellStyle name="Normal 2 3 2 6 5 3" xfId="21302"/>
    <cellStyle name="Normal 2 3 2 6 5 4" xfId="28698"/>
    <cellStyle name="Normal 2 3 2 6 5 5" xfId="30824"/>
    <cellStyle name="Normal 2 3 2 6 6" xfId="8320"/>
    <cellStyle name="Normal 2 3 2 6 6 2" xfId="30826"/>
    <cellStyle name="Normal 2 3 2 6 7" xfId="15716"/>
    <cellStyle name="Normal 2 3 2 6 8" xfId="23112"/>
    <cellStyle name="Normal 2 3 2 6 9" xfId="30803"/>
    <cellStyle name="Normal 2 3 2 7" xfId="917"/>
    <cellStyle name="Normal 2 3 2 7 2" xfId="4643"/>
    <cellStyle name="Normal 2 3 2 7 2 2" xfId="12084"/>
    <cellStyle name="Normal 2 3 2 7 2 2 2" xfId="30830"/>
    <cellStyle name="Normal 2 3 2 7 2 2 3" xfId="30829"/>
    <cellStyle name="Normal 2 3 2 7 2 3" xfId="19480"/>
    <cellStyle name="Normal 2 3 2 7 2 3 2" xfId="30831"/>
    <cellStyle name="Normal 2 3 2 7 2 4" xfId="26876"/>
    <cellStyle name="Normal 2 3 2 7 2 5" xfId="30828"/>
    <cellStyle name="Normal 2 3 2 7 3" xfId="2766"/>
    <cellStyle name="Normal 2 3 2 7 3 2" xfId="10207"/>
    <cellStyle name="Normal 2 3 2 7 3 2 2" xfId="30834"/>
    <cellStyle name="Normal 2 3 2 7 3 2 3" xfId="30833"/>
    <cellStyle name="Normal 2 3 2 7 3 3" xfId="17603"/>
    <cellStyle name="Normal 2 3 2 7 3 3 2" xfId="30835"/>
    <cellStyle name="Normal 2 3 2 7 3 4" xfId="24999"/>
    <cellStyle name="Normal 2 3 2 7 3 5" xfId="30832"/>
    <cellStyle name="Normal 2 3 2 7 4" xfId="6588"/>
    <cellStyle name="Normal 2 3 2 7 4 2" xfId="13984"/>
    <cellStyle name="Normal 2 3 2 7 4 2 2" xfId="30837"/>
    <cellStyle name="Normal 2 3 2 7 4 3" xfId="21380"/>
    <cellStyle name="Normal 2 3 2 7 4 4" xfId="28776"/>
    <cellStyle name="Normal 2 3 2 7 4 5" xfId="30836"/>
    <cellStyle name="Normal 2 3 2 7 5" xfId="8398"/>
    <cellStyle name="Normal 2 3 2 7 5 2" xfId="30838"/>
    <cellStyle name="Normal 2 3 2 7 6" xfId="15794"/>
    <cellStyle name="Normal 2 3 2 7 7" xfId="23190"/>
    <cellStyle name="Normal 2 3 2 7 8" xfId="30827"/>
    <cellStyle name="Normal 2 3 2 8" xfId="1664"/>
    <cellStyle name="Normal 2 3 2 8 2" xfId="5351"/>
    <cellStyle name="Normal 2 3 2 8 2 2" xfId="12792"/>
    <cellStyle name="Normal 2 3 2 8 2 2 2" xfId="30842"/>
    <cellStyle name="Normal 2 3 2 8 2 2 3" xfId="30841"/>
    <cellStyle name="Normal 2 3 2 8 2 3" xfId="20188"/>
    <cellStyle name="Normal 2 3 2 8 2 3 2" xfId="30843"/>
    <cellStyle name="Normal 2 3 2 8 2 4" xfId="27584"/>
    <cellStyle name="Normal 2 3 2 8 2 5" xfId="30840"/>
    <cellStyle name="Normal 2 3 2 8 3" xfId="3474"/>
    <cellStyle name="Normal 2 3 2 8 3 2" xfId="10915"/>
    <cellStyle name="Normal 2 3 2 8 3 2 2" xfId="30846"/>
    <cellStyle name="Normal 2 3 2 8 3 2 3" xfId="30845"/>
    <cellStyle name="Normal 2 3 2 8 3 3" xfId="18311"/>
    <cellStyle name="Normal 2 3 2 8 3 3 2" xfId="30847"/>
    <cellStyle name="Normal 2 3 2 8 3 4" xfId="25707"/>
    <cellStyle name="Normal 2 3 2 8 3 5" xfId="30844"/>
    <cellStyle name="Normal 2 3 2 8 4" xfId="7296"/>
    <cellStyle name="Normal 2 3 2 8 4 2" xfId="14692"/>
    <cellStyle name="Normal 2 3 2 8 4 2 2" xfId="30849"/>
    <cellStyle name="Normal 2 3 2 8 4 3" xfId="22088"/>
    <cellStyle name="Normal 2 3 2 8 4 4" xfId="29484"/>
    <cellStyle name="Normal 2 3 2 8 4 5" xfId="30848"/>
    <cellStyle name="Normal 2 3 2 8 5" xfId="9106"/>
    <cellStyle name="Normal 2 3 2 8 5 2" xfId="30850"/>
    <cellStyle name="Normal 2 3 2 8 6" xfId="16502"/>
    <cellStyle name="Normal 2 3 2 8 7" xfId="23898"/>
    <cellStyle name="Normal 2 3 2 8 8" xfId="30839"/>
    <cellStyle name="Normal 2 3 2 9" xfId="1921"/>
    <cellStyle name="Normal 2 3 2 9 2" xfId="5608"/>
    <cellStyle name="Normal 2 3 2 9 2 2" xfId="13048"/>
    <cellStyle name="Normal 2 3 2 9 2 2 2" xfId="30854"/>
    <cellStyle name="Normal 2 3 2 9 2 2 3" xfId="30853"/>
    <cellStyle name="Normal 2 3 2 9 2 3" xfId="20444"/>
    <cellStyle name="Normal 2 3 2 9 2 3 2" xfId="30855"/>
    <cellStyle name="Normal 2 3 2 9 2 4" xfId="27840"/>
    <cellStyle name="Normal 2 3 2 9 2 5" xfId="30852"/>
    <cellStyle name="Normal 2 3 2 9 3" xfId="3730"/>
    <cellStyle name="Normal 2 3 2 9 3 2" xfId="11171"/>
    <cellStyle name="Normal 2 3 2 9 3 2 2" xfId="30858"/>
    <cellStyle name="Normal 2 3 2 9 3 2 3" xfId="30857"/>
    <cellStyle name="Normal 2 3 2 9 3 3" xfId="18567"/>
    <cellStyle name="Normal 2 3 2 9 3 3 2" xfId="30859"/>
    <cellStyle name="Normal 2 3 2 9 3 4" xfId="25963"/>
    <cellStyle name="Normal 2 3 2 9 3 5" xfId="30856"/>
    <cellStyle name="Normal 2 3 2 9 4" xfId="7553"/>
    <cellStyle name="Normal 2 3 2 9 4 2" xfId="14949"/>
    <cellStyle name="Normal 2 3 2 9 4 2 2" xfId="30861"/>
    <cellStyle name="Normal 2 3 2 9 4 3" xfId="22345"/>
    <cellStyle name="Normal 2 3 2 9 4 4" xfId="29741"/>
    <cellStyle name="Normal 2 3 2 9 4 5" xfId="30860"/>
    <cellStyle name="Normal 2 3 2 9 5" xfId="9362"/>
    <cellStyle name="Normal 2 3 2 9 5 2" xfId="30862"/>
    <cellStyle name="Normal 2 3 2 9 6" xfId="16758"/>
    <cellStyle name="Normal 2 3 2 9 7" xfId="24154"/>
    <cellStyle name="Normal 2 3 2 9 8" xfId="30851"/>
    <cellStyle name="Normal 2 3 3" xfId="279"/>
    <cellStyle name="Normal 2 3 3 10" xfId="5980"/>
    <cellStyle name="Normal 2 3 3 10 2" xfId="13376"/>
    <cellStyle name="Normal 2 3 3 10 2 2" xfId="30865"/>
    <cellStyle name="Normal 2 3 3 10 3" xfId="20772"/>
    <cellStyle name="Normal 2 3 3 10 4" xfId="28168"/>
    <cellStyle name="Normal 2 3 3 10 5" xfId="30864"/>
    <cellStyle name="Normal 2 3 3 11" xfId="7790"/>
    <cellStyle name="Normal 2 3 3 11 2" xfId="30866"/>
    <cellStyle name="Normal 2 3 3 12" xfId="15186"/>
    <cellStyle name="Normal 2 3 3 13" xfId="22582"/>
    <cellStyle name="Normal 2 3 3 14" xfId="30863"/>
    <cellStyle name="Normal 2 3 3 2" xfId="426"/>
    <cellStyle name="Normal 2 3 3 2 2" xfId="1137"/>
    <cellStyle name="Normal 2 3 3 2 2 2" xfId="4825"/>
    <cellStyle name="Normal 2 3 3 2 2 2 2" xfId="12266"/>
    <cellStyle name="Normal 2 3 3 2 2 2 2 2" xfId="30871"/>
    <cellStyle name="Normal 2 3 3 2 2 2 2 3" xfId="30870"/>
    <cellStyle name="Normal 2 3 3 2 2 2 3" xfId="19662"/>
    <cellStyle name="Normal 2 3 3 2 2 2 3 2" xfId="30872"/>
    <cellStyle name="Normal 2 3 3 2 2 2 4" xfId="27058"/>
    <cellStyle name="Normal 2 3 3 2 2 2 5" xfId="30869"/>
    <cellStyle name="Normal 2 3 3 2 2 3" xfId="2948"/>
    <cellStyle name="Normal 2 3 3 2 2 3 2" xfId="10389"/>
    <cellStyle name="Normal 2 3 3 2 2 3 2 2" xfId="30875"/>
    <cellStyle name="Normal 2 3 3 2 2 3 2 3" xfId="30874"/>
    <cellStyle name="Normal 2 3 3 2 2 3 3" xfId="17785"/>
    <cellStyle name="Normal 2 3 3 2 2 3 3 2" xfId="30876"/>
    <cellStyle name="Normal 2 3 3 2 2 3 4" xfId="25181"/>
    <cellStyle name="Normal 2 3 3 2 2 3 5" xfId="30873"/>
    <cellStyle name="Normal 2 3 3 2 2 4" xfId="6770"/>
    <cellStyle name="Normal 2 3 3 2 2 4 2" xfId="14166"/>
    <cellStyle name="Normal 2 3 3 2 2 4 2 2" xfId="30878"/>
    <cellStyle name="Normal 2 3 3 2 2 4 3" xfId="21562"/>
    <cellStyle name="Normal 2 3 3 2 2 4 4" xfId="28958"/>
    <cellStyle name="Normal 2 3 3 2 2 4 5" xfId="30877"/>
    <cellStyle name="Normal 2 3 3 2 2 5" xfId="8580"/>
    <cellStyle name="Normal 2 3 3 2 2 5 2" xfId="30879"/>
    <cellStyle name="Normal 2 3 3 2 2 6" xfId="15976"/>
    <cellStyle name="Normal 2 3 3 2 2 7" xfId="23372"/>
    <cellStyle name="Normal 2 3 3 2 2 8" xfId="30868"/>
    <cellStyle name="Normal 2 3 3 2 3" xfId="4181"/>
    <cellStyle name="Normal 2 3 3 2 3 2" xfId="11622"/>
    <cellStyle name="Normal 2 3 3 2 3 2 2" xfId="30882"/>
    <cellStyle name="Normal 2 3 3 2 3 2 3" xfId="30881"/>
    <cellStyle name="Normal 2 3 3 2 3 3" xfId="19018"/>
    <cellStyle name="Normal 2 3 3 2 3 3 2" xfId="30883"/>
    <cellStyle name="Normal 2 3 3 2 3 4" xfId="26414"/>
    <cellStyle name="Normal 2 3 3 2 3 5" xfId="30880"/>
    <cellStyle name="Normal 2 3 3 2 4" xfId="2304"/>
    <cellStyle name="Normal 2 3 3 2 4 2" xfId="9745"/>
    <cellStyle name="Normal 2 3 3 2 4 2 2" xfId="30886"/>
    <cellStyle name="Normal 2 3 3 2 4 2 3" xfId="30885"/>
    <cellStyle name="Normal 2 3 3 2 4 3" xfId="17141"/>
    <cellStyle name="Normal 2 3 3 2 4 3 2" xfId="30887"/>
    <cellStyle name="Normal 2 3 3 2 4 4" xfId="24537"/>
    <cellStyle name="Normal 2 3 3 2 4 5" xfId="30884"/>
    <cellStyle name="Normal 2 3 3 2 5" xfId="6126"/>
    <cellStyle name="Normal 2 3 3 2 5 2" xfId="13522"/>
    <cellStyle name="Normal 2 3 3 2 5 2 2" xfId="30889"/>
    <cellStyle name="Normal 2 3 3 2 5 3" xfId="20918"/>
    <cellStyle name="Normal 2 3 3 2 5 4" xfId="28314"/>
    <cellStyle name="Normal 2 3 3 2 5 5" xfId="30888"/>
    <cellStyle name="Normal 2 3 3 2 6" xfId="7936"/>
    <cellStyle name="Normal 2 3 3 2 6 2" xfId="30890"/>
    <cellStyle name="Normal 2 3 3 2 7" xfId="15332"/>
    <cellStyle name="Normal 2 3 3 2 8" xfId="22728"/>
    <cellStyle name="Normal 2 3 3 2 9" xfId="30867"/>
    <cellStyle name="Normal 2 3 3 3" xfId="683"/>
    <cellStyle name="Normal 2 3 3 3 2" xfId="1393"/>
    <cellStyle name="Normal 2 3 3 3 2 2" xfId="5081"/>
    <cellStyle name="Normal 2 3 3 3 2 2 2" xfId="12522"/>
    <cellStyle name="Normal 2 3 3 3 2 2 2 2" xfId="30895"/>
    <cellStyle name="Normal 2 3 3 3 2 2 2 3" xfId="30894"/>
    <cellStyle name="Normal 2 3 3 3 2 2 3" xfId="19918"/>
    <cellStyle name="Normal 2 3 3 3 2 2 3 2" xfId="30896"/>
    <cellStyle name="Normal 2 3 3 3 2 2 4" xfId="27314"/>
    <cellStyle name="Normal 2 3 3 3 2 2 5" xfId="30893"/>
    <cellStyle name="Normal 2 3 3 3 2 3" xfId="3204"/>
    <cellStyle name="Normal 2 3 3 3 2 3 2" xfId="10645"/>
    <cellStyle name="Normal 2 3 3 3 2 3 2 2" xfId="30899"/>
    <cellStyle name="Normal 2 3 3 3 2 3 2 3" xfId="30898"/>
    <cellStyle name="Normal 2 3 3 3 2 3 3" xfId="18041"/>
    <cellStyle name="Normal 2 3 3 3 2 3 3 2" xfId="30900"/>
    <cellStyle name="Normal 2 3 3 3 2 3 4" xfId="25437"/>
    <cellStyle name="Normal 2 3 3 3 2 3 5" xfId="30897"/>
    <cellStyle name="Normal 2 3 3 3 2 4" xfId="7026"/>
    <cellStyle name="Normal 2 3 3 3 2 4 2" xfId="14422"/>
    <cellStyle name="Normal 2 3 3 3 2 4 2 2" xfId="30902"/>
    <cellStyle name="Normal 2 3 3 3 2 4 3" xfId="21818"/>
    <cellStyle name="Normal 2 3 3 3 2 4 4" xfId="29214"/>
    <cellStyle name="Normal 2 3 3 3 2 4 5" xfId="30901"/>
    <cellStyle name="Normal 2 3 3 3 2 5" xfId="8836"/>
    <cellStyle name="Normal 2 3 3 3 2 5 2" xfId="30903"/>
    <cellStyle name="Normal 2 3 3 3 2 6" xfId="16232"/>
    <cellStyle name="Normal 2 3 3 3 2 7" xfId="23628"/>
    <cellStyle name="Normal 2 3 3 3 2 8" xfId="30892"/>
    <cellStyle name="Normal 2 3 3 3 3" xfId="4437"/>
    <cellStyle name="Normal 2 3 3 3 3 2" xfId="11878"/>
    <cellStyle name="Normal 2 3 3 3 3 2 2" xfId="30906"/>
    <cellStyle name="Normal 2 3 3 3 3 2 3" xfId="30905"/>
    <cellStyle name="Normal 2 3 3 3 3 3" xfId="19274"/>
    <cellStyle name="Normal 2 3 3 3 3 3 2" xfId="30907"/>
    <cellStyle name="Normal 2 3 3 3 3 4" xfId="26670"/>
    <cellStyle name="Normal 2 3 3 3 3 5" xfId="30904"/>
    <cellStyle name="Normal 2 3 3 3 4" xfId="2560"/>
    <cellStyle name="Normal 2 3 3 3 4 2" xfId="10001"/>
    <cellStyle name="Normal 2 3 3 3 4 2 2" xfId="30910"/>
    <cellStyle name="Normal 2 3 3 3 4 2 3" xfId="30909"/>
    <cellStyle name="Normal 2 3 3 3 4 3" xfId="17397"/>
    <cellStyle name="Normal 2 3 3 3 4 3 2" xfId="30911"/>
    <cellStyle name="Normal 2 3 3 3 4 4" xfId="24793"/>
    <cellStyle name="Normal 2 3 3 3 4 5" xfId="30908"/>
    <cellStyle name="Normal 2 3 3 3 5" xfId="6382"/>
    <cellStyle name="Normal 2 3 3 3 5 2" xfId="13778"/>
    <cellStyle name="Normal 2 3 3 3 5 2 2" xfId="30913"/>
    <cellStyle name="Normal 2 3 3 3 5 3" xfId="21174"/>
    <cellStyle name="Normal 2 3 3 3 5 4" xfId="28570"/>
    <cellStyle name="Normal 2 3 3 3 5 5" xfId="30912"/>
    <cellStyle name="Normal 2 3 3 3 6" xfId="8192"/>
    <cellStyle name="Normal 2 3 3 3 6 2" xfId="30914"/>
    <cellStyle name="Normal 2 3 3 3 7" xfId="15588"/>
    <cellStyle name="Normal 2 3 3 3 8" xfId="22984"/>
    <cellStyle name="Normal 2 3 3 3 9" xfId="30891"/>
    <cellStyle name="Normal 2 3 3 4" xfId="848"/>
    <cellStyle name="Normal 2 3 3 4 2" xfId="1557"/>
    <cellStyle name="Normal 2 3 3 4 2 2" xfId="5245"/>
    <cellStyle name="Normal 2 3 3 4 2 2 2" xfId="12686"/>
    <cellStyle name="Normal 2 3 3 4 2 2 2 2" xfId="30919"/>
    <cellStyle name="Normal 2 3 3 4 2 2 2 3" xfId="30918"/>
    <cellStyle name="Normal 2 3 3 4 2 2 3" xfId="20082"/>
    <cellStyle name="Normal 2 3 3 4 2 2 3 2" xfId="30920"/>
    <cellStyle name="Normal 2 3 3 4 2 2 4" xfId="27478"/>
    <cellStyle name="Normal 2 3 3 4 2 2 5" xfId="30917"/>
    <cellStyle name="Normal 2 3 3 4 2 3" xfId="3368"/>
    <cellStyle name="Normal 2 3 3 4 2 3 2" xfId="10809"/>
    <cellStyle name="Normal 2 3 3 4 2 3 2 2" xfId="30923"/>
    <cellStyle name="Normal 2 3 3 4 2 3 2 3" xfId="30922"/>
    <cellStyle name="Normal 2 3 3 4 2 3 3" xfId="18205"/>
    <cellStyle name="Normal 2 3 3 4 2 3 3 2" xfId="30924"/>
    <cellStyle name="Normal 2 3 3 4 2 3 4" xfId="25601"/>
    <cellStyle name="Normal 2 3 3 4 2 3 5" xfId="30921"/>
    <cellStyle name="Normal 2 3 3 4 2 4" xfId="7190"/>
    <cellStyle name="Normal 2 3 3 4 2 4 2" xfId="14586"/>
    <cellStyle name="Normal 2 3 3 4 2 4 2 2" xfId="30926"/>
    <cellStyle name="Normal 2 3 3 4 2 4 3" xfId="21982"/>
    <cellStyle name="Normal 2 3 3 4 2 4 4" xfId="29378"/>
    <cellStyle name="Normal 2 3 3 4 2 4 5" xfId="30925"/>
    <cellStyle name="Normal 2 3 3 4 2 5" xfId="9000"/>
    <cellStyle name="Normal 2 3 3 4 2 5 2" xfId="30927"/>
    <cellStyle name="Normal 2 3 3 4 2 6" xfId="16396"/>
    <cellStyle name="Normal 2 3 3 4 2 7" xfId="23792"/>
    <cellStyle name="Normal 2 3 3 4 2 8" xfId="30916"/>
    <cellStyle name="Normal 2 3 3 4 3" xfId="4601"/>
    <cellStyle name="Normal 2 3 3 4 3 2" xfId="12042"/>
    <cellStyle name="Normal 2 3 3 4 3 2 2" xfId="30930"/>
    <cellStyle name="Normal 2 3 3 4 3 2 3" xfId="30929"/>
    <cellStyle name="Normal 2 3 3 4 3 3" xfId="19438"/>
    <cellStyle name="Normal 2 3 3 4 3 3 2" xfId="30931"/>
    <cellStyle name="Normal 2 3 3 4 3 4" xfId="26834"/>
    <cellStyle name="Normal 2 3 3 4 3 5" xfId="30928"/>
    <cellStyle name="Normal 2 3 3 4 4" xfId="2724"/>
    <cellStyle name="Normal 2 3 3 4 4 2" xfId="10165"/>
    <cellStyle name="Normal 2 3 3 4 4 2 2" xfId="30934"/>
    <cellStyle name="Normal 2 3 3 4 4 2 3" xfId="30933"/>
    <cellStyle name="Normal 2 3 3 4 4 3" xfId="17561"/>
    <cellStyle name="Normal 2 3 3 4 4 3 2" xfId="30935"/>
    <cellStyle name="Normal 2 3 3 4 4 4" xfId="24957"/>
    <cellStyle name="Normal 2 3 3 4 4 5" xfId="30932"/>
    <cellStyle name="Normal 2 3 3 4 5" xfId="6546"/>
    <cellStyle name="Normal 2 3 3 4 5 2" xfId="13942"/>
    <cellStyle name="Normal 2 3 3 4 5 2 2" xfId="30937"/>
    <cellStyle name="Normal 2 3 3 4 5 3" xfId="21338"/>
    <cellStyle name="Normal 2 3 3 4 5 4" xfId="28734"/>
    <cellStyle name="Normal 2 3 3 4 5 5" xfId="30936"/>
    <cellStyle name="Normal 2 3 3 4 6" xfId="8356"/>
    <cellStyle name="Normal 2 3 3 4 6 2" xfId="30938"/>
    <cellStyle name="Normal 2 3 3 4 7" xfId="15752"/>
    <cellStyle name="Normal 2 3 3 4 8" xfId="23148"/>
    <cellStyle name="Normal 2 3 3 4 9" xfId="30915"/>
    <cellStyle name="Normal 2 3 3 5" xfId="991"/>
    <cellStyle name="Normal 2 3 3 5 2" xfId="4679"/>
    <cellStyle name="Normal 2 3 3 5 2 2" xfId="12120"/>
    <cellStyle name="Normal 2 3 3 5 2 2 2" xfId="30942"/>
    <cellStyle name="Normal 2 3 3 5 2 2 3" xfId="30941"/>
    <cellStyle name="Normal 2 3 3 5 2 3" xfId="19516"/>
    <cellStyle name="Normal 2 3 3 5 2 3 2" xfId="30943"/>
    <cellStyle name="Normal 2 3 3 5 2 4" xfId="26912"/>
    <cellStyle name="Normal 2 3 3 5 2 5" xfId="30940"/>
    <cellStyle name="Normal 2 3 3 5 3" xfId="2802"/>
    <cellStyle name="Normal 2 3 3 5 3 2" xfId="10243"/>
    <cellStyle name="Normal 2 3 3 5 3 2 2" xfId="30946"/>
    <cellStyle name="Normal 2 3 3 5 3 2 3" xfId="30945"/>
    <cellStyle name="Normal 2 3 3 5 3 3" xfId="17639"/>
    <cellStyle name="Normal 2 3 3 5 3 3 2" xfId="30947"/>
    <cellStyle name="Normal 2 3 3 5 3 4" xfId="25035"/>
    <cellStyle name="Normal 2 3 3 5 3 5" xfId="30944"/>
    <cellStyle name="Normal 2 3 3 5 4" xfId="6624"/>
    <cellStyle name="Normal 2 3 3 5 4 2" xfId="14020"/>
    <cellStyle name="Normal 2 3 3 5 4 2 2" xfId="30949"/>
    <cellStyle name="Normal 2 3 3 5 4 3" xfId="21416"/>
    <cellStyle name="Normal 2 3 3 5 4 4" xfId="28812"/>
    <cellStyle name="Normal 2 3 3 5 4 5" xfId="30948"/>
    <cellStyle name="Normal 2 3 3 5 5" xfId="8434"/>
    <cellStyle name="Normal 2 3 3 5 5 2" xfId="30950"/>
    <cellStyle name="Normal 2 3 3 5 6" xfId="15830"/>
    <cellStyle name="Normal 2 3 3 5 7" xfId="23226"/>
    <cellStyle name="Normal 2 3 3 5 8" xfId="30939"/>
    <cellStyle name="Normal 2 3 3 6" xfId="1728"/>
    <cellStyle name="Normal 2 3 3 6 2" xfId="5415"/>
    <cellStyle name="Normal 2 3 3 6 2 2" xfId="12856"/>
    <cellStyle name="Normal 2 3 3 6 2 2 2" xfId="30954"/>
    <cellStyle name="Normal 2 3 3 6 2 2 3" xfId="30953"/>
    <cellStyle name="Normal 2 3 3 6 2 3" xfId="20252"/>
    <cellStyle name="Normal 2 3 3 6 2 3 2" xfId="30955"/>
    <cellStyle name="Normal 2 3 3 6 2 4" xfId="27648"/>
    <cellStyle name="Normal 2 3 3 6 2 5" xfId="30952"/>
    <cellStyle name="Normal 2 3 3 6 3" xfId="3538"/>
    <cellStyle name="Normal 2 3 3 6 3 2" xfId="10979"/>
    <cellStyle name="Normal 2 3 3 6 3 2 2" xfId="30958"/>
    <cellStyle name="Normal 2 3 3 6 3 2 3" xfId="30957"/>
    <cellStyle name="Normal 2 3 3 6 3 3" xfId="18375"/>
    <cellStyle name="Normal 2 3 3 6 3 3 2" xfId="30959"/>
    <cellStyle name="Normal 2 3 3 6 3 4" xfId="25771"/>
    <cellStyle name="Normal 2 3 3 6 3 5" xfId="30956"/>
    <cellStyle name="Normal 2 3 3 6 4" xfId="7360"/>
    <cellStyle name="Normal 2 3 3 6 4 2" xfId="14756"/>
    <cellStyle name="Normal 2 3 3 6 4 2 2" xfId="30961"/>
    <cellStyle name="Normal 2 3 3 6 4 3" xfId="22152"/>
    <cellStyle name="Normal 2 3 3 6 4 4" xfId="29548"/>
    <cellStyle name="Normal 2 3 3 6 4 5" xfId="30960"/>
    <cellStyle name="Normal 2 3 3 6 5" xfId="9170"/>
    <cellStyle name="Normal 2 3 3 6 5 2" xfId="30962"/>
    <cellStyle name="Normal 2 3 3 6 6" xfId="16566"/>
    <cellStyle name="Normal 2 3 3 6 7" xfId="23962"/>
    <cellStyle name="Normal 2 3 3 6 8" xfId="30951"/>
    <cellStyle name="Normal 2 3 3 7" xfId="1985"/>
    <cellStyle name="Normal 2 3 3 7 2" xfId="5672"/>
    <cellStyle name="Normal 2 3 3 7 2 2" xfId="13112"/>
    <cellStyle name="Normal 2 3 3 7 2 2 2" xfId="30966"/>
    <cellStyle name="Normal 2 3 3 7 2 2 3" xfId="30965"/>
    <cellStyle name="Normal 2 3 3 7 2 3" xfId="20508"/>
    <cellStyle name="Normal 2 3 3 7 2 3 2" xfId="30967"/>
    <cellStyle name="Normal 2 3 3 7 2 4" xfId="27904"/>
    <cellStyle name="Normal 2 3 3 7 2 5" xfId="30964"/>
    <cellStyle name="Normal 2 3 3 7 3" xfId="3794"/>
    <cellStyle name="Normal 2 3 3 7 3 2" xfId="11235"/>
    <cellStyle name="Normal 2 3 3 7 3 2 2" xfId="30970"/>
    <cellStyle name="Normal 2 3 3 7 3 2 3" xfId="30969"/>
    <cellStyle name="Normal 2 3 3 7 3 3" xfId="18631"/>
    <cellStyle name="Normal 2 3 3 7 3 3 2" xfId="30971"/>
    <cellStyle name="Normal 2 3 3 7 3 4" xfId="26027"/>
    <cellStyle name="Normal 2 3 3 7 3 5" xfId="30968"/>
    <cellStyle name="Normal 2 3 3 7 4" xfId="7617"/>
    <cellStyle name="Normal 2 3 3 7 4 2" xfId="15013"/>
    <cellStyle name="Normal 2 3 3 7 4 2 2" xfId="30973"/>
    <cellStyle name="Normal 2 3 3 7 4 3" xfId="22409"/>
    <cellStyle name="Normal 2 3 3 7 4 4" xfId="29805"/>
    <cellStyle name="Normal 2 3 3 7 4 5" xfId="30972"/>
    <cellStyle name="Normal 2 3 3 7 5" xfId="9426"/>
    <cellStyle name="Normal 2 3 3 7 5 2" xfId="30974"/>
    <cellStyle name="Normal 2 3 3 7 6" xfId="16822"/>
    <cellStyle name="Normal 2 3 3 7 7" xfId="24218"/>
    <cellStyle name="Normal 2 3 3 7 8" xfId="30963"/>
    <cellStyle name="Normal 2 3 3 8" xfId="4035"/>
    <cellStyle name="Normal 2 3 3 8 2" xfId="11476"/>
    <cellStyle name="Normal 2 3 3 8 2 2" xfId="30977"/>
    <cellStyle name="Normal 2 3 3 8 2 3" xfId="30976"/>
    <cellStyle name="Normal 2 3 3 8 3" xfId="18872"/>
    <cellStyle name="Normal 2 3 3 8 3 2" xfId="30978"/>
    <cellStyle name="Normal 2 3 3 8 4" xfId="26268"/>
    <cellStyle name="Normal 2 3 3 8 5" xfId="30975"/>
    <cellStyle name="Normal 2 3 3 9" xfId="2158"/>
    <cellStyle name="Normal 2 3 3 9 2" xfId="9599"/>
    <cellStyle name="Normal 2 3 3 9 2 2" xfId="30981"/>
    <cellStyle name="Normal 2 3 3 9 2 3" xfId="30980"/>
    <cellStyle name="Normal 2 3 3 9 3" xfId="16995"/>
    <cellStyle name="Normal 2 3 3 9 3 2" xfId="30982"/>
    <cellStyle name="Normal 2 3 3 9 4" xfId="24391"/>
    <cellStyle name="Normal 2 3 3 9 5" xfId="30979"/>
    <cellStyle name="Normal 2 3 4" xfId="288"/>
    <cellStyle name="Normal 2 3 4 10" xfId="30983"/>
    <cellStyle name="Normal 2 3 4 2" xfId="857"/>
    <cellStyle name="Normal 2 3 4 2 2" xfId="1566"/>
    <cellStyle name="Normal 2 3 4 2 2 2" xfId="5254"/>
    <cellStyle name="Normal 2 3 4 2 2 2 2" xfId="12695"/>
    <cellStyle name="Normal 2 3 4 2 2 2 2 2" xfId="30988"/>
    <cellStyle name="Normal 2 3 4 2 2 2 2 3" xfId="30987"/>
    <cellStyle name="Normal 2 3 4 2 2 2 3" xfId="20091"/>
    <cellStyle name="Normal 2 3 4 2 2 2 3 2" xfId="30989"/>
    <cellStyle name="Normal 2 3 4 2 2 2 4" xfId="27487"/>
    <cellStyle name="Normal 2 3 4 2 2 2 5" xfId="30986"/>
    <cellStyle name="Normal 2 3 4 2 2 3" xfId="3377"/>
    <cellStyle name="Normal 2 3 4 2 2 3 2" xfId="10818"/>
    <cellStyle name="Normal 2 3 4 2 2 3 2 2" xfId="30992"/>
    <cellStyle name="Normal 2 3 4 2 2 3 2 3" xfId="30991"/>
    <cellStyle name="Normal 2 3 4 2 2 3 3" xfId="18214"/>
    <cellStyle name="Normal 2 3 4 2 2 3 3 2" xfId="30993"/>
    <cellStyle name="Normal 2 3 4 2 2 3 4" xfId="25610"/>
    <cellStyle name="Normal 2 3 4 2 2 3 5" xfId="30990"/>
    <cellStyle name="Normal 2 3 4 2 2 4" xfId="7199"/>
    <cellStyle name="Normal 2 3 4 2 2 4 2" xfId="14595"/>
    <cellStyle name="Normal 2 3 4 2 2 4 2 2" xfId="30995"/>
    <cellStyle name="Normal 2 3 4 2 2 4 3" xfId="21991"/>
    <cellStyle name="Normal 2 3 4 2 2 4 4" xfId="29387"/>
    <cellStyle name="Normal 2 3 4 2 2 4 5" xfId="30994"/>
    <cellStyle name="Normal 2 3 4 2 2 5" xfId="9009"/>
    <cellStyle name="Normal 2 3 4 2 2 5 2" xfId="30996"/>
    <cellStyle name="Normal 2 3 4 2 2 6" xfId="16405"/>
    <cellStyle name="Normal 2 3 4 2 2 7" xfId="23801"/>
    <cellStyle name="Normal 2 3 4 2 2 8" xfId="30985"/>
    <cellStyle name="Normal 2 3 4 2 3" xfId="4610"/>
    <cellStyle name="Normal 2 3 4 2 3 2" xfId="12051"/>
    <cellStyle name="Normal 2 3 4 2 3 2 2" xfId="30999"/>
    <cellStyle name="Normal 2 3 4 2 3 2 3" xfId="30998"/>
    <cellStyle name="Normal 2 3 4 2 3 3" xfId="19447"/>
    <cellStyle name="Normal 2 3 4 2 3 3 2" xfId="31000"/>
    <cellStyle name="Normal 2 3 4 2 3 4" xfId="26843"/>
    <cellStyle name="Normal 2 3 4 2 3 5" xfId="30997"/>
    <cellStyle name="Normal 2 3 4 2 4" xfId="2733"/>
    <cellStyle name="Normal 2 3 4 2 4 2" xfId="10174"/>
    <cellStyle name="Normal 2 3 4 2 4 2 2" xfId="31003"/>
    <cellStyle name="Normal 2 3 4 2 4 2 3" xfId="31002"/>
    <cellStyle name="Normal 2 3 4 2 4 3" xfId="17570"/>
    <cellStyle name="Normal 2 3 4 2 4 3 2" xfId="31004"/>
    <cellStyle name="Normal 2 3 4 2 4 4" xfId="24966"/>
    <cellStyle name="Normal 2 3 4 2 4 5" xfId="31001"/>
    <cellStyle name="Normal 2 3 4 2 5" xfId="6555"/>
    <cellStyle name="Normal 2 3 4 2 5 2" xfId="13951"/>
    <cellStyle name="Normal 2 3 4 2 5 2 2" xfId="31006"/>
    <cellStyle name="Normal 2 3 4 2 5 3" xfId="21347"/>
    <cellStyle name="Normal 2 3 4 2 5 4" xfId="28743"/>
    <cellStyle name="Normal 2 3 4 2 5 5" xfId="31005"/>
    <cellStyle name="Normal 2 3 4 2 6" xfId="8365"/>
    <cellStyle name="Normal 2 3 4 2 6 2" xfId="31007"/>
    <cellStyle name="Normal 2 3 4 2 7" xfId="15761"/>
    <cellStyle name="Normal 2 3 4 2 8" xfId="23157"/>
    <cellStyle name="Normal 2 3 4 2 9" xfId="30984"/>
    <cellStyle name="Normal 2 3 4 3" xfId="1000"/>
    <cellStyle name="Normal 2 3 4 3 2" xfId="4688"/>
    <cellStyle name="Normal 2 3 4 3 2 2" xfId="12129"/>
    <cellStyle name="Normal 2 3 4 3 2 2 2" xfId="31011"/>
    <cellStyle name="Normal 2 3 4 3 2 2 3" xfId="31010"/>
    <cellStyle name="Normal 2 3 4 3 2 3" xfId="19525"/>
    <cellStyle name="Normal 2 3 4 3 2 3 2" xfId="31012"/>
    <cellStyle name="Normal 2 3 4 3 2 4" xfId="26921"/>
    <cellStyle name="Normal 2 3 4 3 2 5" xfId="31009"/>
    <cellStyle name="Normal 2 3 4 3 3" xfId="2811"/>
    <cellStyle name="Normal 2 3 4 3 3 2" xfId="10252"/>
    <cellStyle name="Normal 2 3 4 3 3 2 2" xfId="31015"/>
    <cellStyle name="Normal 2 3 4 3 3 2 3" xfId="31014"/>
    <cellStyle name="Normal 2 3 4 3 3 3" xfId="17648"/>
    <cellStyle name="Normal 2 3 4 3 3 3 2" xfId="31016"/>
    <cellStyle name="Normal 2 3 4 3 3 4" xfId="25044"/>
    <cellStyle name="Normal 2 3 4 3 3 5" xfId="31013"/>
    <cellStyle name="Normal 2 3 4 3 4" xfId="6633"/>
    <cellStyle name="Normal 2 3 4 3 4 2" xfId="14029"/>
    <cellStyle name="Normal 2 3 4 3 4 2 2" xfId="31018"/>
    <cellStyle name="Normal 2 3 4 3 4 3" xfId="21425"/>
    <cellStyle name="Normal 2 3 4 3 4 4" xfId="28821"/>
    <cellStyle name="Normal 2 3 4 3 4 5" xfId="31017"/>
    <cellStyle name="Normal 2 3 4 3 5" xfId="8443"/>
    <cellStyle name="Normal 2 3 4 3 5 2" xfId="31019"/>
    <cellStyle name="Normal 2 3 4 3 6" xfId="15839"/>
    <cellStyle name="Normal 2 3 4 3 7" xfId="23235"/>
    <cellStyle name="Normal 2 3 4 3 8" xfId="31008"/>
    <cellStyle name="Normal 2 3 4 4" xfId="4044"/>
    <cellStyle name="Normal 2 3 4 4 2" xfId="11485"/>
    <cellStyle name="Normal 2 3 4 4 2 2" xfId="31022"/>
    <cellStyle name="Normal 2 3 4 4 2 3" xfId="31021"/>
    <cellStyle name="Normal 2 3 4 4 3" xfId="18881"/>
    <cellStyle name="Normal 2 3 4 4 3 2" xfId="31023"/>
    <cellStyle name="Normal 2 3 4 4 4" xfId="26277"/>
    <cellStyle name="Normal 2 3 4 4 5" xfId="31020"/>
    <cellStyle name="Normal 2 3 4 5" xfId="2167"/>
    <cellStyle name="Normal 2 3 4 5 2" xfId="9608"/>
    <cellStyle name="Normal 2 3 4 5 2 2" xfId="31026"/>
    <cellStyle name="Normal 2 3 4 5 2 3" xfId="31025"/>
    <cellStyle name="Normal 2 3 4 5 3" xfId="17004"/>
    <cellStyle name="Normal 2 3 4 5 3 2" xfId="31027"/>
    <cellStyle name="Normal 2 3 4 5 4" xfId="24400"/>
    <cellStyle name="Normal 2 3 4 5 5" xfId="31024"/>
    <cellStyle name="Normal 2 3 4 6" xfId="5989"/>
    <cellStyle name="Normal 2 3 4 6 2" xfId="13385"/>
    <cellStyle name="Normal 2 3 4 6 2 2" xfId="31029"/>
    <cellStyle name="Normal 2 3 4 6 3" xfId="20781"/>
    <cellStyle name="Normal 2 3 4 6 4" xfId="28177"/>
    <cellStyle name="Normal 2 3 4 6 5" xfId="31028"/>
    <cellStyle name="Normal 2 3 4 7" xfId="7799"/>
    <cellStyle name="Normal 2 3 4 7 2" xfId="31030"/>
    <cellStyle name="Normal 2 3 4 8" xfId="15195"/>
    <cellStyle name="Normal 2 3 4 9" xfId="22591"/>
    <cellStyle name="Normal 2 3 5" xfId="298"/>
    <cellStyle name="Normal 2 3 5 10" xfId="31031"/>
    <cellStyle name="Normal 2 3 5 2" xfId="869"/>
    <cellStyle name="Normal 2 3 5 2 2" xfId="1578"/>
    <cellStyle name="Normal 2 3 5 2 2 2" xfId="5266"/>
    <cellStyle name="Normal 2 3 5 2 2 2 2" xfId="12707"/>
    <cellStyle name="Normal 2 3 5 2 2 2 2 2" xfId="31036"/>
    <cellStyle name="Normal 2 3 5 2 2 2 2 3" xfId="31035"/>
    <cellStyle name="Normal 2 3 5 2 2 2 3" xfId="20103"/>
    <cellStyle name="Normal 2 3 5 2 2 2 3 2" xfId="31037"/>
    <cellStyle name="Normal 2 3 5 2 2 2 4" xfId="27499"/>
    <cellStyle name="Normal 2 3 5 2 2 2 5" xfId="31034"/>
    <cellStyle name="Normal 2 3 5 2 2 3" xfId="3389"/>
    <cellStyle name="Normal 2 3 5 2 2 3 2" xfId="10830"/>
    <cellStyle name="Normal 2 3 5 2 2 3 2 2" xfId="31040"/>
    <cellStyle name="Normal 2 3 5 2 2 3 2 3" xfId="31039"/>
    <cellStyle name="Normal 2 3 5 2 2 3 3" xfId="18226"/>
    <cellStyle name="Normal 2 3 5 2 2 3 3 2" xfId="31041"/>
    <cellStyle name="Normal 2 3 5 2 2 3 4" xfId="25622"/>
    <cellStyle name="Normal 2 3 5 2 2 3 5" xfId="31038"/>
    <cellStyle name="Normal 2 3 5 2 2 4" xfId="7211"/>
    <cellStyle name="Normal 2 3 5 2 2 4 2" xfId="14607"/>
    <cellStyle name="Normal 2 3 5 2 2 4 2 2" xfId="31043"/>
    <cellStyle name="Normal 2 3 5 2 2 4 3" xfId="22003"/>
    <cellStyle name="Normal 2 3 5 2 2 4 4" xfId="29399"/>
    <cellStyle name="Normal 2 3 5 2 2 4 5" xfId="31042"/>
    <cellStyle name="Normal 2 3 5 2 2 5" xfId="9021"/>
    <cellStyle name="Normal 2 3 5 2 2 5 2" xfId="31044"/>
    <cellStyle name="Normal 2 3 5 2 2 6" xfId="16417"/>
    <cellStyle name="Normal 2 3 5 2 2 7" xfId="23813"/>
    <cellStyle name="Normal 2 3 5 2 2 8" xfId="31033"/>
    <cellStyle name="Normal 2 3 5 2 3" xfId="4622"/>
    <cellStyle name="Normal 2 3 5 2 3 2" xfId="12063"/>
    <cellStyle name="Normal 2 3 5 2 3 2 2" xfId="31047"/>
    <cellStyle name="Normal 2 3 5 2 3 2 3" xfId="31046"/>
    <cellStyle name="Normal 2 3 5 2 3 3" xfId="19459"/>
    <cellStyle name="Normal 2 3 5 2 3 3 2" xfId="31048"/>
    <cellStyle name="Normal 2 3 5 2 3 4" xfId="26855"/>
    <cellStyle name="Normal 2 3 5 2 3 5" xfId="31045"/>
    <cellStyle name="Normal 2 3 5 2 4" xfId="2745"/>
    <cellStyle name="Normal 2 3 5 2 4 2" xfId="10186"/>
    <cellStyle name="Normal 2 3 5 2 4 2 2" xfId="31051"/>
    <cellStyle name="Normal 2 3 5 2 4 2 3" xfId="31050"/>
    <cellStyle name="Normal 2 3 5 2 4 3" xfId="17582"/>
    <cellStyle name="Normal 2 3 5 2 4 3 2" xfId="31052"/>
    <cellStyle name="Normal 2 3 5 2 4 4" xfId="24978"/>
    <cellStyle name="Normal 2 3 5 2 4 5" xfId="31049"/>
    <cellStyle name="Normal 2 3 5 2 5" xfId="6567"/>
    <cellStyle name="Normal 2 3 5 2 5 2" xfId="13963"/>
    <cellStyle name="Normal 2 3 5 2 5 2 2" xfId="31054"/>
    <cellStyle name="Normal 2 3 5 2 5 3" xfId="21359"/>
    <cellStyle name="Normal 2 3 5 2 5 4" xfId="28755"/>
    <cellStyle name="Normal 2 3 5 2 5 5" xfId="31053"/>
    <cellStyle name="Normal 2 3 5 2 6" xfId="8377"/>
    <cellStyle name="Normal 2 3 5 2 6 2" xfId="31055"/>
    <cellStyle name="Normal 2 3 5 2 7" xfId="15773"/>
    <cellStyle name="Normal 2 3 5 2 8" xfId="23169"/>
    <cellStyle name="Normal 2 3 5 2 9" xfId="31032"/>
    <cellStyle name="Normal 2 3 5 3" xfId="1009"/>
    <cellStyle name="Normal 2 3 5 3 2" xfId="4697"/>
    <cellStyle name="Normal 2 3 5 3 2 2" xfId="12138"/>
    <cellStyle name="Normal 2 3 5 3 2 2 2" xfId="31059"/>
    <cellStyle name="Normal 2 3 5 3 2 2 3" xfId="31058"/>
    <cellStyle name="Normal 2 3 5 3 2 3" xfId="19534"/>
    <cellStyle name="Normal 2 3 5 3 2 3 2" xfId="31060"/>
    <cellStyle name="Normal 2 3 5 3 2 4" xfId="26930"/>
    <cellStyle name="Normal 2 3 5 3 2 5" xfId="31057"/>
    <cellStyle name="Normal 2 3 5 3 3" xfId="2820"/>
    <cellStyle name="Normal 2 3 5 3 3 2" xfId="10261"/>
    <cellStyle name="Normal 2 3 5 3 3 2 2" xfId="31063"/>
    <cellStyle name="Normal 2 3 5 3 3 2 3" xfId="31062"/>
    <cellStyle name="Normal 2 3 5 3 3 3" xfId="17657"/>
    <cellStyle name="Normal 2 3 5 3 3 3 2" xfId="31064"/>
    <cellStyle name="Normal 2 3 5 3 3 4" xfId="25053"/>
    <cellStyle name="Normal 2 3 5 3 3 5" xfId="31061"/>
    <cellStyle name="Normal 2 3 5 3 4" xfId="6642"/>
    <cellStyle name="Normal 2 3 5 3 4 2" xfId="14038"/>
    <cellStyle name="Normal 2 3 5 3 4 2 2" xfId="31066"/>
    <cellStyle name="Normal 2 3 5 3 4 3" xfId="21434"/>
    <cellStyle name="Normal 2 3 5 3 4 4" xfId="28830"/>
    <cellStyle name="Normal 2 3 5 3 4 5" xfId="31065"/>
    <cellStyle name="Normal 2 3 5 3 5" xfId="8452"/>
    <cellStyle name="Normal 2 3 5 3 5 2" xfId="31067"/>
    <cellStyle name="Normal 2 3 5 3 6" xfId="15848"/>
    <cellStyle name="Normal 2 3 5 3 7" xfId="23244"/>
    <cellStyle name="Normal 2 3 5 3 8" xfId="31056"/>
    <cellStyle name="Normal 2 3 5 4" xfId="4053"/>
    <cellStyle name="Normal 2 3 5 4 2" xfId="11494"/>
    <cellStyle name="Normal 2 3 5 4 2 2" xfId="31070"/>
    <cellStyle name="Normal 2 3 5 4 2 3" xfId="31069"/>
    <cellStyle name="Normal 2 3 5 4 3" xfId="18890"/>
    <cellStyle name="Normal 2 3 5 4 3 2" xfId="31071"/>
    <cellStyle name="Normal 2 3 5 4 4" xfId="26286"/>
    <cellStyle name="Normal 2 3 5 4 5" xfId="31068"/>
    <cellStyle name="Normal 2 3 5 5" xfId="2176"/>
    <cellStyle name="Normal 2 3 5 5 2" xfId="9617"/>
    <cellStyle name="Normal 2 3 5 5 2 2" xfId="31074"/>
    <cellStyle name="Normal 2 3 5 5 2 3" xfId="31073"/>
    <cellStyle name="Normal 2 3 5 5 3" xfId="17013"/>
    <cellStyle name="Normal 2 3 5 5 3 2" xfId="31075"/>
    <cellStyle name="Normal 2 3 5 5 4" xfId="24409"/>
    <cellStyle name="Normal 2 3 5 5 5" xfId="31072"/>
    <cellStyle name="Normal 2 3 5 6" xfId="5998"/>
    <cellStyle name="Normal 2 3 5 6 2" xfId="13394"/>
    <cellStyle name="Normal 2 3 5 6 2 2" xfId="31077"/>
    <cellStyle name="Normal 2 3 5 6 3" xfId="20790"/>
    <cellStyle name="Normal 2 3 5 6 4" xfId="28186"/>
    <cellStyle name="Normal 2 3 5 6 5" xfId="31076"/>
    <cellStyle name="Normal 2 3 5 7" xfId="7808"/>
    <cellStyle name="Normal 2 3 5 7 2" xfId="31078"/>
    <cellStyle name="Normal 2 3 5 8" xfId="15204"/>
    <cellStyle name="Normal 2 3 5 9" xfId="22600"/>
    <cellStyle name="Normal 2 3 6" xfId="555"/>
    <cellStyle name="Normal 2 3 6 10" xfId="31079"/>
    <cellStyle name="Normal 2 3 6 2" xfId="878"/>
    <cellStyle name="Normal 2 3 6 2 2" xfId="1587"/>
    <cellStyle name="Normal 2 3 6 2 2 2" xfId="5275"/>
    <cellStyle name="Normal 2 3 6 2 2 2 2" xfId="12716"/>
    <cellStyle name="Normal 2 3 6 2 2 2 2 2" xfId="31084"/>
    <cellStyle name="Normal 2 3 6 2 2 2 2 3" xfId="31083"/>
    <cellStyle name="Normal 2 3 6 2 2 2 3" xfId="20112"/>
    <cellStyle name="Normal 2 3 6 2 2 2 3 2" xfId="31085"/>
    <cellStyle name="Normal 2 3 6 2 2 2 4" xfId="27508"/>
    <cellStyle name="Normal 2 3 6 2 2 2 5" xfId="31082"/>
    <cellStyle name="Normal 2 3 6 2 2 3" xfId="3398"/>
    <cellStyle name="Normal 2 3 6 2 2 3 2" xfId="10839"/>
    <cellStyle name="Normal 2 3 6 2 2 3 2 2" xfId="31088"/>
    <cellStyle name="Normal 2 3 6 2 2 3 2 3" xfId="31087"/>
    <cellStyle name="Normal 2 3 6 2 2 3 3" xfId="18235"/>
    <cellStyle name="Normal 2 3 6 2 2 3 3 2" xfId="31089"/>
    <cellStyle name="Normal 2 3 6 2 2 3 4" xfId="25631"/>
    <cellStyle name="Normal 2 3 6 2 2 3 5" xfId="31086"/>
    <cellStyle name="Normal 2 3 6 2 2 4" xfId="7220"/>
    <cellStyle name="Normal 2 3 6 2 2 4 2" xfId="14616"/>
    <cellStyle name="Normal 2 3 6 2 2 4 2 2" xfId="31091"/>
    <cellStyle name="Normal 2 3 6 2 2 4 3" xfId="22012"/>
    <cellStyle name="Normal 2 3 6 2 2 4 4" xfId="29408"/>
    <cellStyle name="Normal 2 3 6 2 2 4 5" xfId="31090"/>
    <cellStyle name="Normal 2 3 6 2 2 5" xfId="9030"/>
    <cellStyle name="Normal 2 3 6 2 2 5 2" xfId="31092"/>
    <cellStyle name="Normal 2 3 6 2 2 6" xfId="16426"/>
    <cellStyle name="Normal 2 3 6 2 2 7" xfId="23822"/>
    <cellStyle name="Normal 2 3 6 2 2 8" xfId="31081"/>
    <cellStyle name="Normal 2 3 6 2 3" xfId="4631"/>
    <cellStyle name="Normal 2 3 6 2 3 2" xfId="12072"/>
    <cellStyle name="Normal 2 3 6 2 3 2 2" xfId="31095"/>
    <cellStyle name="Normal 2 3 6 2 3 2 3" xfId="31094"/>
    <cellStyle name="Normal 2 3 6 2 3 3" xfId="19468"/>
    <cellStyle name="Normal 2 3 6 2 3 3 2" xfId="31096"/>
    <cellStyle name="Normal 2 3 6 2 3 4" xfId="26864"/>
    <cellStyle name="Normal 2 3 6 2 3 5" xfId="31093"/>
    <cellStyle name="Normal 2 3 6 2 4" xfId="2754"/>
    <cellStyle name="Normal 2 3 6 2 4 2" xfId="10195"/>
    <cellStyle name="Normal 2 3 6 2 4 2 2" xfId="31099"/>
    <cellStyle name="Normal 2 3 6 2 4 2 3" xfId="31098"/>
    <cellStyle name="Normal 2 3 6 2 4 3" xfId="17591"/>
    <cellStyle name="Normal 2 3 6 2 4 3 2" xfId="31100"/>
    <cellStyle name="Normal 2 3 6 2 4 4" xfId="24987"/>
    <cellStyle name="Normal 2 3 6 2 4 5" xfId="31097"/>
    <cellStyle name="Normal 2 3 6 2 5" xfId="6576"/>
    <cellStyle name="Normal 2 3 6 2 5 2" xfId="13972"/>
    <cellStyle name="Normal 2 3 6 2 5 2 2" xfId="31102"/>
    <cellStyle name="Normal 2 3 6 2 5 3" xfId="21368"/>
    <cellStyle name="Normal 2 3 6 2 5 4" xfId="28764"/>
    <cellStyle name="Normal 2 3 6 2 5 5" xfId="31101"/>
    <cellStyle name="Normal 2 3 6 2 6" xfId="8386"/>
    <cellStyle name="Normal 2 3 6 2 6 2" xfId="31103"/>
    <cellStyle name="Normal 2 3 6 2 7" xfId="15782"/>
    <cellStyle name="Normal 2 3 6 2 8" xfId="23178"/>
    <cellStyle name="Normal 2 3 6 2 9" xfId="31080"/>
    <cellStyle name="Normal 2 3 6 3" xfId="1265"/>
    <cellStyle name="Normal 2 3 6 3 2" xfId="4953"/>
    <cellStyle name="Normal 2 3 6 3 2 2" xfId="12394"/>
    <cellStyle name="Normal 2 3 6 3 2 2 2" xfId="31107"/>
    <cellStyle name="Normal 2 3 6 3 2 2 3" xfId="31106"/>
    <cellStyle name="Normal 2 3 6 3 2 3" xfId="19790"/>
    <cellStyle name="Normal 2 3 6 3 2 3 2" xfId="31108"/>
    <cellStyle name="Normal 2 3 6 3 2 4" xfId="27186"/>
    <cellStyle name="Normal 2 3 6 3 2 5" xfId="31105"/>
    <cellStyle name="Normal 2 3 6 3 3" xfId="3076"/>
    <cellStyle name="Normal 2 3 6 3 3 2" xfId="10517"/>
    <cellStyle name="Normal 2 3 6 3 3 2 2" xfId="31111"/>
    <cellStyle name="Normal 2 3 6 3 3 2 3" xfId="31110"/>
    <cellStyle name="Normal 2 3 6 3 3 3" xfId="17913"/>
    <cellStyle name="Normal 2 3 6 3 3 3 2" xfId="31112"/>
    <cellStyle name="Normal 2 3 6 3 3 4" xfId="25309"/>
    <cellStyle name="Normal 2 3 6 3 3 5" xfId="31109"/>
    <cellStyle name="Normal 2 3 6 3 4" xfId="6898"/>
    <cellStyle name="Normal 2 3 6 3 4 2" xfId="14294"/>
    <cellStyle name="Normal 2 3 6 3 4 2 2" xfId="31114"/>
    <cellStyle name="Normal 2 3 6 3 4 3" xfId="21690"/>
    <cellStyle name="Normal 2 3 6 3 4 4" xfId="29086"/>
    <cellStyle name="Normal 2 3 6 3 4 5" xfId="31113"/>
    <cellStyle name="Normal 2 3 6 3 5" xfId="8708"/>
    <cellStyle name="Normal 2 3 6 3 5 2" xfId="31115"/>
    <cellStyle name="Normal 2 3 6 3 6" xfId="16104"/>
    <cellStyle name="Normal 2 3 6 3 7" xfId="23500"/>
    <cellStyle name="Normal 2 3 6 3 8" xfId="31104"/>
    <cellStyle name="Normal 2 3 6 4" xfId="4309"/>
    <cellStyle name="Normal 2 3 6 4 2" xfId="11750"/>
    <cellStyle name="Normal 2 3 6 4 2 2" xfId="31118"/>
    <cellStyle name="Normal 2 3 6 4 2 3" xfId="31117"/>
    <cellStyle name="Normal 2 3 6 4 3" xfId="19146"/>
    <cellStyle name="Normal 2 3 6 4 3 2" xfId="31119"/>
    <cellStyle name="Normal 2 3 6 4 4" xfId="26542"/>
    <cellStyle name="Normal 2 3 6 4 5" xfId="31116"/>
    <cellStyle name="Normal 2 3 6 5" xfId="2432"/>
    <cellStyle name="Normal 2 3 6 5 2" xfId="9873"/>
    <cellStyle name="Normal 2 3 6 5 2 2" xfId="31122"/>
    <cellStyle name="Normal 2 3 6 5 2 3" xfId="31121"/>
    <cellStyle name="Normal 2 3 6 5 3" xfId="17269"/>
    <cellStyle name="Normal 2 3 6 5 3 2" xfId="31123"/>
    <cellStyle name="Normal 2 3 6 5 4" xfId="24665"/>
    <cellStyle name="Normal 2 3 6 5 5" xfId="31120"/>
    <cellStyle name="Normal 2 3 6 6" xfId="6254"/>
    <cellStyle name="Normal 2 3 6 6 2" xfId="13650"/>
    <cellStyle name="Normal 2 3 6 6 2 2" xfId="31125"/>
    <cellStyle name="Normal 2 3 6 6 3" xfId="21046"/>
    <cellStyle name="Normal 2 3 6 6 4" xfId="28442"/>
    <cellStyle name="Normal 2 3 6 6 5" xfId="31124"/>
    <cellStyle name="Normal 2 3 6 7" xfId="8064"/>
    <cellStyle name="Normal 2 3 6 7 2" xfId="31126"/>
    <cellStyle name="Normal 2 3 6 8" xfId="15460"/>
    <cellStyle name="Normal 2 3 6 9" xfId="22856"/>
    <cellStyle name="Normal 2 3 7" xfId="886"/>
    <cellStyle name="Normal 2 3 7 2" xfId="1595"/>
    <cellStyle name="Normal 2 3 7 2 2" xfId="5282"/>
    <cellStyle name="Normal 2 3 7 2 2 2" xfId="12723"/>
    <cellStyle name="Normal 2 3 7 2 2 2 2" xfId="31131"/>
    <cellStyle name="Normal 2 3 7 2 2 2 3" xfId="31130"/>
    <cellStyle name="Normal 2 3 7 2 2 3" xfId="20119"/>
    <cellStyle name="Normal 2 3 7 2 2 3 2" xfId="31132"/>
    <cellStyle name="Normal 2 3 7 2 2 4" xfId="27515"/>
    <cellStyle name="Normal 2 3 7 2 2 5" xfId="31129"/>
    <cellStyle name="Normal 2 3 7 2 3" xfId="3405"/>
    <cellStyle name="Normal 2 3 7 2 3 2" xfId="10846"/>
    <cellStyle name="Normal 2 3 7 2 3 2 2" xfId="31135"/>
    <cellStyle name="Normal 2 3 7 2 3 2 3" xfId="31134"/>
    <cellStyle name="Normal 2 3 7 2 3 3" xfId="18242"/>
    <cellStyle name="Normal 2 3 7 2 3 3 2" xfId="31136"/>
    <cellStyle name="Normal 2 3 7 2 3 4" xfId="25638"/>
    <cellStyle name="Normal 2 3 7 2 3 5" xfId="31133"/>
    <cellStyle name="Normal 2 3 7 2 4" xfId="7227"/>
    <cellStyle name="Normal 2 3 7 2 4 2" xfId="14623"/>
    <cellStyle name="Normal 2 3 7 2 4 2 2" xfId="31138"/>
    <cellStyle name="Normal 2 3 7 2 4 3" xfId="22019"/>
    <cellStyle name="Normal 2 3 7 2 4 4" xfId="29415"/>
    <cellStyle name="Normal 2 3 7 2 4 5" xfId="31137"/>
    <cellStyle name="Normal 2 3 7 2 5" xfId="9037"/>
    <cellStyle name="Normal 2 3 7 2 5 2" xfId="31139"/>
    <cellStyle name="Normal 2 3 7 2 6" xfId="16433"/>
    <cellStyle name="Normal 2 3 7 2 7" xfId="23829"/>
    <cellStyle name="Normal 2 3 7 2 8" xfId="31128"/>
    <cellStyle name="Normal 2 3 7 3" xfId="4638"/>
    <cellStyle name="Normal 2 3 7 3 2" xfId="12079"/>
    <cellStyle name="Normal 2 3 7 3 2 2" xfId="31142"/>
    <cellStyle name="Normal 2 3 7 3 2 3" xfId="31141"/>
    <cellStyle name="Normal 2 3 7 3 3" xfId="19475"/>
    <cellStyle name="Normal 2 3 7 3 3 2" xfId="31143"/>
    <cellStyle name="Normal 2 3 7 3 4" xfId="26871"/>
    <cellStyle name="Normal 2 3 7 3 5" xfId="31140"/>
    <cellStyle name="Normal 2 3 7 4" xfId="2761"/>
    <cellStyle name="Normal 2 3 7 4 2" xfId="10202"/>
    <cellStyle name="Normal 2 3 7 4 2 2" xfId="31146"/>
    <cellStyle name="Normal 2 3 7 4 2 3" xfId="31145"/>
    <cellStyle name="Normal 2 3 7 4 3" xfId="17598"/>
    <cellStyle name="Normal 2 3 7 4 3 2" xfId="31147"/>
    <cellStyle name="Normal 2 3 7 4 4" xfId="24994"/>
    <cellStyle name="Normal 2 3 7 4 5" xfId="31144"/>
    <cellStyle name="Normal 2 3 7 5" xfId="6583"/>
    <cellStyle name="Normal 2 3 7 5 2" xfId="13979"/>
    <cellStyle name="Normal 2 3 7 5 2 2" xfId="31149"/>
    <cellStyle name="Normal 2 3 7 5 3" xfId="21375"/>
    <cellStyle name="Normal 2 3 7 5 4" xfId="28771"/>
    <cellStyle name="Normal 2 3 7 5 5" xfId="31148"/>
    <cellStyle name="Normal 2 3 7 6" xfId="8393"/>
    <cellStyle name="Normal 2 3 7 6 2" xfId="31150"/>
    <cellStyle name="Normal 2 3 7 7" xfId="15789"/>
    <cellStyle name="Normal 2 3 7 8" xfId="23185"/>
    <cellStyle name="Normal 2 3 7 9" xfId="31127"/>
    <cellStyle name="Normal 2 3 8" xfId="1600"/>
    <cellStyle name="Normal 2 3 8 2" xfId="5287"/>
    <cellStyle name="Normal 2 3 8 2 2" xfId="12728"/>
    <cellStyle name="Normal 2 3 8 2 2 2" xfId="31154"/>
    <cellStyle name="Normal 2 3 8 2 2 3" xfId="31153"/>
    <cellStyle name="Normal 2 3 8 2 3" xfId="20124"/>
    <cellStyle name="Normal 2 3 8 2 3 2" xfId="31155"/>
    <cellStyle name="Normal 2 3 8 2 4" xfId="27520"/>
    <cellStyle name="Normal 2 3 8 2 5" xfId="31152"/>
    <cellStyle name="Normal 2 3 8 3" xfId="3410"/>
    <cellStyle name="Normal 2 3 8 3 2" xfId="10851"/>
    <cellStyle name="Normal 2 3 8 3 2 2" xfId="31158"/>
    <cellStyle name="Normal 2 3 8 3 2 3" xfId="31157"/>
    <cellStyle name="Normal 2 3 8 3 3" xfId="18247"/>
    <cellStyle name="Normal 2 3 8 3 3 2" xfId="31159"/>
    <cellStyle name="Normal 2 3 8 3 4" xfId="25643"/>
    <cellStyle name="Normal 2 3 8 3 5" xfId="31156"/>
    <cellStyle name="Normal 2 3 8 4" xfId="7232"/>
    <cellStyle name="Normal 2 3 8 4 2" xfId="14628"/>
    <cellStyle name="Normal 2 3 8 4 2 2" xfId="31161"/>
    <cellStyle name="Normal 2 3 8 4 3" xfId="22024"/>
    <cellStyle name="Normal 2 3 8 4 4" xfId="29420"/>
    <cellStyle name="Normal 2 3 8 4 5" xfId="31160"/>
    <cellStyle name="Normal 2 3 8 5" xfId="9042"/>
    <cellStyle name="Normal 2 3 8 5 2" xfId="31162"/>
    <cellStyle name="Normal 2 3 8 6" xfId="16438"/>
    <cellStyle name="Normal 2 3 8 7" xfId="23834"/>
    <cellStyle name="Normal 2 3 8 8" xfId="31151"/>
    <cellStyle name="Normal 2 3 9" xfId="1857"/>
    <cellStyle name="Normal 2 3 9 2" xfId="5544"/>
    <cellStyle name="Normal 2 3 9 2 2" xfId="12984"/>
    <cellStyle name="Normal 2 3 9 2 2 2" xfId="31166"/>
    <cellStyle name="Normal 2 3 9 2 2 3" xfId="31165"/>
    <cellStyle name="Normal 2 3 9 2 3" xfId="20380"/>
    <cellStyle name="Normal 2 3 9 2 3 2" xfId="31167"/>
    <cellStyle name="Normal 2 3 9 2 4" xfId="27776"/>
    <cellStyle name="Normal 2 3 9 2 5" xfId="31164"/>
    <cellStyle name="Normal 2 3 9 3" xfId="3666"/>
    <cellStyle name="Normal 2 3 9 3 2" xfId="11107"/>
    <cellStyle name="Normal 2 3 9 3 2 2" xfId="31170"/>
    <cellStyle name="Normal 2 3 9 3 2 3" xfId="31169"/>
    <cellStyle name="Normal 2 3 9 3 3" xfId="18503"/>
    <cellStyle name="Normal 2 3 9 3 3 2" xfId="31171"/>
    <cellStyle name="Normal 2 3 9 3 4" xfId="25899"/>
    <cellStyle name="Normal 2 3 9 3 5" xfId="31168"/>
    <cellStyle name="Normal 2 3 9 4" xfId="7489"/>
    <cellStyle name="Normal 2 3 9 4 2" xfId="14885"/>
    <cellStyle name="Normal 2 3 9 4 2 2" xfId="31173"/>
    <cellStyle name="Normal 2 3 9 4 3" xfId="22281"/>
    <cellStyle name="Normal 2 3 9 4 4" xfId="29677"/>
    <cellStyle name="Normal 2 3 9 4 5" xfId="31172"/>
    <cellStyle name="Normal 2 3 9 5" xfId="9298"/>
    <cellStyle name="Normal 2 3 9 5 2" xfId="31174"/>
    <cellStyle name="Normal 2 3 9 6" xfId="16694"/>
    <cellStyle name="Normal 2 3 9 7" xfId="24090"/>
    <cellStyle name="Normal 2 3 9 8" xfId="31163"/>
    <cellStyle name="Normal 2 4" xfId="72"/>
    <cellStyle name="Normal 2 4 10" xfId="2114"/>
    <cellStyle name="Normal 2 4 10 2" xfId="5801"/>
    <cellStyle name="Normal 2 4 10 2 2" xfId="13241"/>
    <cellStyle name="Normal 2 4 10 2 2 2" xfId="31178"/>
    <cellStyle name="Normal 2 4 10 2 2 3" xfId="31177"/>
    <cellStyle name="Normal 2 4 10 2 3" xfId="20637"/>
    <cellStyle name="Normal 2 4 10 2 3 2" xfId="31179"/>
    <cellStyle name="Normal 2 4 10 2 4" xfId="28033"/>
    <cellStyle name="Normal 2 4 10 2 5" xfId="31176"/>
    <cellStyle name="Normal 2 4 10 3" xfId="3923"/>
    <cellStyle name="Normal 2 4 10 3 2" xfId="11364"/>
    <cellStyle name="Normal 2 4 10 3 2 2" xfId="31182"/>
    <cellStyle name="Normal 2 4 10 3 2 3" xfId="31181"/>
    <cellStyle name="Normal 2 4 10 3 3" xfId="18760"/>
    <cellStyle name="Normal 2 4 10 3 3 2" xfId="31183"/>
    <cellStyle name="Normal 2 4 10 3 4" xfId="26156"/>
    <cellStyle name="Normal 2 4 10 3 5" xfId="31180"/>
    <cellStyle name="Normal 2 4 10 4" xfId="7746"/>
    <cellStyle name="Normal 2 4 10 4 2" xfId="15142"/>
    <cellStyle name="Normal 2 4 10 4 2 2" xfId="31185"/>
    <cellStyle name="Normal 2 4 10 4 3" xfId="22538"/>
    <cellStyle name="Normal 2 4 10 4 4" xfId="29934"/>
    <cellStyle name="Normal 2 4 10 4 5" xfId="31184"/>
    <cellStyle name="Normal 2 4 10 5" xfId="9555"/>
    <cellStyle name="Normal 2 4 10 5 2" xfId="31186"/>
    <cellStyle name="Normal 2 4 10 6" xfId="16951"/>
    <cellStyle name="Normal 2 4 10 7" xfId="24347"/>
    <cellStyle name="Normal 2 4 10 8" xfId="31175"/>
    <cellStyle name="Normal 2 4 11" xfId="5877"/>
    <cellStyle name="Normal 2 4 11 2" xfId="13317"/>
    <cellStyle name="Normal 2 4 11 2 2" xfId="31189"/>
    <cellStyle name="Normal 2 4 11 2 3" xfId="31188"/>
    <cellStyle name="Normal 2 4 11 3" xfId="20713"/>
    <cellStyle name="Normal 2 4 11 3 2" xfId="31190"/>
    <cellStyle name="Normal 2 4 11 4" xfId="28109"/>
    <cellStyle name="Normal 2 4 11 5" xfId="31187"/>
    <cellStyle name="Normal 2 4 12" xfId="5937"/>
    <cellStyle name="Normal 2 4 12 2" xfId="13333"/>
    <cellStyle name="Normal 2 4 12 2 2" xfId="31193"/>
    <cellStyle name="Normal 2 4 12 2 3" xfId="31192"/>
    <cellStyle name="Normal 2 4 12 3" xfId="20729"/>
    <cellStyle name="Normal 2 4 12 3 2" xfId="31194"/>
    <cellStyle name="Normal 2 4 12 4" xfId="28125"/>
    <cellStyle name="Normal 2 4 12 5" xfId="31191"/>
    <cellStyle name="Normal 2 4 13" xfId="5940"/>
    <cellStyle name="Normal 2 4 13 2" xfId="13336"/>
    <cellStyle name="Normal 2 4 13 2 2" xfId="31197"/>
    <cellStyle name="Normal 2 4 13 2 3" xfId="31196"/>
    <cellStyle name="Normal 2 4 13 3" xfId="20732"/>
    <cellStyle name="Normal 2 4 13 3 2" xfId="31198"/>
    <cellStyle name="Normal 2 4 13 4" xfId="28128"/>
    <cellStyle name="Normal 2 4 13 5" xfId="31195"/>
    <cellStyle name="Normal 2 4 2" xfId="196"/>
    <cellStyle name="Normal 2 4 2 10" xfId="4000"/>
    <cellStyle name="Normal 2 4 2 10 2" xfId="11441"/>
    <cellStyle name="Normal 2 4 2 10 2 2" xfId="31202"/>
    <cellStyle name="Normal 2 4 2 10 2 3" xfId="31201"/>
    <cellStyle name="Normal 2 4 2 10 3" xfId="18837"/>
    <cellStyle name="Normal 2 4 2 10 3 2" xfId="31203"/>
    <cellStyle name="Normal 2 4 2 10 4" xfId="26233"/>
    <cellStyle name="Normal 2 4 2 10 5" xfId="31200"/>
    <cellStyle name="Normal 2 4 2 11" xfId="2123"/>
    <cellStyle name="Normal 2 4 2 11 2" xfId="9564"/>
    <cellStyle name="Normal 2 4 2 11 2 2" xfId="31206"/>
    <cellStyle name="Normal 2 4 2 11 2 3" xfId="31205"/>
    <cellStyle name="Normal 2 4 2 11 3" xfId="16960"/>
    <cellStyle name="Normal 2 4 2 11 3 2" xfId="31207"/>
    <cellStyle name="Normal 2 4 2 11 4" xfId="24356"/>
    <cellStyle name="Normal 2 4 2 11 5" xfId="31204"/>
    <cellStyle name="Normal 2 4 2 12" xfId="5945"/>
    <cellStyle name="Normal 2 4 2 12 2" xfId="13341"/>
    <cellStyle name="Normal 2 4 2 12 2 2" xfId="31209"/>
    <cellStyle name="Normal 2 4 2 12 3" xfId="20737"/>
    <cellStyle name="Normal 2 4 2 12 4" xfId="28133"/>
    <cellStyle name="Normal 2 4 2 12 5" xfId="31208"/>
    <cellStyle name="Normal 2 4 2 13" xfId="7755"/>
    <cellStyle name="Normal 2 4 2 13 2" xfId="31210"/>
    <cellStyle name="Normal 2 4 2 14" xfId="15151"/>
    <cellStyle name="Normal 2 4 2 15" xfId="22547"/>
    <cellStyle name="Normal 2 4 2 16" xfId="31199"/>
    <cellStyle name="Normal 2 4 2 2" xfId="253"/>
    <cellStyle name="Normal 2 4 2 2 10" xfId="2132"/>
    <cellStyle name="Normal 2 4 2 2 10 2" xfId="9573"/>
    <cellStyle name="Normal 2 4 2 2 10 2 2" xfId="31214"/>
    <cellStyle name="Normal 2 4 2 2 10 2 3" xfId="31213"/>
    <cellStyle name="Normal 2 4 2 2 10 3" xfId="16969"/>
    <cellStyle name="Normal 2 4 2 2 10 3 2" xfId="31215"/>
    <cellStyle name="Normal 2 4 2 2 10 4" xfId="24365"/>
    <cellStyle name="Normal 2 4 2 2 10 5" xfId="31212"/>
    <cellStyle name="Normal 2 4 2 2 11" xfId="5954"/>
    <cellStyle name="Normal 2 4 2 2 11 2" xfId="13350"/>
    <cellStyle name="Normal 2 4 2 2 11 2 2" xfId="31217"/>
    <cellStyle name="Normal 2 4 2 2 11 3" xfId="20746"/>
    <cellStyle name="Normal 2 4 2 2 11 4" xfId="28142"/>
    <cellStyle name="Normal 2 4 2 2 11 5" xfId="31216"/>
    <cellStyle name="Normal 2 4 2 2 12" xfId="7764"/>
    <cellStyle name="Normal 2 4 2 2 12 2" xfId="31218"/>
    <cellStyle name="Normal 2 4 2 2 13" xfId="15160"/>
    <cellStyle name="Normal 2 4 2 2 14" xfId="22556"/>
    <cellStyle name="Normal 2 4 2 2 15" xfId="31211"/>
    <cellStyle name="Normal 2 4 2 2 2" xfId="271"/>
    <cellStyle name="Normal 2 4 2 2 2 10" xfId="31219"/>
    <cellStyle name="Normal 2 4 2 2 2 2" xfId="840"/>
    <cellStyle name="Normal 2 4 2 2 2 2 2" xfId="1549"/>
    <cellStyle name="Normal 2 4 2 2 2 2 2 2" xfId="5237"/>
    <cellStyle name="Normal 2 4 2 2 2 2 2 2 2" xfId="12678"/>
    <cellStyle name="Normal 2 4 2 2 2 2 2 2 2 2" xfId="31224"/>
    <cellStyle name="Normal 2 4 2 2 2 2 2 2 2 3" xfId="31223"/>
    <cellStyle name="Normal 2 4 2 2 2 2 2 2 3" xfId="20074"/>
    <cellStyle name="Normal 2 4 2 2 2 2 2 2 3 2" xfId="31225"/>
    <cellStyle name="Normal 2 4 2 2 2 2 2 2 4" xfId="27470"/>
    <cellStyle name="Normal 2 4 2 2 2 2 2 2 5" xfId="31222"/>
    <cellStyle name="Normal 2 4 2 2 2 2 2 3" xfId="3360"/>
    <cellStyle name="Normal 2 4 2 2 2 2 2 3 2" xfId="10801"/>
    <cellStyle name="Normal 2 4 2 2 2 2 2 3 2 2" xfId="31228"/>
    <cellStyle name="Normal 2 4 2 2 2 2 2 3 2 3" xfId="31227"/>
    <cellStyle name="Normal 2 4 2 2 2 2 2 3 3" xfId="18197"/>
    <cellStyle name="Normal 2 4 2 2 2 2 2 3 3 2" xfId="31229"/>
    <cellStyle name="Normal 2 4 2 2 2 2 2 3 4" xfId="25593"/>
    <cellStyle name="Normal 2 4 2 2 2 2 2 3 5" xfId="31226"/>
    <cellStyle name="Normal 2 4 2 2 2 2 2 4" xfId="7182"/>
    <cellStyle name="Normal 2 4 2 2 2 2 2 4 2" xfId="14578"/>
    <cellStyle name="Normal 2 4 2 2 2 2 2 4 2 2" xfId="31231"/>
    <cellStyle name="Normal 2 4 2 2 2 2 2 4 3" xfId="21974"/>
    <cellStyle name="Normal 2 4 2 2 2 2 2 4 4" xfId="29370"/>
    <cellStyle name="Normal 2 4 2 2 2 2 2 4 5" xfId="31230"/>
    <cellStyle name="Normal 2 4 2 2 2 2 2 5" xfId="8992"/>
    <cellStyle name="Normal 2 4 2 2 2 2 2 5 2" xfId="31232"/>
    <cellStyle name="Normal 2 4 2 2 2 2 2 6" xfId="16388"/>
    <cellStyle name="Normal 2 4 2 2 2 2 2 7" xfId="23784"/>
    <cellStyle name="Normal 2 4 2 2 2 2 2 8" xfId="31221"/>
    <cellStyle name="Normal 2 4 2 2 2 2 3" xfId="4593"/>
    <cellStyle name="Normal 2 4 2 2 2 2 3 2" xfId="12034"/>
    <cellStyle name="Normal 2 4 2 2 2 2 3 2 2" xfId="31235"/>
    <cellStyle name="Normal 2 4 2 2 2 2 3 2 3" xfId="31234"/>
    <cellStyle name="Normal 2 4 2 2 2 2 3 3" xfId="19430"/>
    <cellStyle name="Normal 2 4 2 2 2 2 3 3 2" xfId="31236"/>
    <cellStyle name="Normal 2 4 2 2 2 2 3 4" xfId="26826"/>
    <cellStyle name="Normal 2 4 2 2 2 2 3 5" xfId="31233"/>
    <cellStyle name="Normal 2 4 2 2 2 2 4" xfId="2716"/>
    <cellStyle name="Normal 2 4 2 2 2 2 4 2" xfId="10157"/>
    <cellStyle name="Normal 2 4 2 2 2 2 4 2 2" xfId="31239"/>
    <cellStyle name="Normal 2 4 2 2 2 2 4 2 3" xfId="31238"/>
    <cellStyle name="Normal 2 4 2 2 2 2 4 3" xfId="17553"/>
    <cellStyle name="Normal 2 4 2 2 2 2 4 3 2" xfId="31240"/>
    <cellStyle name="Normal 2 4 2 2 2 2 4 4" xfId="24949"/>
    <cellStyle name="Normal 2 4 2 2 2 2 4 5" xfId="31237"/>
    <cellStyle name="Normal 2 4 2 2 2 2 5" xfId="6538"/>
    <cellStyle name="Normal 2 4 2 2 2 2 5 2" xfId="13934"/>
    <cellStyle name="Normal 2 4 2 2 2 2 5 2 2" xfId="31242"/>
    <cellStyle name="Normal 2 4 2 2 2 2 5 3" xfId="21330"/>
    <cellStyle name="Normal 2 4 2 2 2 2 5 4" xfId="28726"/>
    <cellStyle name="Normal 2 4 2 2 2 2 5 5" xfId="31241"/>
    <cellStyle name="Normal 2 4 2 2 2 2 6" xfId="8348"/>
    <cellStyle name="Normal 2 4 2 2 2 2 6 2" xfId="31243"/>
    <cellStyle name="Normal 2 4 2 2 2 2 7" xfId="15744"/>
    <cellStyle name="Normal 2 4 2 2 2 2 8" xfId="23140"/>
    <cellStyle name="Normal 2 4 2 2 2 2 9" xfId="31220"/>
    <cellStyle name="Normal 2 4 2 2 2 3" xfId="983"/>
    <cellStyle name="Normal 2 4 2 2 2 3 2" xfId="4671"/>
    <cellStyle name="Normal 2 4 2 2 2 3 2 2" xfId="12112"/>
    <cellStyle name="Normal 2 4 2 2 2 3 2 2 2" xfId="31247"/>
    <cellStyle name="Normal 2 4 2 2 2 3 2 2 3" xfId="31246"/>
    <cellStyle name="Normal 2 4 2 2 2 3 2 3" xfId="19508"/>
    <cellStyle name="Normal 2 4 2 2 2 3 2 3 2" xfId="31248"/>
    <cellStyle name="Normal 2 4 2 2 2 3 2 4" xfId="26904"/>
    <cellStyle name="Normal 2 4 2 2 2 3 2 5" xfId="31245"/>
    <cellStyle name="Normal 2 4 2 2 2 3 3" xfId="2794"/>
    <cellStyle name="Normal 2 4 2 2 2 3 3 2" xfId="10235"/>
    <cellStyle name="Normal 2 4 2 2 2 3 3 2 2" xfId="31251"/>
    <cellStyle name="Normal 2 4 2 2 2 3 3 2 3" xfId="31250"/>
    <cellStyle name="Normal 2 4 2 2 2 3 3 3" xfId="17631"/>
    <cellStyle name="Normal 2 4 2 2 2 3 3 3 2" xfId="31252"/>
    <cellStyle name="Normal 2 4 2 2 2 3 3 4" xfId="25027"/>
    <cellStyle name="Normal 2 4 2 2 2 3 3 5" xfId="31249"/>
    <cellStyle name="Normal 2 4 2 2 2 3 4" xfId="6616"/>
    <cellStyle name="Normal 2 4 2 2 2 3 4 2" xfId="14012"/>
    <cellStyle name="Normal 2 4 2 2 2 3 4 2 2" xfId="31254"/>
    <cellStyle name="Normal 2 4 2 2 2 3 4 3" xfId="21408"/>
    <cellStyle name="Normal 2 4 2 2 2 3 4 4" xfId="28804"/>
    <cellStyle name="Normal 2 4 2 2 2 3 4 5" xfId="31253"/>
    <cellStyle name="Normal 2 4 2 2 2 3 5" xfId="8426"/>
    <cellStyle name="Normal 2 4 2 2 2 3 5 2" xfId="31255"/>
    <cellStyle name="Normal 2 4 2 2 2 3 6" xfId="15822"/>
    <cellStyle name="Normal 2 4 2 2 2 3 7" xfId="23218"/>
    <cellStyle name="Normal 2 4 2 2 2 3 8" xfId="31244"/>
    <cellStyle name="Normal 2 4 2 2 2 4" xfId="4027"/>
    <cellStyle name="Normal 2 4 2 2 2 4 2" xfId="11468"/>
    <cellStyle name="Normal 2 4 2 2 2 4 2 2" xfId="31258"/>
    <cellStyle name="Normal 2 4 2 2 2 4 2 3" xfId="31257"/>
    <cellStyle name="Normal 2 4 2 2 2 4 3" xfId="18864"/>
    <cellStyle name="Normal 2 4 2 2 2 4 3 2" xfId="31259"/>
    <cellStyle name="Normal 2 4 2 2 2 4 4" xfId="26260"/>
    <cellStyle name="Normal 2 4 2 2 2 4 5" xfId="31256"/>
    <cellStyle name="Normal 2 4 2 2 2 5" xfId="2150"/>
    <cellStyle name="Normal 2 4 2 2 2 5 2" xfId="9591"/>
    <cellStyle name="Normal 2 4 2 2 2 5 2 2" xfId="31262"/>
    <cellStyle name="Normal 2 4 2 2 2 5 2 3" xfId="31261"/>
    <cellStyle name="Normal 2 4 2 2 2 5 3" xfId="16987"/>
    <cellStyle name="Normal 2 4 2 2 2 5 3 2" xfId="31263"/>
    <cellStyle name="Normal 2 4 2 2 2 5 4" xfId="24383"/>
    <cellStyle name="Normal 2 4 2 2 2 5 5" xfId="31260"/>
    <cellStyle name="Normal 2 4 2 2 2 6" xfId="5972"/>
    <cellStyle name="Normal 2 4 2 2 2 6 2" xfId="13368"/>
    <cellStyle name="Normal 2 4 2 2 2 6 2 2" xfId="31265"/>
    <cellStyle name="Normal 2 4 2 2 2 6 3" xfId="20764"/>
    <cellStyle name="Normal 2 4 2 2 2 6 4" xfId="28160"/>
    <cellStyle name="Normal 2 4 2 2 2 6 5" xfId="31264"/>
    <cellStyle name="Normal 2 4 2 2 2 7" xfId="7782"/>
    <cellStyle name="Normal 2 4 2 2 2 7 2" xfId="31266"/>
    <cellStyle name="Normal 2 4 2 2 2 8" xfId="15178"/>
    <cellStyle name="Normal 2 4 2 2 2 9" xfId="22574"/>
    <cellStyle name="Normal 2 4 2 2 3" xfId="491"/>
    <cellStyle name="Normal 2 4 2 2 3 2" xfId="1202"/>
    <cellStyle name="Normal 2 4 2 2 3 2 2" xfId="4890"/>
    <cellStyle name="Normal 2 4 2 2 3 2 2 2" xfId="12331"/>
    <cellStyle name="Normal 2 4 2 2 3 2 2 2 2" xfId="31271"/>
    <cellStyle name="Normal 2 4 2 2 3 2 2 2 3" xfId="31270"/>
    <cellStyle name="Normal 2 4 2 2 3 2 2 3" xfId="19727"/>
    <cellStyle name="Normal 2 4 2 2 3 2 2 3 2" xfId="31272"/>
    <cellStyle name="Normal 2 4 2 2 3 2 2 4" xfId="27123"/>
    <cellStyle name="Normal 2 4 2 2 3 2 2 5" xfId="31269"/>
    <cellStyle name="Normal 2 4 2 2 3 2 3" xfId="3013"/>
    <cellStyle name="Normal 2 4 2 2 3 2 3 2" xfId="10454"/>
    <cellStyle name="Normal 2 4 2 2 3 2 3 2 2" xfId="31275"/>
    <cellStyle name="Normal 2 4 2 2 3 2 3 2 3" xfId="31274"/>
    <cellStyle name="Normal 2 4 2 2 3 2 3 3" xfId="17850"/>
    <cellStyle name="Normal 2 4 2 2 3 2 3 3 2" xfId="31276"/>
    <cellStyle name="Normal 2 4 2 2 3 2 3 4" xfId="25246"/>
    <cellStyle name="Normal 2 4 2 2 3 2 3 5" xfId="31273"/>
    <cellStyle name="Normal 2 4 2 2 3 2 4" xfId="6835"/>
    <cellStyle name="Normal 2 4 2 2 3 2 4 2" xfId="14231"/>
    <cellStyle name="Normal 2 4 2 2 3 2 4 2 2" xfId="31278"/>
    <cellStyle name="Normal 2 4 2 2 3 2 4 3" xfId="21627"/>
    <cellStyle name="Normal 2 4 2 2 3 2 4 4" xfId="29023"/>
    <cellStyle name="Normal 2 4 2 2 3 2 4 5" xfId="31277"/>
    <cellStyle name="Normal 2 4 2 2 3 2 5" xfId="8645"/>
    <cellStyle name="Normal 2 4 2 2 3 2 5 2" xfId="31279"/>
    <cellStyle name="Normal 2 4 2 2 3 2 6" xfId="16041"/>
    <cellStyle name="Normal 2 4 2 2 3 2 7" xfId="23437"/>
    <cellStyle name="Normal 2 4 2 2 3 2 8" xfId="31268"/>
    <cellStyle name="Normal 2 4 2 2 3 3" xfId="4246"/>
    <cellStyle name="Normal 2 4 2 2 3 3 2" xfId="11687"/>
    <cellStyle name="Normal 2 4 2 2 3 3 2 2" xfId="31282"/>
    <cellStyle name="Normal 2 4 2 2 3 3 2 3" xfId="31281"/>
    <cellStyle name="Normal 2 4 2 2 3 3 3" xfId="19083"/>
    <cellStyle name="Normal 2 4 2 2 3 3 3 2" xfId="31283"/>
    <cellStyle name="Normal 2 4 2 2 3 3 4" xfId="26479"/>
    <cellStyle name="Normal 2 4 2 2 3 3 5" xfId="31280"/>
    <cellStyle name="Normal 2 4 2 2 3 4" xfId="2369"/>
    <cellStyle name="Normal 2 4 2 2 3 4 2" xfId="9810"/>
    <cellStyle name="Normal 2 4 2 2 3 4 2 2" xfId="31286"/>
    <cellStyle name="Normal 2 4 2 2 3 4 2 3" xfId="31285"/>
    <cellStyle name="Normal 2 4 2 2 3 4 3" xfId="17206"/>
    <cellStyle name="Normal 2 4 2 2 3 4 3 2" xfId="31287"/>
    <cellStyle name="Normal 2 4 2 2 3 4 4" xfId="24602"/>
    <cellStyle name="Normal 2 4 2 2 3 4 5" xfId="31284"/>
    <cellStyle name="Normal 2 4 2 2 3 5" xfId="6191"/>
    <cellStyle name="Normal 2 4 2 2 3 5 2" xfId="13587"/>
    <cellStyle name="Normal 2 4 2 2 3 5 2 2" xfId="31289"/>
    <cellStyle name="Normal 2 4 2 2 3 5 3" xfId="20983"/>
    <cellStyle name="Normal 2 4 2 2 3 5 4" xfId="28379"/>
    <cellStyle name="Normal 2 4 2 2 3 5 5" xfId="31288"/>
    <cellStyle name="Normal 2 4 2 2 3 6" xfId="8001"/>
    <cellStyle name="Normal 2 4 2 2 3 6 2" xfId="31290"/>
    <cellStyle name="Normal 2 4 2 2 3 7" xfId="15397"/>
    <cellStyle name="Normal 2 4 2 2 3 8" xfId="22793"/>
    <cellStyle name="Normal 2 4 2 2 3 9" xfId="31267"/>
    <cellStyle name="Normal 2 4 2 2 4" xfId="748"/>
    <cellStyle name="Normal 2 4 2 2 4 2" xfId="1458"/>
    <cellStyle name="Normal 2 4 2 2 4 2 2" xfId="5146"/>
    <cellStyle name="Normal 2 4 2 2 4 2 2 2" xfId="12587"/>
    <cellStyle name="Normal 2 4 2 2 4 2 2 2 2" xfId="31295"/>
    <cellStyle name="Normal 2 4 2 2 4 2 2 2 3" xfId="31294"/>
    <cellStyle name="Normal 2 4 2 2 4 2 2 3" xfId="19983"/>
    <cellStyle name="Normal 2 4 2 2 4 2 2 3 2" xfId="31296"/>
    <cellStyle name="Normal 2 4 2 2 4 2 2 4" xfId="27379"/>
    <cellStyle name="Normal 2 4 2 2 4 2 2 5" xfId="31293"/>
    <cellStyle name="Normal 2 4 2 2 4 2 3" xfId="3269"/>
    <cellStyle name="Normal 2 4 2 2 4 2 3 2" xfId="10710"/>
    <cellStyle name="Normal 2 4 2 2 4 2 3 2 2" xfId="31299"/>
    <cellStyle name="Normal 2 4 2 2 4 2 3 2 3" xfId="31298"/>
    <cellStyle name="Normal 2 4 2 2 4 2 3 3" xfId="18106"/>
    <cellStyle name="Normal 2 4 2 2 4 2 3 3 2" xfId="31300"/>
    <cellStyle name="Normal 2 4 2 2 4 2 3 4" xfId="25502"/>
    <cellStyle name="Normal 2 4 2 2 4 2 3 5" xfId="31297"/>
    <cellStyle name="Normal 2 4 2 2 4 2 4" xfId="7091"/>
    <cellStyle name="Normal 2 4 2 2 4 2 4 2" xfId="14487"/>
    <cellStyle name="Normal 2 4 2 2 4 2 4 2 2" xfId="31302"/>
    <cellStyle name="Normal 2 4 2 2 4 2 4 3" xfId="21883"/>
    <cellStyle name="Normal 2 4 2 2 4 2 4 4" xfId="29279"/>
    <cellStyle name="Normal 2 4 2 2 4 2 4 5" xfId="31301"/>
    <cellStyle name="Normal 2 4 2 2 4 2 5" xfId="8901"/>
    <cellStyle name="Normal 2 4 2 2 4 2 5 2" xfId="31303"/>
    <cellStyle name="Normal 2 4 2 2 4 2 6" xfId="16297"/>
    <cellStyle name="Normal 2 4 2 2 4 2 7" xfId="23693"/>
    <cellStyle name="Normal 2 4 2 2 4 2 8" xfId="31292"/>
    <cellStyle name="Normal 2 4 2 2 4 3" xfId="4502"/>
    <cellStyle name="Normal 2 4 2 2 4 3 2" xfId="11943"/>
    <cellStyle name="Normal 2 4 2 2 4 3 2 2" xfId="31306"/>
    <cellStyle name="Normal 2 4 2 2 4 3 2 3" xfId="31305"/>
    <cellStyle name="Normal 2 4 2 2 4 3 3" xfId="19339"/>
    <cellStyle name="Normal 2 4 2 2 4 3 3 2" xfId="31307"/>
    <cellStyle name="Normal 2 4 2 2 4 3 4" xfId="26735"/>
    <cellStyle name="Normal 2 4 2 2 4 3 5" xfId="31304"/>
    <cellStyle name="Normal 2 4 2 2 4 4" xfId="2625"/>
    <cellStyle name="Normal 2 4 2 2 4 4 2" xfId="10066"/>
    <cellStyle name="Normal 2 4 2 2 4 4 2 2" xfId="31310"/>
    <cellStyle name="Normal 2 4 2 2 4 4 2 3" xfId="31309"/>
    <cellStyle name="Normal 2 4 2 2 4 4 3" xfId="17462"/>
    <cellStyle name="Normal 2 4 2 2 4 4 3 2" xfId="31311"/>
    <cellStyle name="Normal 2 4 2 2 4 4 4" xfId="24858"/>
    <cellStyle name="Normal 2 4 2 2 4 4 5" xfId="31308"/>
    <cellStyle name="Normal 2 4 2 2 4 5" xfId="6447"/>
    <cellStyle name="Normal 2 4 2 2 4 5 2" xfId="13843"/>
    <cellStyle name="Normal 2 4 2 2 4 5 2 2" xfId="31313"/>
    <cellStyle name="Normal 2 4 2 2 4 5 3" xfId="21239"/>
    <cellStyle name="Normal 2 4 2 2 4 5 4" xfId="28635"/>
    <cellStyle name="Normal 2 4 2 2 4 5 5" xfId="31312"/>
    <cellStyle name="Normal 2 4 2 2 4 6" xfId="8257"/>
    <cellStyle name="Normal 2 4 2 2 4 6 2" xfId="31314"/>
    <cellStyle name="Normal 2 4 2 2 4 7" xfId="15653"/>
    <cellStyle name="Normal 2 4 2 2 4 8" xfId="23049"/>
    <cellStyle name="Normal 2 4 2 2 4 9" xfId="31291"/>
    <cellStyle name="Normal 2 4 2 2 5" xfId="822"/>
    <cellStyle name="Normal 2 4 2 2 5 2" xfId="1531"/>
    <cellStyle name="Normal 2 4 2 2 5 2 2" xfId="5219"/>
    <cellStyle name="Normal 2 4 2 2 5 2 2 2" xfId="12660"/>
    <cellStyle name="Normal 2 4 2 2 5 2 2 2 2" xfId="31319"/>
    <cellStyle name="Normal 2 4 2 2 5 2 2 2 3" xfId="31318"/>
    <cellStyle name="Normal 2 4 2 2 5 2 2 3" xfId="20056"/>
    <cellStyle name="Normal 2 4 2 2 5 2 2 3 2" xfId="31320"/>
    <cellStyle name="Normal 2 4 2 2 5 2 2 4" xfId="27452"/>
    <cellStyle name="Normal 2 4 2 2 5 2 2 5" xfId="31317"/>
    <cellStyle name="Normal 2 4 2 2 5 2 3" xfId="3342"/>
    <cellStyle name="Normal 2 4 2 2 5 2 3 2" xfId="10783"/>
    <cellStyle name="Normal 2 4 2 2 5 2 3 2 2" xfId="31323"/>
    <cellStyle name="Normal 2 4 2 2 5 2 3 2 3" xfId="31322"/>
    <cellStyle name="Normal 2 4 2 2 5 2 3 3" xfId="18179"/>
    <cellStyle name="Normal 2 4 2 2 5 2 3 3 2" xfId="31324"/>
    <cellStyle name="Normal 2 4 2 2 5 2 3 4" xfId="25575"/>
    <cellStyle name="Normal 2 4 2 2 5 2 3 5" xfId="31321"/>
    <cellStyle name="Normal 2 4 2 2 5 2 4" xfId="7164"/>
    <cellStyle name="Normal 2 4 2 2 5 2 4 2" xfId="14560"/>
    <cellStyle name="Normal 2 4 2 2 5 2 4 2 2" xfId="31326"/>
    <cellStyle name="Normal 2 4 2 2 5 2 4 3" xfId="21956"/>
    <cellStyle name="Normal 2 4 2 2 5 2 4 4" xfId="29352"/>
    <cellStyle name="Normal 2 4 2 2 5 2 4 5" xfId="31325"/>
    <cellStyle name="Normal 2 4 2 2 5 2 5" xfId="8974"/>
    <cellStyle name="Normal 2 4 2 2 5 2 5 2" xfId="31327"/>
    <cellStyle name="Normal 2 4 2 2 5 2 6" xfId="16370"/>
    <cellStyle name="Normal 2 4 2 2 5 2 7" xfId="23766"/>
    <cellStyle name="Normal 2 4 2 2 5 2 8" xfId="31316"/>
    <cellStyle name="Normal 2 4 2 2 5 3" xfId="4575"/>
    <cellStyle name="Normal 2 4 2 2 5 3 2" xfId="12016"/>
    <cellStyle name="Normal 2 4 2 2 5 3 2 2" xfId="31330"/>
    <cellStyle name="Normal 2 4 2 2 5 3 2 3" xfId="31329"/>
    <cellStyle name="Normal 2 4 2 2 5 3 3" xfId="19412"/>
    <cellStyle name="Normal 2 4 2 2 5 3 3 2" xfId="31331"/>
    <cellStyle name="Normal 2 4 2 2 5 3 4" xfId="26808"/>
    <cellStyle name="Normal 2 4 2 2 5 3 5" xfId="31328"/>
    <cellStyle name="Normal 2 4 2 2 5 4" xfId="2698"/>
    <cellStyle name="Normal 2 4 2 2 5 4 2" xfId="10139"/>
    <cellStyle name="Normal 2 4 2 2 5 4 2 2" xfId="31334"/>
    <cellStyle name="Normal 2 4 2 2 5 4 2 3" xfId="31333"/>
    <cellStyle name="Normal 2 4 2 2 5 4 3" xfId="17535"/>
    <cellStyle name="Normal 2 4 2 2 5 4 3 2" xfId="31335"/>
    <cellStyle name="Normal 2 4 2 2 5 4 4" xfId="24931"/>
    <cellStyle name="Normal 2 4 2 2 5 4 5" xfId="31332"/>
    <cellStyle name="Normal 2 4 2 2 5 5" xfId="6520"/>
    <cellStyle name="Normal 2 4 2 2 5 5 2" xfId="13916"/>
    <cellStyle name="Normal 2 4 2 2 5 5 2 2" xfId="31337"/>
    <cellStyle name="Normal 2 4 2 2 5 5 3" xfId="21312"/>
    <cellStyle name="Normal 2 4 2 2 5 5 4" xfId="28708"/>
    <cellStyle name="Normal 2 4 2 2 5 5 5" xfId="31336"/>
    <cellStyle name="Normal 2 4 2 2 5 6" xfId="8330"/>
    <cellStyle name="Normal 2 4 2 2 5 6 2" xfId="31338"/>
    <cellStyle name="Normal 2 4 2 2 5 7" xfId="15726"/>
    <cellStyle name="Normal 2 4 2 2 5 8" xfId="23122"/>
    <cellStyle name="Normal 2 4 2 2 5 9" xfId="31315"/>
    <cellStyle name="Normal 2 4 2 2 6" xfId="965"/>
    <cellStyle name="Normal 2 4 2 2 6 2" xfId="4653"/>
    <cellStyle name="Normal 2 4 2 2 6 2 2" xfId="12094"/>
    <cellStyle name="Normal 2 4 2 2 6 2 2 2" xfId="31342"/>
    <cellStyle name="Normal 2 4 2 2 6 2 2 3" xfId="31341"/>
    <cellStyle name="Normal 2 4 2 2 6 2 3" xfId="19490"/>
    <cellStyle name="Normal 2 4 2 2 6 2 3 2" xfId="31343"/>
    <cellStyle name="Normal 2 4 2 2 6 2 4" xfId="26886"/>
    <cellStyle name="Normal 2 4 2 2 6 2 5" xfId="31340"/>
    <cellStyle name="Normal 2 4 2 2 6 3" xfId="2776"/>
    <cellStyle name="Normal 2 4 2 2 6 3 2" xfId="10217"/>
    <cellStyle name="Normal 2 4 2 2 6 3 2 2" xfId="31346"/>
    <cellStyle name="Normal 2 4 2 2 6 3 2 3" xfId="31345"/>
    <cellStyle name="Normal 2 4 2 2 6 3 3" xfId="17613"/>
    <cellStyle name="Normal 2 4 2 2 6 3 3 2" xfId="31347"/>
    <cellStyle name="Normal 2 4 2 2 6 3 4" xfId="25009"/>
    <cellStyle name="Normal 2 4 2 2 6 3 5" xfId="31344"/>
    <cellStyle name="Normal 2 4 2 2 6 4" xfId="6598"/>
    <cellStyle name="Normal 2 4 2 2 6 4 2" xfId="13994"/>
    <cellStyle name="Normal 2 4 2 2 6 4 2 2" xfId="31349"/>
    <cellStyle name="Normal 2 4 2 2 6 4 3" xfId="21390"/>
    <cellStyle name="Normal 2 4 2 2 6 4 4" xfId="28786"/>
    <cellStyle name="Normal 2 4 2 2 6 4 5" xfId="31348"/>
    <cellStyle name="Normal 2 4 2 2 6 5" xfId="8408"/>
    <cellStyle name="Normal 2 4 2 2 6 5 2" xfId="31350"/>
    <cellStyle name="Normal 2 4 2 2 6 6" xfId="15804"/>
    <cellStyle name="Normal 2 4 2 2 6 7" xfId="23200"/>
    <cellStyle name="Normal 2 4 2 2 6 8" xfId="31339"/>
    <cellStyle name="Normal 2 4 2 2 7" xfId="1793"/>
    <cellStyle name="Normal 2 4 2 2 7 2" xfId="5480"/>
    <cellStyle name="Normal 2 4 2 2 7 2 2" xfId="12921"/>
    <cellStyle name="Normal 2 4 2 2 7 2 2 2" xfId="31354"/>
    <cellStyle name="Normal 2 4 2 2 7 2 2 3" xfId="31353"/>
    <cellStyle name="Normal 2 4 2 2 7 2 3" xfId="20317"/>
    <cellStyle name="Normal 2 4 2 2 7 2 3 2" xfId="31355"/>
    <cellStyle name="Normal 2 4 2 2 7 2 4" xfId="27713"/>
    <cellStyle name="Normal 2 4 2 2 7 2 5" xfId="31352"/>
    <cellStyle name="Normal 2 4 2 2 7 3" xfId="3603"/>
    <cellStyle name="Normal 2 4 2 2 7 3 2" xfId="11044"/>
    <cellStyle name="Normal 2 4 2 2 7 3 2 2" xfId="31358"/>
    <cellStyle name="Normal 2 4 2 2 7 3 2 3" xfId="31357"/>
    <cellStyle name="Normal 2 4 2 2 7 3 3" xfId="18440"/>
    <cellStyle name="Normal 2 4 2 2 7 3 3 2" xfId="31359"/>
    <cellStyle name="Normal 2 4 2 2 7 3 4" xfId="25836"/>
    <cellStyle name="Normal 2 4 2 2 7 3 5" xfId="31356"/>
    <cellStyle name="Normal 2 4 2 2 7 4" xfId="7425"/>
    <cellStyle name="Normal 2 4 2 2 7 4 2" xfId="14821"/>
    <cellStyle name="Normal 2 4 2 2 7 4 2 2" xfId="31361"/>
    <cellStyle name="Normal 2 4 2 2 7 4 3" xfId="22217"/>
    <cellStyle name="Normal 2 4 2 2 7 4 4" xfId="29613"/>
    <cellStyle name="Normal 2 4 2 2 7 4 5" xfId="31360"/>
    <cellStyle name="Normal 2 4 2 2 7 5" xfId="9235"/>
    <cellStyle name="Normal 2 4 2 2 7 5 2" xfId="31362"/>
    <cellStyle name="Normal 2 4 2 2 7 6" xfId="16631"/>
    <cellStyle name="Normal 2 4 2 2 7 7" xfId="24027"/>
    <cellStyle name="Normal 2 4 2 2 7 8" xfId="31351"/>
    <cellStyle name="Normal 2 4 2 2 8" xfId="2050"/>
    <cellStyle name="Normal 2 4 2 2 8 2" xfId="5737"/>
    <cellStyle name="Normal 2 4 2 2 8 2 2" xfId="13177"/>
    <cellStyle name="Normal 2 4 2 2 8 2 2 2" xfId="31366"/>
    <cellStyle name="Normal 2 4 2 2 8 2 2 3" xfId="31365"/>
    <cellStyle name="Normal 2 4 2 2 8 2 3" xfId="20573"/>
    <cellStyle name="Normal 2 4 2 2 8 2 3 2" xfId="31367"/>
    <cellStyle name="Normal 2 4 2 2 8 2 4" xfId="27969"/>
    <cellStyle name="Normal 2 4 2 2 8 2 5" xfId="31364"/>
    <cellStyle name="Normal 2 4 2 2 8 3" xfId="3859"/>
    <cellStyle name="Normal 2 4 2 2 8 3 2" xfId="11300"/>
    <cellStyle name="Normal 2 4 2 2 8 3 2 2" xfId="31370"/>
    <cellStyle name="Normal 2 4 2 2 8 3 2 3" xfId="31369"/>
    <cellStyle name="Normal 2 4 2 2 8 3 3" xfId="18696"/>
    <cellStyle name="Normal 2 4 2 2 8 3 3 2" xfId="31371"/>
    <cellStyle name="Normal 2 4 2 2 8 3 4" xfId="26092"/>
    <cellStyle name="Normal 2 4 2 2 8 3 5" xfId="31368"/>
    <cellStyle name="Normal 2 4 2 2 8 4" xfId="7682"/>
    <cellStyle name="Normal 2 4 2 2 8 4 2" xfId="15078"/>
    <cellStyle name="Normal 2 4 2 2 8 4 2 2" xfId="31373"/>
    <cellStyle name="Normal 2 4 2 2 8 4 3" xfId="22474"/>
    <cellStyle name="Normal 2 4 2 2 8 4 4" xfId="29870"/>
    <cellStyle name="Normal 2 4 2 2 8 4 5" xfId="31372"/>
    <cellStyle name="Normal 2 4 2 2 8 5" xfId="9491"/>
    <cellStyle name="Normal 2 4 2 2 8 5 2" xfId="31374"/>
    <cellStyle name="Normal 2 4 2 2 8 6" xfId="16887"/>
    <cellStyle name="Normal 2 4 2 2 8 7" xfId="24283"/>
    <cellStyle name="Normal 2 4 2 2 8 8" xfId="31363"/>
    <cellStyle name="Normal 2 4 2 2 9" xfId="4009"/>
    <cellStyle name="Normal 2 4 2 2 9 2" xfId="11450"/>
    <cellStyle name="Normal 2 4 2 2 9 2 2" xfId="31377"/>
    <cellStyle name="Normal 2 4 2 2 9 2 3" xfId="31376"/>
    <cellStyle name="Normal 2 4 2 2 9 3" xfId="18846"/>
    <cellStyle name="Normal 2 4 2 2 9 3 2" xfId="31378"/>
    <cellStyle name="Normal 2 4 2 2 9 4" xfId="26242"/>
    <cellStyle name="Normal 2 4 2 2 9 5" xfId="31375"/>
    <cellStyle name="Normal 2 4 2 3" xfId="262"/>
    <cellStyle name="Normal 2 4 2 3 10" xfId="31379"/>
    <cellStyle name="Normal 2 4 2 3 2" xfId="831"/>
    <cellStyle name="Normal 2 4 2 3 2 2" xfId="1540"/>
    <cellStyle name="Normal 2 4 2 3 2 2 2" xfId="5228"/>
    <cellStyle name="Normal 2 4 2 3 2 2 2 2" xfId="12669"/>
    <cellStyle name="Normal 2 4 2 3 2 2 2 2 2" xfId="31384"/>
    <cellStyle name="Normal 2 4 2 3 2 2 2 2 3" xfId="31383"/>
    <cellStyle name="Normal 2 4 2 3 2 2 2 3" xfId="20065"/>
    <cellStyle name="Normal 2 4 2 3 2 2 2 3 2" xfId="31385"/>
    <cellStyle name="Normal 2 4 2 3 2 2 2 4" xfId="27461"/>
    <cellStyle name="Normal 2 4 2 3 2 2 2 5" xfId="31382"/>
    <cellStyle name="Normal 2 4 2 3 2 2 3" xfId="3351"/>
    <cellStyle name="Normal 2 4 2 3 2 2 3 2" xfId="10792"/>
    <cellStyle name="Normal 2 4 2 3 2 2 3 2 2" xfId="31388"/>
    <cellStyle name="Normal 2 4 2 3 2 2 3 2 3" xfId="31387"/>
    <cellStyle name="Normal 2 4 2 3 2 2 3 3" xfId="18188"/>
    <cellStyle name="Normal 2 4 2 3 2 2 3 3 2" xfId="31389"/>
    <cellStyle name="Normal 2 4 2 3 2 2 3 4" xfId="25584"/>
    <cellStyle name="Normal 2 4 2 3 2 2 3 5" xfId="31386"/>
    <cellStyle name="Normal 2 4 2 3 2 2 4" xfId="7173"/>
    <cellStyle name="Normal 2 4 2 3 2 2 4 2" xfId="14569"/>
    <cellStyle name="Normal 2 4 2 3 2 2 4 2 2" xfId="31391"/>
    <cellStyle name="Normal 2 4 2 3 2 2 4 3" xfId="21965"/>
    <cellStyle name="Normal 2 4 2 3 2 2 4 4" xfId="29361"/>
    <cellStyle name="Normal 2 4 2 3 2 2 4 5" xfId="31390"/>
    <cellStyle name="Normal 2 4 2 3 2 2 5" xfId="8983"/>
    <cellStyle name="Normal 2 4 2 3 2 2 5 2" xfId="31392"/>
    <cellStyle name="Normal 2 4 2 3 2 2 6" xfId="16379"/>
    <cellStyle name="Normal 2 4 2 3 2 2 7" xfId="23775"/>
    <cellStyle name="Normal 2 4 2 3 2 2 8" xfId="31381"/>
    <cellStyle name="Normal 2 4 2 3 2 3" xfId="4584"/>
    <cellStyle name="Normal 2 4 2 3 2 3 2" xfId="12025"/>
    <cellStyle name="Normal 2 4 2 3 2 3 2 2" xfId="31395"/>
    <cellStyle name="Normal 2 4 2 3 2 3 2 3" xfId="31394"/>
    <cellStyle name="Normal 2 4 2 3 2 3 3" xfId="19421"/>
    <cellStyle name="Normal 2 4 2 3 2 3 3 2" xfId="31396"/>
    <cellStyle name="Normal 2 4 2 3 2 3 4" xfId="26817"/>
    <cellStyle name="Normal 2 4 2 3 2 3 5" xfId="31393"/>
    <cellStyle name="Normal 2 4 2 3 2 4" xfId="2707"/>
    <cellStyle name="Normal 2 4 2 3 2 4 2" xfId="10148"/>
    <cellStyle name="Normal 2 4 2 3 2 4 2 2" xfId="31399"/>
    <cellStyle name="Normal 2 4 2 3 2 4 2 3" xfId="31398"/>
    <cellStyle name="Normal 2 4 2 3 2 4 3" xfId="17544"/>
    <cellStyle name="Normal 2 4 2 3 2 4 3 2" xfId="31400"/>
    <cellStyle name="Normal 2 4 2 3 2 4 4" xfId="24940"/>
    <cellStyle name="Normal 2 4 2 3 2 4 5" xfId="31397"/>
    <cellStyle name="Normal 2 4 2 3 2 5" xfId="6529"/>
    <cellStyle name="Normal 2 4 2 3 2 5 2" xfId="13925"/>
    <cellStyle name="Normal 2 4 2 3 2 5 2 2" xfId="31402"/>
    <cellStyle name="Normal 2 4 2 3 2 5 3" xfId="21321"/>
    <cellStyle name="Normal 2 4 2 3 2 5 4" xfId="28717"/>
    <cellStyle name="Normal 2 4 2 3 2 5 5" xfId="31401"/>
    <cellStyle name="Normal 2 4 2 3 2 6" xfId="8339"/>
    <cellStyle name="Normal 2 4 2 3 2 6 2" xfId="31403"/>
    <cellStyle name="Normal 2 4 2 3 2 7" xfId="15735"/>
    <cellStyle name="Normal 2 4 2 3 2 8" xfId="23131"/>
    <cellStyle name="Normal 2 4 2 3 2 9" xfId="31380"/>
    <cellStyle name="Normal 2 4 2 3 3" xfId="974"/>
    <cellStyle name="Normal 2 4 2 3 3 2" xfId="4662"/>
    <cellStyle name="Normal 2 4 2 3 3 2 2" xfId="12103"/>
    <cellStyle name="Normal 2 4 2 3 3 2 2 2" xfId="31407"/>
    <cellStyle name="Normal 2 4 2 3 3 2 2 3" xfId="31406"/>
    <cellStyle name="Normal 2 4 2 3 3 2 3" xfId="19499"/>
    <cellStyle name="Normal 2 4 2 3 3 2 3 2" xfId="31408"/>
    <cellStyle name="Normal 2 4 2 3 3 2 4" xfId="26895"/>
    <cellStyle name="Normal 2 4 2 3 3 2 5" xfId="31405"/>
    <cellStyle name="Normal 2 4 2 3 3 3" xfId="2785"/>
    <cellStyle name="Normal 2 4 2 3 3 3 2" xfId="10226"/>
    <cellStyle name="Normal 2 4 2 3 3 3 2 2" xfId="31411"/>
    <cellStyle name="Normal 2 4 2 3 3 3 2 3" xfId="31410"/>
    <cellStyle name="Normal 2 4 2 3 3 3 3" xfId="17622"/>
    <cellStyle name="Normal 2 4 2 3 3 3 3 2" xfId="31412"/>
    <cellStyle name="Normal 2 4 2 3 3 3 4" xfId="25018"/>
    <cellStyle name="Normal 2 4 2 3 3 3 5" xfId="31409"/>
    <cellStyle name="Normal 2 4 2 3 3 4" xfId="6607"/>
    <cellStyle name="Normal 2 4 2 3 3 4 2" xfId="14003"/>
    <cellStyle name="Normal 2 4 2 3 3 4 2 2" xfId="31414"/>
    <cellStyle name="Normal 2 4 2 3 3 4 3" xfId="21399"/>
    <cellStyle name="Normal 2 4 2 3 3 4 4" xfId="28795"/>
    <cellStyle name="Normal 2 4 2 3 3 4 5" xfId="31413"/>
    <cellStyle name="Normal 2 4 2 3 3 5" xfId="8417"/>
    <cellStyle name="Normal 2 4 2 3 3 5 2" xfId="31415"/>
    <cellStyle name="Normal 2 4 2 3 3 6" xfId="15813"/>
    <cellStyle name="Normal 2 4 2 3 3 7" xfId="23209"/>
    <cellStyle name="Normal 2 4 2 3 3 8" xfId="31404"/>
    <cellStyle name="Normal 2 4 2 3 4" xfId="4018"/>
    <cellStyle name="Normal 2 4 2 3 4 2" xfId="11459"/>
    <cellStyle name="Normal 2 4 2 3 4 2 2" xfId="31418"/>
    <cellStyle name="Normal 2 4 2 3 4 2 3" xfId="31417"/>
    <cellStyle name="Normal 2 4 2 3 4 3" xfId="18855"/>
    <cellStyle name="Normal 2 4 2 3 4 3 2" xfId="31419"/>
    <cellStyle name="Normal 2 4 2 3 4 4" xfId="26251"/>
    <cellStyle name="Normal 2 4 2 3 4 5" xfId="31416"/>
    <cellStyle name="Normal 2 4 2 3 5" xfId="2141"/>
    <cellStyle name="Normal 2 4 2 3 5 2" xfId="9582"/>
    <cellStyle name="Normal 2 4 2 3 5 2 2" xfId="31422"/>
    <cellStyle name="Normal 2 4 2 3 5 2 3" xfId="31421"/>
    <cellStyle name="Normal 2 4 2 3 5 3" xfId="16978"/>
    <cellStyle name="Normal 2 4 2 3 5 3 2" xfId="31423"/>
    <cellStyle name="Normal 2 4 2 3 5 4" xfId="24374"/>
    <cellStyle name="Normal 2 4 2 3 5 5" xfId="31420"/>
    <cellStyle name="Normal 2 4 2 3 6" xfId="5963"/>
    <cellStyle name="Normal 2 4 2 3 6 2" xfId="13359"/>
    <cellStyle name="Normal 2 4 2 3 6 2 2" xfId="31425"/>
    <cellStyle name="Normal 2 4 2 3 6 3" xfId="20755"/>
    <cellStyle name="Normal 2 4 2 3 6 4" xfId="28151"/>
    <cellStyle name="Normal 2 4 2 3 6 5" xfId="31424"/>
    <cellStyle name="Normal 2 4 2 3 7" xfId="7773"/>
    <cellStyle name="Normal 2 4 2 3 7 2" xfId="31426"/>
    <cellStyle name="Normal 2 4 2 3 8" xfId="15169"/>
    <cellStyle name="Normal 2 4 2 3 9" xfId="22565"/>
    <cellStyle name="Normal 2 4 2 4" xfId="363"/>
    <cellStyle name="Normal 2 4 2 4 2" xfId="1074"/>
    <cellStyle name="Normal 2 4 2 4 2 2" xfId="4762"/>
    <cellStyle name="Normal 2 4 2 4 2 2 2" xfId="12203"/>
    <cellStyle name="Normal 2 4 2 4 2 2 2 2" xfId="31431"/>
    <cellStyle name="Normal 2 4 2 4 2 2 2 3" xfId="31430"/>
    <cellStyle name="Normal 2 4 2 4 2 2 3" xfId="19599"/>
    <cellStyle name="Normal 2 4 2 4 2 2 3 2" xfId="31432"/>
    <cellStyle name="Normal 2 4 2 4 2 2 4" xfId="26995"/>
    <cellStyle name="Normal 2 4 2 4 2 2 5" xfId="31429"/>
    <cellStyle name="Normal 2 4 2 4 2 3" xfId="2885"/>
    <cellStyle name="Normal 2 4 2 4 2 3 2" xfId="10326"/>
    <cellStyle name="Normal 2 4 2 4 2 3 2 2" xfId="31435"/>
    <cellStyle name="Normal 2 4 2 4 2 3 2 3" xfId="31434"/>
    <cellStyle name="Normal 2 4 2 4 2 3 3" xfId="17722"/>
    <cellStyle name="Normal 2 4 2 4 2 3 3 2" xfId="31436"/>
    <cellStyle name="Normal 2 4 2 4 2 3 4" xfId="25118"/>
    <cellStyle name="Normal 2 4 2 4 2 3 5" xfId="31433"/>
    <cellStyle name="Normal 2 4 2 4 2 4" xfId="6707"/>
    <cellStyle name="Normal 2 4 2 4 2 4 2" xfId="14103"/>
    <cellStyle name="Normal 2 4 2 4 2 4 2 2" xfId="31438"/>
    <cellStyle name="Normal 2 4 2 4 2 4 3" xfId="21499"/>
    <cellStyle name="Normal 2 4 2 4 2 4 4" xfId="28895"/>
    <cellStyle name="Normal 2 4 2 4 2 4 5" xfId="31437"/>
    <cellStyle name="Normal 2 4 2 4 2 5" xfId="8517"/>
    <cellStyle name="Normal 2 4 2 4 2 5 2" xfId="31439"/>
    <cellStyle name="Normal 2 4 2 4 2 6" xfId="15913"/>
    <cellStyle name="Normal 2 4 2 4 2 7" xfId="23309"/>
    <cellStyle name="Normal 2 4 2 4 2 8" xfId="31428"/>
    <cellStyle name="Normal 2 4 2 4 3" xfId="4118"/>
    <cellStyle name="Normal 2 4 2 4 3 2" xfId="11559"/>
    <cellStyle name="Normal 2 4 2 4 3 2 2" xfId="31442"/>
    <cellStyle name="Normal 2 4 2 4 3 2 3" xfId="31441"/>
    <cellStyle name="Normal 2 4 2 4 3 3" xfId="18955"/>
    <cellStyle name="Normal 2 4 2 4 3 3 2" xfId="31443"/>
    <cellStyle name="Normal 2 4 2 4 3 4" xfId="26351"/>
    <cellStyle name="Normal 2 4 2 4 3 5" xfId="31440"/>
    <cellStyle name="Normal 2 4 2 4 4" xfId="2241"/>
    <cellStyle name="Normal 2 4 2 4 4 2" xfId="9682"/>
    <cellStyle name="Normal 2 4 2 4 4 2 2" xfId="31446"/>
    <cellStyle name="Normal 2 4 2 4 4 2 3" xfId="31445"/>
    <cellStyle name="Normal 2 4 2 4 4 3" xfId="17078"/>
    <cellStyle name="Normal 2 4 2 4 4 3 2" xfId="31447"/>
    <cellStyle name="Normal 2 4 2 4 4 4" xfId="24474"/>
    <cellStyle name="Normal 2 4 2 4 4 5" xfId="31444"/>
    <cellStyle name="Normal 2 4 2 4 5" xfId="6063"/>
    <cellStyle name="Normal 2 4 2 4 5 2" xfId="13459"/>
    <cellStyle name="Normal 2 4 2 4 5 2 2" xfId="31449"/>
    <cellStyle name="Normal 2 4 2 4 5 3" xfId="20855"/>
    <cellStyle name="Normal 2 4 2 4 5 4" xfId="28251"/>
    <cellStyle name="Normal 2 4 2 4 5 5" xfId="31448"/>
    <cellStyle name="Normal 2 4 2 4 6" xfId="7873"/>
    <cellStyle name="Normal 2 4 2 4 6 2" xfId="31450"/>
    <cellStyle name="Normal 2 4 2 4 7" xfId="15269"/>
    <cellStyle name="Normal 2 4 2 4 8" xfId="22665"/>
    <cellStyle name="Normal 2 4 2 4 9" xfId="31427"/>
    <cellStyle name="Normal 2 4 2 5" xfId="620"/>
    <cellStyle name="Normal 2 4 2 5 2" xfId="1330"/>
    <cellStyle name="Normal 2 4 2 5 2 2" xfId="5018"/>
    <cellStyle name="Normal 2 4 2 5 2 2 2" xfId="12459"/>
    <cellStyle name="Normal 2 4 2 5 2 2 2 2" xfId="31455"/>
    <cellStyle name="Normal 2 4 2 5 2 2 2 3" xfId="31454"/>
    <cellStyle name="Normal 2 4 2 5 2 2 3" xfId="19855"/>
    <cellStyle name="Normal 2 4 2 5 2 2 3 2" xfId="31456"/>
    <cellStyle name="Normal 2 4 2 5 2 2 4" xfId="27251"/>
    <cellStyle name="Normal 2 4 2 5 2 2 5" xfId="31453"/>
    <cellStyle name="Normal 2 4 2 5 2 3" xfId="3141"/>
    <cellStyle name="Normal 2 4 2 5 2 3 2" xfId="10582"/>
    <cellStyle name="Normal 2 4 2 5 2 3 2 2" xfId="31459"/>
    <cellStyle name="Normal 2 4 2 5 2 3 2 3" xfId="31458"/>
    <cellStyle name="Normal 2 4 2 5 2 3 3" xfId="17978"/>
    <cellStyle name="Normal 2 4 2 5 2 3 3 2" xfId="31460"/>
    <cellStyle name="Normal 2 4 2 5 2 3 4" xfId="25374"/>
    <cellStyle name="Normal 2 4 2 5 2 3 5" xfId="31457"/>
    <cellStyle name="Normal 2 4 2 5 2 4" xfId="6963"/>
    <cellStyle name="Normal 2 4 2 5 2 4 2" xfId="14359"/>
    <cellStyle name="Normal 2 4 2 5 2 4 2 2" xfId="31462"/>
    <cellStyle name="Normal 2 4 2 5 2 4 3" xfId="21755"/>
    <cellStyle name="Normal 2 4 2 5 2 4 4" xfId="29151"/>
    <cellStyle name="Normal 2 4 2 5 2 4 5" xfId="31461"/>
    <cellStyle name="Normal 2 4 2 5 2 5" xfId="8773"/>
    <cellStyle name="Normal 2 4 2 5 2 5 2" xfId="31463"/>
    <cellStyle name="Normal 2 4 2 5 2 6" xfId="16169"/>
    <cellStyle name="Normal 2 4 2 5 2 7" xfId="23565"/>
    <cellStyle name="Normal 2 4 2 5 2 8" xfId="31452"/>
    <cellStyle name="Normal 2 4 2 5 3" xfId="4374"/>
    <cellStyle name="Normal 2 4 2 5 3 2" xfId="11815"/>
    <cellStyle name="Normal 2 4 2 5 3 2 2" xfId="31466"/>
    <cellStyle name="Normal 2 4 2 5 3 2 3" xfId="31465"/>
    <cellStyle name="Normal 2 4 2 5 3 3" xfId="19211"/>
    <cellStyle name="Normal 2 4 2 5 3 3 2" xfId="31467"/>
    <cellStyle name="Normal 2 4 2 5 3 4" xfId="26607"/>
    <cellStyle name="Normal 2 4 2 5 3 5" xfId="31464"/>
    <cellStyle name="Normal 2 4 2 5 4" xfId="2497"/>
    <cellStyle name="Normal 2 4 2 5 4 2" xfId="9938"/>
    <cellStyle name="Normal 2 4 2 5 4 2 2" xfId="31470"/>
    <cellStyle name="Normal 2 4 2 5 4 2 3" xfId="31469"/>
    <cellStyle name="Normal 2 4 2 5 4 3" xfId="17334"/>
    <cellStyle name="Normal 2 4 2 5 4 3 2" xfId="31471"/>
    <cellStyle name="Normal 2 4 2 5 4 4" xfId="24730"/>
    <cellStyle name="Normal 2 4 2 5 4 5" xfId="31468"/>
    <cellStyle name="Normal 2 4 2 5 5" xfId="6319"/>
    <cellStyle name="Normal 2 4 2 5 5 2" xfId="13715"/>
    <cellStyle name="Normal 2 4 2 5 5 2 2" xfId="31473"/>
    <cellStyle name="Normal 2 4 2 5 5 3" xfId="21111"/>
    <cellStyle name="Normal 2 4 2 5 5 4" xfId="28507"/>
    <cellStyle name="Normal 2 4 2 5 5 5" xfId="31472"/>
    <cellStyle name="Normal 2 4 2 5 6" xfId="8129"/>
    <cellStyle name="Normal 2 4 2 5 6 2" xfId="31474"/>
    <cellStyle name="Normal 2 4 2 5 7" xfId="15525"/>
    <cellStyle name="Normal 2 4 2 5 8" xfId="22921"/>
    <cellStyle name="Normal 2 4 2 5 9" xfId="31451"/>
    <cellStyle name="Normal 2 4 2 6" xfId="813"/>
    <cellStyle name="Normal 2 4 2 6 2" xfId="1522"/>
    <cellStyle name="Normal 2 4 2 6 2 2" xfId="5210"/>
    <cellStyle name="Normal 2 4 2 6 2 2 2" xfId="12651"/>
    <cellStyle name="Normal 2 4 2 6 2 2 2 2" xfId="31479"/>
    <cellStyle name="Normal 2 4 2 6 2 2 2 3" xfId="31478"/>
    <cellStyle name="Normal 2 4 2 6 2 2 3" xfId="20047"/>
    <cellStyle name="Normal 2 4 2 6 2 2 3 2" xfId="31480"/>
    <cellStyle name="Normal 2 4 2 6 2 2 4" xfId="27443"/>
    <cellStyle name="Normal 2 4 2 6 2 2 5" xfId="31477"/>
    <cellStyle name="Normal 2 4 2 6 2 3" xfId="3333"/>
    <cellStyle name="Normal 2 4 2 6 2 3 2" xfId="10774"/>
    <cellStyle name="Normal 2 4 2 6 2 3 2 2" xfId="31483"/>
    <cellStyle name="Normal 2 4 2 6 2 3 2 3" xfId="31482"/>
    <cellStyle name="Normal 2 4 2 6 2 3 3" xfId="18170"/>
    <cellStyle name="Normal 2 4 2 6 2 3 3 2" xfId="31484"/>
    <cellStyle name="Normal 2 4 2 6 2 3 4" xfId="25566"/>
    <cellStyle name="Normal 2 4 2 6 2 3 5" xfId="31481"/>
    <cellStyle name="Normal 2 4 2 6 2 4" xfId="7155"/>
    <cellStyle name="Normal 2 4 2 6 2 4 2" xfId="14551"/>
    <cellStyle name="Normal 2 4 2 6 2 4 2 2" xfId="31486"/>
    <cellStyle name="Normal 2 4 2 6 2 4 3" xfId="21947"/>
    <cellStyle name="Normal 2 4 2 6 2 4 4" xfId="29343"/>
    <cellStyle name="Normal 2 4 2 6 2 4 5" xfId="31485"/>
    <cellStyle name="Normal 2 4 2 6 2 5" xfId="8965"/>
    <cellStyle name="Normal 2 4 2 6 2 5 2" xfId="31487"/>
    <cellStyle name="Normal 2 4 2 6 2 6" xfId="16361"/>
    <cellStyle name="Normal 2 4 2 6 2 7" xfId="23757"/>
    <cellStyle name="Normal 2 4 2 6 2 8" xfId="31476"/>
    <cellStyle name="Normal 2 4 2 6 3" xfId="4566"/>
    <cellStyle name="Normal 2 4 2 6 3 2" xfId="12007"/>
    <cellStyle name="Normal 2 4 2 6 3 2 2" xfId="31490"/>
    <cellStyle name="Normal 2 4 2 6 3 2 3" xfId="31489"/>
    <cellStyle name="Normal 2 4 2 6 3 3" xfId="19403"/>
    <cellStyle name="Normal 2 4 2 6 3 3 2" xfId="31491"/>
    <cellStyle name="Normal 2 4 2 6 3 4" xfId="26799"/>
    <cellStyle name="Normal 2 4 2 6 3 5" xfId="31488"/>
    <cellStyle name="Normal 2 4 2 6 4" xfId="2689"/>
    <cellStyle name="Normal 2 4 2 6 4 2" xfId="10130"/>
    <cellStyle name="Normal 2 4 2 6 4 2 2" xfId="31494"/>
    <cellStyle name="Normal 2 4 2 6 4 2 3" xfId="31493"/>
    <cellStyle name="Normal 2 4 2 6 4 3" xfId="17526"/>
    <cellStyle name="Normal 2 4 2 6 4 3 2" xfId="31495"/>
    <cellStyle name="Normal 2 4 2 6 4 4" xfId="24922"/>
    <cellStyle name="Normal 2 4 2 6 4 5" xfId="31492"/>
    <cellStyle name="Normal 2 4 2 6 5" xfId="6511"/>
    <cellStyle name="Normal 2 4 2 6 5 2" xfId="13907"/>
    <cellStyle name="Normal 2 4 2 6 5 2 2" xfId="31497"/>
    <cellStyle name="Normal 2 4 2 6 5 3" xfId="21303"/>
    <cellStyle name="Normal 2 4 2 6 5 4" xfId="28699"/>
    <cellStyle name="Normal 2 4 2 6 5 5" xfId="31496"/>
    <cellStyle name="Normal 2 4 2 6 6" xfId="8321"/>
    <cellStyle name="Normal 2 4 2 6 6 2" xfId="31498"/>
    <cellStyle name="Normal 2 4 2 6 7" xfId="15717"/>
    <cellStyle name="Normal 2 4 2 6 8" xfId="23113"/>
    <cellStyle name="Normal 2 4 2 6 9" xfId="31475"/>
    <cellStyle name="Normal 2 4 2 7" xfId="918"/>
    <cellStyle name="Normal 2 4 2 7 2" xfId="4644"/>
    <cellStyle name="Normal 2 4 2 7 2 2" xfId="12085"/>
    <cellStyle name="Normal 2 4 2 7 2 2 2" xfId="31502"/>
    <cellStyle name="Normal 2 4 2 7 2 2 3" xfId="31501"/>
    <cellStyle name="Normal 2 4 2 7 2 3" xfId="19481"/>
    <cellStyle name="Normal 2 4 2 7 2 3 2" xfId="31503"/>
    <cellStyle name="Normal 2 4 2 7 2 4" xfId="26877"/>
    <cellStyle name="Normal 2 4 2 7 2 5" xfId="31500"/>
    <cellStyle name="Normal 2 4 2 7 3" xfId="2767"/>
    <cellStyle name="Normal 2 4 2 7 3 2" xfId="10208"/>
    <cellStyle name="Normal 2 4 2 7 3 2 2" xfId="31506"/>
    <cellStyle name="Normal 2 4 2 7 3 2 3" xfId="31505"/>
    <cellStyle name="Normal 2 4 2 7 3 3" xfId="17604"/>
    <cellStyle name="Normal 2 4 2 7 3 3 2" xfId="31507"/>
    <cellStyle name="Normal 2 4 2 7 3 4" xfId="25000"/>
    <cellStyle name="Normal 2 4 2 7 3 5" xfId="31504"/>
    <cellStyle name="Normal 2 4 2 7 4" xfId="6589"/>
    <cellStyle name="Normal 2 4 2 7 4 2" xfId="13985"/>
    <cellStyle name="Normal 2 4 2 7 4 2 2" xfId="31509"/>
    <cellStyle name="Normal 2 4 2 7 4 3" xfId="21381"/>
    <cellStyle name="Normal 2 4 2 7 4 4" xfId="28777"/>
    <cellStyle name="Normal 2 4 2 7 4 5" xfId="31508"/>
    <cellStyle name="Normal 2 4 2 7 5" xfId="8399"/>
    <cellStyle name="Normal 2 4 2 7 5 2" xfId="31510"/>
    <cellStyle name="Normal 2 4 2 7 6" xfId="15795"/>
    <cellStyle name="Normal 2 4 2 7 7" xfId="23191"/>
    <cellStyle name="Normal 2 4 2 7 8" xfId="31499"/>
    <cellStyle name="Normal 2 4 2 8" xfId="1665"/>
    <cellStyle name="Normal 2 4 2 8 2" xfId="5352"/>
    <cellStyle name="Normal 2 4 2 8 2 2" xfId="12793"/>
    <cellStyle name="Normal 2 4 2 8 2 2 2" xfId="31514"/>
    <cellStyle name="Normal 2 4 2 8 2 2 3" xfId="31513"/>
    <cellStyle name="Normal 2 4 2 8 2 3" xfId="20189"/>
    <cellStyle name="Normal 2 4 2 8 2 3 2" xfId="31515"/>
    <cellStyle name="Normal 2 4 2 8 2 4" xfId="27585"/>
    <cellStyle name="Normal 2 4 2 8 2 5" xfId="31512"/>
    <cellStyle name="Normal 2 4 2 8 3" xfId="3475"/>
    <cellStyle name="Normal 2 4 2 8 3 2" xfId="10916"/>
    <cellStyle name="Normal 2 4 2 8 3 2 2" xfId="31518"/>
    <cellStyle name="Normal 2 4 2 8 3 2 3" xfId="31517"/>
    <cellStyle name="Normal 2 4 2 8 3 3" xfId="18312"/>
    <cellStyle name="Normal 2 4 2 8 3 3 2" xfId="31519"/>
    <cellStyle name="Normal 2 4 2 8 3 4" xfId="25708"/>
    <cellStyle name="Normal 2 4 2 8 3 5" xfId="31516"/>
    <cellStyle name="Normal 2 4 2 8 4" xfId="7297"/>
    <cellStyle name="Normal 2 4 2 8 4 2" xfId="14693"/>
    <cellStyle name="Normal 2 4 2 8 4 2 2" xfId="31521"/>
    <cellStyle name="Normal 2 4 2 8 4 3" xfId="22089"/>
    <cellStyle name="Normal 2 4 2 8 4 4" xfId="29485"/>
    <cellStyle name="Normal 2 4 2 8 4 5" xfId="31520"/>
    <cellStyle name="Normal 2 4 2 8 5" xfId="9107"/>
    <cellStyle name="Normal 2 4 2 8 5 2" xfId="31522"/>
    <cellStyle name="Normal 2 4 2 8 6" xfId="16503"/>
    <cellStyle name="Normal 2 4 2 8 7" xfId="23899"/>
    <cellStyle name="Normal 2 4 2 8 8" xfId="31511"/>
    <cellStyle name="Normal 2 4 2 9" xfId="1922"/>
    <cellStyle name="Normal 2 4 2 9 2" xfId="5609"/>
    <cellStyle name="Normal 2 4 2 9 2 2" xfId="13049"/>
    <cellStyle name="Normal 2 4 2 9 2 2 2" xfId="31526"/>
    <cellStyle name="Normal 2 4 2 9 2 2 3" xfId="31525"/>
    <cellStyle name="Normal 2 4 2 9 2 3" xfId="20445"/>
    <cellStyle name="Normal 2 4 2 9 2 3 2" xfId="31527"/>
    <cellStyle name="Normal 2 4 2 9 2 4" xfId="27841"/>
    <cellStyle name="Normal 2 4 2 9 2 5" xfId="31524"/>
    <cellStyle name="Normal 2 4 2 9 3" xfId="3731"/>
    <cellStyle name="Normal 2 4 2 9 3 2" xfId="11172"/>
    <cellStyle name="Normal 2 4 2 9 3 2 2" xfId="31530"/>
    <cellStyle name="Normal 2 4 2 9 3 2 3" xfId="31529"/>
    <cellStyle name="Normal 2 4 2 9 3 3" xfId="18568"/>
    <cellStyle name="Normal 2 4 2 9 3 3 2" xfId="31531"/>
    <cellStyle name="Normal 2 4 2 9 3 4" xfId="25964"/>
    <cellStyle name="Normal 2 4 2 9 3 5" xfId="31528"/>
    <cellStyle name="Normal 2 4 2 9 4" xfId="7554"/>
    <cellStyle name="Normal 2 4 2 9 4 2" xfId="14950"/>
    <cellStyle name="Normal 2 4 2 9 4 2 2" xfId="31533"/>
    <cellStyle name="Normal 2 4 2 9 4 3" xfId="22346"/>
    <cellStyle name="Normal 2 4 2 9 4 4" xfId="29742"/>
    <cellStyle name="Normal 2 4 2 9 4 5" xfId="31532"/>
    <cellStyle name="Normal 2 4 2 9 5" xfId="9363"/>
    <cellStyle name="Normal 2 4 2 9 5 2" xfId="31534"/>
    <cellStyle name="Normal 2 4 2 9 6" xfId="16759"/>
    <cellStyle name="Normal 2 4 2 9 7" xfId="24155"/>
    <cellStyle name="Normal 2 4 2 9 8" xfId="31523"/>
    <cellStyle name="Normal 2 4 3" xfId="280"/>
    <cellStyle name="Normal 2 4 3 10" xfId="5981"/>
    <cellStyle name="Normal 2 4 3 10 2" xfId="13377"/>
    <cellStyle name="Normal 2 4 3 10 2 2" xfId="31537"/>
    <cellStyle name="Normal 2 4 3 10 3" xfId="20773"/>
    <cellStyle name="Normal 2 4 3 10 4" xfId="28169"/>
    <cellStyle name="Normal 2 4 3 10 5" xfId="31536"/>
    <cellStyle name="Normal 2 4 3 11" xfId="7791"/>
    <cellStyle name="Normal 2 4 3 11 2" xfId="31538"/>
    <cellStyle name="Normal 2 4 3 12" xfId="15187"/>
    <cellStyle name="Normal 2 4 3 13" xfId="22583"/>
    <cellStyle name="Normal 2 4 3 14" xfId="31535"/>
    <cellStyle name="Normal 2 4 3 2" xfId="427"/>
    <cellStyle name="Normal 2 4 3 2 2" xfId="1138"/>
    <cellStyle name="Normal 2 4 3 2 2 2" xfId="4826"/>
    <cellStyle name="Normal 2 4 3 2 2 2 2" xfId="12267"/>
    <cellStyle name="Normal 2 4 3 2 2 2 2 2" xfId="31543"/>
    <cellStyle name="Normal 2 4 3 2 2 2 2 3" xfId="31542"/>
    <cellStyle name="Normal 2 4 3 2 2 2 3" xfId="19663"/>
    <cellStyle name="Normal 2 4 3 2 2 2 3 2" xfId="31544"/>
    <cellStyle name="Normal 2 4 3 2 2 2 4" xfId="27059"/>
    <cellStyle name="Normal 2 4 3 2 2 2 5" xfId="31541"/>
    <cellStyle name="Normal 2 4 3 2 2 3" xfId="2949"/>
    <cellStyle name="Normal 2 4 3 2 2 3 2" xfId="10390"/>
    <cellStyle name="Normal 2 4 3 2 2 3 2 2" xfId="31547"/>
    <cellStyle name="Normal 2 4 3 2 2 3 2 3" xfId="31546"/>
    <cellStyle name="Normal 2 4 3 2 2 3 3" xfId="17786"/>
    <cellStyle name="Normal 2 4 3 2 2 3 3 2" xfId="31548"/>
    <cellStyle name="Normal 2 4 3 2 2 3 4" xfId="25182"/>
    <cellStyle name="Normal 2 4 3 2 2 3 5" xfId="31545"/>
    <cellStyle name="Normal 2 4 3 2 2 4" xfId="6771"/>
    <cellStyle name="Normal 2 4 3 2 2 4 2" xfId="14167"/>
    <cellStyle name="Normal 2 4 3 2 2 4 2 2" xfId="31550"/>
    <cellStyle name="Normal 2 4 3 2 2 4 3" xfId="21563"/>
    <cellStyle name="Normal 2 4 3 2 2 4 4" xfId="28959"/>
    <cellStyle name="Normal 2 4 3 2 2 4 5" xfId="31549"/>
    <cellStyle name="Normal 2 4 3 2 2 5" xfId="8581"/>
    <cellStyle name="Normal 2 4 3 2 2 5 2" xfId="31551"/>
    <cellStyle name="Normal 2 4 3 2 2 6" xfId="15977"/>
    <cellStyle name="Normal 2 4 3 2 2 7" xfId="23373"/>
    <cellStyle name="Normal 2 4 3 2 2 8" xfId="31540"/>
    <cellStyle name="Normal 2 4 3 2 3" xfId="4182"/>
    <cellStyle name="Normal 2 4 3 2 3 2" xfId="11623"/>
    <cellStyle name="Normal 2 4 3 2 3 2 2" xfId="31554"/>
    <cellStyle name="Normal 2 4 3 2 3 2 3" xfId="31553"/>
    <cellStyle name="Normal 2 4 3 2 3 3" xfId="19019"/>
    <cellStyle name="Normal 2 4 3 2 3 3 2" xfId="31555"/>
    <cellStyle name="Normal 2 4 3 2 3 4" xfId="26415"/>
    <cellStyle name="Normal 2 4 3 2 3 5" xfId="31552"/>
    <cellStyle name="Normal 2 4 3 2 4" xfId="2305"/>
    <cellStyle name="Normal 2 4 3 2 4 2" xfId="9746"/>
    <cellStyle name="Normal 2 4 3 2 4 2 2" xfId="31558"/>
    <cellStyle name="Normal 2 4 3 2 4 2 3" xfId="31557"/>
    <cellStyle name="Normal 2 4 3 2 4 3" xfId="17142"/>
    <cellStyle name="Normal 2 4 3 2 4 3 2" xfId="31559"/>
    <cellStyle name="Normal 2 4 3 2 4 4" xfId="24538"/>
    <cellStyle name="Normal 2 4 3 2 4 5" xfId="31556"/>
    <cellStyle name="Normal 2 4 3 2 5" xfId="6127"/>
    <cellStyle name="Normal 2 4 3 2 5 2" xfId="13523"/>
    <cellStyle name="Normal 2 4 3 2 5 2 2" xfId="31561"/>
    <cellStyle name="Normal 2 4 3 2 5 3" xfId="20919"/>
    <cellStyle name="Normal 2 4 3 2 5 4" xfId="28315"/>
    <cellStyle name="Normal 2 4 3 2 5 5" xfId="31560"/>
    <cellStyle name="Normal 2 4 3 2 6" xfId="7937"/>
    <cellStyle name="Normal 2 4 3 2 6 2" xfId="31562"/>
    <cellStyle name="Normal 2 4 3 2 7" xfId="15333"/>
    <cellStyle name="Normal 2 4 3 2 8" xfId="22729"/>
    <cellStyle name="Normal 2 4 3 2 9" xfId="31539"/>
    <cellStyle name="Normal 2 4 3 3" xfId="684"/>
    <cellStyle name="Normal 2 4 3 3 2" xfId="1394"/>
    <cellStyle name="Normal 2 4 3 3 2 2" xfId="5082"/>
    <cellStyle name="Normal 2 4 3 3 2 2 2" xfId="12523"/>
    <cellStyle name="Normal 2 4 3 3 2 2 2 2" xfId="31567"/>
    <cellStyle name="Normal 2 4 3 3 2 2 2 3" xfId="31566"/>
    <cellStyle name="Normal 2 4 3 3 2 2 3" xfId="19919"/>
    <cellStyle name="Normal 2 4 3 3 2 2 3 2" xfId="31568"/>
    <cellStyle name="Normal 2 4 3 3 2 2 4" xfId="27315"/>
    <cellStyle name="Normal 2 4 3 3 2 2 5" xfId="31565"/>
    <cellStyle name="Normal 2 4 3 3 2 3" xfId="3205"/>
    <cellStyle name="Normal 2 4 3 3 2 3 2" xfId="10646"/>
    <cellStyle name="Normal 2 4 3 3 2 3 2 2" xfId="31571"/>
    <cellStyle name="Normal 2 4 3 3 2 3 2 3" xfId="31570"/>
    <cellStyle name="Normal 2 4 3 3 2 3 3" xfId="18042"/>
    <cellStyle name="Normal 2 4 3 3 2 3 3 2" xfId="31572"/>
    <cellStyle name="Normal 2 4 3 3 2 3 4" xfId="25438"/>
    <cellStyle name="Normal 2 4 3 3 2 3 5" xfId="31569"/>
    <cellStyle name="Normal 2 4 3 3 2 4" xfId="7027"/>
    <cellStyle name="Normal 2 4 3 3 2 4 2" xfId="14423"/>
    <cellStyle name="Normal 2 4 3 3 2 4 2 2" xfId="31574"/>
    <cellStyle name="Normal 2 4 3 3 2 4 3" xfId="21819"/>
    <cellStyle name="Normal 2 4 3 3 2 4 4" xfId="29215"/>
    <cellStyle name="Normal 2 4 3 3 2 4 5" xfId="31573"/>
    <cellStyle name="Normal 2 4 3 3 2 5" xfId="8837"/>
    <cellStyle name="Normal 2 4 3 3 2 5 2" xfId="31575"/>
    <cellStyle name="Normal 2 4 3 3 2 6" xfId="16233"/>
    <cellStyle name="Normal 2 4 3 3 2 7" xfId="23629"/>
    <cellStyle name="Normal 2 4 3 3 2 8" xfId="31564"/>
    <cellStyle name="Normal 2 4 3 3 3" xfId="4438"/>
    <cellStyle name="Normal 2 4 3 3 3 2" xfId="11879"/>
    <cellStyle name="Normal 2 4 3 3 3 2 2" xfId="31578"/>
    <cellStyle name="Normal 2 4 3 3 3 2 3" xfId="31577"/>
    <cellStyle name="Normal 2 4 3 3 3 3" xfId="19275"/>
    <cellStyle name="Normal 2 4 3 3 3 3 2" xfId="31579"/>
    <cellStyle name="Normal 2 4 3 3 3 4" xfId="26671"/>
    <cellStyle name="Normal 2 4 3 3 3 5" xfId="31576"/>
    <cellStyle name="Normal 2 4 3 3 4" xfId="2561"/>
    <cellStyle name="Normal 2 4 3 3 4 2" xfId="10002"/>
    <cellStyle name="Normal 2 4 3 3 4 2 2" xfId="31582"/>
    <cellStyle name="Normal 2 4 3 3 4 2 3" xfId="31581"/>
    <cellStyle name="Normal 2 4 3 3 4 3" xfId="17398"/>
    <cellStyle name="Normal 2 4 3 3 4 3 2" xfId="31583"/>
    <cellStyle name="Normal 2 4 3 3 4 4" xfId="24794"/>
    <cellStyle name="Normal 2 4 3 3 4 5" xfId="31580"/>
    <cellStyle name="Normal 2 4 3 3 5" xfId="6383"/>
    <cellStyle name="Normal 2 4 3 3 5 2" xfId="13779"/>
    <cellStyle name="Normal 2 4 3 3 5 2 2" xfId="31585"/>
    <cellStyle name="Normal 2 4 3 3 5 3" xfId="21175"/>
    <cellStyle name="Normal 2 4 3 3 5 4" xfId="28571"/>
    <cellStyle name="Normal 2 4 3 3 5 5" xfId="31584"/>
    <cellStyle name="Normal 2 4 3 3 6" xfId="8193"/>
    <cellStyle name="Normal 2 4 3 3 6 2" xfId="31586"/>
    <cellStyle name="Normal 2 4 3 3 7" xfId="15589"/>
    <cellStyle name="Normal 2 4 3 3 8" xfId="22985"/>
    <cellStyle name="Normal 2 4 3 3 9" xfId="31563"/>
    <cellStyle name="Normal 2 4 3 4" xfId="849"/>
    <cellStyle name="Normal 2 4 3 4 2" xfId="1558"/>
    <cellStyle name="Normal 2 4 3 4 2 2" xfId="5246"/>
    <cellStyle name="Normal 2 4 3 4 2 2 2" xfId="12687"/>
    <cellStyle name="Normal 2 4 3 4 2 2 2 2" xfId="31591"/>
    <cellStyle name="Normal 2 4 3 4 2 2 2 3" xfId="31590"/>
    <cellStyle name="Normal 2 4 3 4 2 2 3" xfId="20083"/>
    <cellStyle name="Normal 2 4 3 4 2 2 3 2" xfId="31592"/>
    <cellStyle name="Normal 2 4 3 4 2 2 4" xfId="27479"/>
    <cellStyle name="Normal 2 4 3 4 2 2 5" xfId="31589"/>
    <cellStyle name="Normal 2 4 3 4 2 3" xfId="3369"/>
    <cellStyle name="Normal 2 4 3 4 2 3 2" xfId="10810"/>
    <cellStyle name="Normal 2 4 3 4 2 3 2 2" xfId="31595"/>
    <cellStyle name="Normal 2 4 3 4 2 3 2 3" xfId="31594"/>
    <cellStyle name="Normal 2 4 3 4 2 3 3" xfId="18206"/>
    <cellStyle name="Normal 2 4 3 4 2 3 3 2" xfId="31596"/>
    <cellStyle name="Normal 2 4 3 4 2 3 4" xfId="25602"/>
    <cellStyle name="Normal 2 4 3 4 2 3 5" xfId="31593"/>
    <cellStyle name="Normal 2 4 3 4 2 4" xfId="7191"/>
    <cellStyle name="Normal 2 4 3 4 2 4 2" xfId="14587"/>
    <cellStyle name="Normal 2 4 3 4 2 4 2 2" xfId="31598"/>
    <cellStyle name="Normal 2 4 3 4 2 4 3" xfId="21983"/>
    <cellStyle name="Normal 2 4 3 4 2 4 4" xfId="29379"/>
    <cellStyle name="Normal 2 4 3 4 2 4 5" xfId="31597"/>
    <cellStyle name="Normal 2 4 3 4 2 5" xfId="9001"/>
    <cellStyle name="Normal 2 4 3 4 2 5 2" xfId="31599"/>
    <cellStyle name="Normal 2 4 3 4 2 6" xfId="16397"/>
    <cellStyle name="Normal 2 4 3 4 2 7" xfId="23793"/>
    <cellStyle name="Normal 2 4 3 4 2 8" xfId="31588"/>
    <cellStyle name="Normal 2 4 3 4 3" xfId="4602"/>
    <cellStyle name="Normal 2 4 3 4 3 2" xfId="12043"/>
    <cellStyle name="Normal 2 4 3 4 3 2 2" xfId="31602"/>
    <cellStyle name="Normal 2 4 3 4 3 2 3" xfId="31601"/>
    <cellStyle name="Normal 2 4 3 4 3 3" xfId="19439"/>
    <cellStyle name="Normal 2 4 3 4 3 3 2" xfId="31603"/>
    <cellStyle name="Normal 2 4 3 4 3 4" xfId="26835"/>
    <cellStyle name="Normal 2 4 3 4 3 5" xfId="31600"/>
    <cellStyle name="Normal 2 4 3 4 4" xfId="2725"/>
    <cellStyle name="Normal 2 4 3 4 4 2" xfId="10166"/>
    <cellStyle name="Normal 2 4 3 4 4 2 2" xfId="31606"/>
    <cellStyle name="Normal 2 4 3 4 4 2 3" xfId="31605"/>
    <cellStyle name="Normal 2 4 3 4 4 3" xfId="17562"/>
    <cellStyle name="Normal 2 4 3 4 4 3 2" xfId="31607"/>
    <cellStyle name="Normal 2 4 3 4 4 4" xfId="24958"/>
    <cellStyle name="Normal 2 4 3 4 4 5" xfId="31604"/>
    <cellStyle name="Normal 2 4 3 4 5" xfId="6547"/>
    <cellStyle name="Normal 2 4 3 4 5 2" xfId="13943"/>
    <cellStyle name="Normal 2 4 3 4 5 2 2" xfId="31609"/>
    <cellStyle name="Normal 2 4 3 4 5 3" xfId="21339"/>
    <cellStyle name="Normal 2 4 3 4 5 4" xfId="28735"/>
    <cellStyle name="Normal 2 4 3 4 5 5" xfId="31608"/>
    <cellStyle name="Normal 2 4 3 4 6" xfId="8357"/>
    <cellStyle name="Normal 2 4 3 4 6 2" xfId="31610"/>
    <cellStyle name="Normal 2 4 3 4 7" xfId="15753"/>
    <cellStyle name="Normal 2 4 3 4 8" xfId="23149"/>
    <cellStyle name="Normal 2 4 3 4 9" xfId="31587"/>
    <cellStyle name="Normal 2 4 3 5" xfId="992"/>
    <cellStyle name="Normal 2 4 3 5 2" xfId="4680"/>
    <cellStyle name="Normal 2 4 3 5 2 2" xfId="12121"/>
    <cellStyle name="Normal 2 4 3 5 2 2 2" xfId="31614"/>
    <cellStyle name="Normal 2 4 3 5 2 2 3" xfId="31613"/>
    <cellStyle name="Normal 2 4 3 5 2 3" xfId="19517"/>
    <cellStyle name="Normal 2 4 3 5 2 3 2" xfId="31615"/>
    <cellStyle name="Normal 2 4 3 5 2 4" xfId="26913"/>
    <cellStyle name="Normal 2 4 3 5 2 5" xfId="31612"/>
    <cellStyle name="Normal 2 4 3 5 3" xfId="2803"/>
    <cellStyle name="Normal 2 4 3 5 3 2" xfId="10244"/>
    <cellStyle name="Normal 2 4 3 5 3 2 2" xfId="31618"/>
    <cellStyle name="Normal 2 4 3 5 3 2 3" xfId="31617"/>
    <cellStyle name="Normal 2 4 3 5 3 3" xfId="17640"/>
    <cellStyle name="Normal 2 4 3 5 3 3 2" xfId="31619"/>
    <cellStyle name="Normal 2 4 3 5 3 4" xfId="25036"/>
    <cellStyle name="Normal 2 4 3 5 3 5" xfId="31616"/>
    <cellStyle name="Normal 2 4 3 5 4" xfId="6625"/>
    <cellStyle name="Normal 2 4 3 5 4 2" xfId="14021"/>
    <cellStyle name="Normal 2 4 3 5 4 2 2" xfId="31621"/>
    <cellStyle name="Normal 2 4 3 5 4 3" xfId="21417"/>
    <cellStyle name="Normal 2 4 3 5 4 4" xfId="28813"/>
    <cellStyle name="Normal 2 4 3 5 4 5" xfId="31620"/>
    <cellStyle name="Normal 2 4 3 5 5" xfId="8435"/>
    <cellStyle name="Normal 2 4 3 5 5 2" xfId="31622"/>
    <cellStyle name="Normal 2 4 3 5 6" xfId="15831"/>
    <cellStyle name="Normal 2 4 3 5 7" xfId="23227"/>
    <cellStyle name="Normal 2 4 3 5 8" xfId="31611"/>
    <cellStyle name="Normal 2 4 3 6" xfId="1729"/>
    <cellStyle name="Normal 2 4 3 6 2" xfId="5416"/>
    <cellStyle name="Normal 2 4 3 6 2 2" xfId="12857"/>
    <cellStyle name="Normal 2 4 3 6 2 2 2" xfId="31626"/>
    <cellStyle name="Normal 2 4 3 6 2 2 3" xfId="31625"/>
    <cellStyle name="Normal 2 4 3 6 2 3" xfId="20253"/>
    <cellStyle name="Normal 2 4 3 6 2 3 2" xfId="31627"/>
    <cellStyle name="Normal 2 4 3 6 2 4" xfId="27649"/>
    <cellStyle name="Normal 2 4 3 6 2 5" xfId="31624"/>
    <cellStyle name="Normal 2 4 3 6 3" xfId="3539"/>
    <cellStyle name="Normal 2 4 3 6 3 2" xfId="10980"/>
    <cellStyle name="Normal 2 4 3 6 3 2 2" xfId="31630"/>
    <cellStyle name="Normal 2 4 3 6 3 2 3" xfId="31629"/>
    <cellStyle name="Normal 2 4 3 6 3 3" xfId="18376"/>
    <cellStyle name="Normal 2 4 3 6 3 3 2" xfId="31631"/>
    <cellStyle name="Normal 2 4 3 6 3 4" xfId="25772"/>
    <cellStyle name="Normal 2 4 3 6 3 5" xfId="31628"/>
    <cellStyle name="Normal 2 4 3 6 4" xfId="7361"/>
    <cellStyle name="Normal 2 4 3 6 4 2" xfId="14757"/>
    <cellStyle name="Normal 2 4 3 6 4 2 2" xfId="31633"/>
    <cellStyle name="Normal 2 4 3 6 4 3" xfId="22153"/>
    <cellStyle name="Normal 2 4 3 6 4 4" xfId="29549"/>
    <cellStyle name="Normal 2 4 3 6 4 5" xfId="31632"/>
    <cellStyle name="Normal 2 4 3 6 5" xfId="9171"/>
    <cellStyle name="Normal 2 4 3 6 5 2" xfId="31634"/>
    <cellStyle name="Normal 2 4 3 6 6" xfId="16567"/>
    <cellStyle name="Normal 2 4 3 6 7" xfId="23963"/>
    <cellStyle name="Normal 2 4 3 6 8" xfId="31623"/>
    <cellStyle name="Normal 2 4 3 7" xfId="1986"/>
    <cellStyle name="Normal 2 4 3 7 2" xfId="5673"/>
    <cellStyle name="Normal 2 4 3 7 2 2" xfId="13113"/>
    <cellStyle name="Normal 2 4 3 7 2 2 2" xfId="31638"/>
    <cellStyle name="Normal 2 4 3 7 2 2 3" xfId="31637"/>
    <cellStyle name="Normal 2 4 3 7 2 3" xfId="20509"/>
    <cellStyle name="Normal 2 4 3 7 2 3 2" xfId="31639"/>
    <cellStyle name="Normal 2 4 3 7 2 4" xfId="27905"/>
    <cellStyle name="Normal 2 4 3 7 2 5" xfId="31636"/>
    <cellStyle name="Normal 2 4 3 7 3" xfId="3795"/>
    <cellStyle name="Normal 2 4 3 7 3 2" xfId="11236"/>
    <cellStyle name="Normal 2 4 3 7 3 2 2" xfId="31642"/>
    <cellStyle name="Normal 2 4 3 7 3 2 3" xfId="31641"/>
    <cellStyle name="Normal 2 4 3 7 3 3" xfId="18632"/>
    <cellStyle name="Normal 2 4 3 7 3 3 2" xfId="31643"/>
    <cellStyle name="Normal 2 4 3 7 3 4" xfId="26028"/>
    <cellStyle name="Normal 2 4 3 7 3 5" xfId="31640"/>
    <cellStyle name="Normal 2 4 3 7 4" xfId="7618"/>
    <cellStyle name="Normal 2 4 3 7 4 2" xfId="15014"/>
    <cellStyle name="Normal 2 4 3 7 4 2 2" xfId="31645"/>
    <cellStyle name="Normal 2 4 3 7 4 3" xfId="22410"/>
    <cellStyle name="Normal 2 4 3 7 4 4" xfId="29806"/>
    <cellStyle name="Normal 2 4 3 7 4 5" xfId="31644"/>
    <cellStyle name="Normal 2 4 3 7 5" xfId="9427"/>
    <cellStyle name="Normal 2 4 3 7 5 2" xfId="31646"/>
    <cellStyle name="Normal 2 4 3 7 6" xfId="16823"/>
    <cellStyle name="Normal 2 4 3 7 7" xfId="24219"/>
    <cellStyle name="Normal 2 4 3 7 8" xfId="31635"/>
    <cellStyle name="Normal 2 4 3 8" xfId="4036"/>
    <cellStyle name="Normal 2 4 3 8 2" xfId="11477"/>
    <cellStyle name="Normal 2 4 3 8 2 2" xfId="31649"/>
    <cellStyle name="Normal 2 4 3 8 2 3" xfId="31648"/>
    <cellStyle name="Normal 2 4 3 8 3" xfId="18873"/>
    <cellStyle name="Normal 2 4 3 8 3 2" xfId="31650"/>
    <cellStyle name="Normal 2 4 3 8 4" xfId="26269"/>
    <cellStyle name="Normal 2 4 3 8 5" xfId="31647"/>
    <cellStyle name="Normal 2 4 3 9" xfId="2159"/>
    <cellStyle name="Normal 2 4 3 9 2" xfId="9600"/>
    <cellStyle name="Normal 2 4 3 9 2 2" xfId="31653"/>
    <cellStyle name="Normal 2 4 3 9 2 3" xfId="31652"/>
    <cellStyle name="Normal 2 4 3 9 3" xfId="16996"/>
    <cellStyle name="Normal 2 4 3 9 3 2" xfId="31654"/>
    <cellStyle name="Normal 2 4 3 9 4" xfId="24392"/>
    <cellStyle name="Normal 2 4 3 9 5" xfId="31651"/>
    <cellStyle name="Normal 2 4 4" xfId="289"/>
    <cellStyle name="Normal 2 4 4 10" xfId="31655"/>
    <cellStyle name="Normal 2 4 4 2" xfId="858"/>
    <cellStyle name="Normal 2 4 4 2 2" xfId="1567"/>
    <cellStyle name="Normal 2 4 4 2 2 2" xfId="5255"/>
    <cellStyle name="Normal 2 4 4 2 2 2 2" xfId="12696"/>
    <cellStyle name="Normal 2 4 4 2 2 2 2 2" xfId="31660"/>
    <cellStyle name="Normal 2 4 4 2 2 2 2 3" xfId="31659"/>
    <cellStyle name="Normal 2 4 4 2 2 2 3" xfId="20092"/>
    <cellStyle name="Normal 2 4 4 2 2 2 3 2" xfId="31661"/>
    <cellStyle name="Normal 2 4 4 2 2 2 4" xfId="27488"/>
    <cellStyle name="Normal 2 4 4 2 2 2 5" xfId="31658"/>
    <cellStyle name="Normal 2 4 4 2 2 3" xfId="3378"/>
    <cellStyle name="Normal 2 4 4 2 2 3 2" xfId="10819"/>
    <cellStyle name="Normal 2 4 4 2 2 3 2 2" xfId="31664"/>
    <cellStyle name="Normal 2 4 4 2 2 3 2 3" xfId="31663"/>
    <cellStyle name="Normal 2 4 4 2 2 3 3" xfId="18215"/>
    <cellStyle name="Normal 2 4 4 2 2 3 3 2" xfId="31665"/>
    <cellStyle name="Normal 2 4 4 2 2 3 4" xfId="25611"/>
    <cellStyle name="Normal 2 4 4 2 2 3 5" xfId="31662"/>
    <cellStyle name="Normal 2 4 4 2 2 4" xfId="7200"/>
    <cellStyle name="Normal 2 4 4 2 2 4 2" xfId="14596"/>
    <cellStyle name="Normal 2 4 4 2 2 4 2 2" xfId="31667"/>
    <cellStyle name="Normal 2 4 4 2 2 4 3" xfId="21992"/>
    <cellStyle name="Normal 2 4 4 2 2 4 4" xfId="29388"/>
    <cellStyle name="Normal 2 4 4 2 2 4 5" xfId="31666"/>
    <cellStyle name="Normal 2 4 4 2 2 5" xfId="9010"/>
    <cellStyle name="Normal 2 4 4 2 2 5 2" xfId="31668"/>
    <cellStyle name="Normal 2 4 4 2 2 6" xfId="16406"/>
    <cellStyle name="Normal 2 4 4 2 2 7" xfId="23802"/>
    <cellStyle name="Normal 2 4 4 2 2 8" xfId="31657"/>
    <cellStyle name="Normal 2 4 4 2 3" xfId="4611"/>
    <cellStyle name="Normal 2 4 4 2 3 2" xfId="12052"/>
    <cellStyle name="Normal 2 4 4 2 3 2 2" xfId="31671"/>
    <cellStyle name="Normal 2 4 4 2 3 2 3" xfId="31670"/>
    <cellStyle name="Normal 2 4 4 2 3 3" xfId="19448"/>
    <cellStyle name="Normal 2 4 4 2 3 3 2" xfId="31672"/>
    <cellStyle name="Normal 2 4 4 2 3 4" xfId="26844"/>
    <cellStyle name="Normal 2 4 4 2 3 5" xfId="31669"/>
    <cellStyle name="Normal 2 4 4 2 4" xfId="2734"/>
    <cellStyle name="Normal 2 4 4 2 4 2" xfId="10175"/>
    <cellStyle name="Normal 2 4 4 2 4 2 2" xfId="31675"/>
    <cellStyle name="Normal 2 4 4 2 4 2 3" xfId="31674"/>
    <cellStyle name="Normal 2 4 4 2 4 3" xfId="17571"/>
    <cellStyle name="Normal 2 4 4 2 4 3 2" xfId="31676"/>
    <cellStyle name="Normal 2 4 4 2 4 4" xfId="24967"/>
    <cellStyle name="Normal 2 4 4 2 4 5" xfId="31673"/>
    <cellStyle name="Normal 2 4 4 2 5" xfId="6556"/>
    <cellStyle name="Normal 2 4 4 2 5 2" xfId="13952"/>
    <cellStyle name="Normal 2 4 4 2 5 2 2" xfId="31678"/>
    <cellStyle name="Normal 2 4 4 2 5 3" xfId="21348"/>
    <cellStyle name="Normal 2 4 4 2 5 4" xfId="28744"/>
    <cellStyle name="Normal 2 4 4 2 5 5" xfId="31677"/>
    <cellStyle name="Normal 2 4 4 2 6" xfId="8366"/>
    <cellStyle name="Normal 2 4 4 2 6 2" xfId="31679"/>
    <cellStyle name="Normal 2 4 4 2 7" xfId="15762"/>
    <cellStyle name="Normal 2 4 4 2 8" xfId="23158"/>
    <cellStyle name="Normal 2 4 4 2 9" xfId="31656"/>
    <cellStyle name="Normal 2 4 4 3" xfId="1001"/>
    <cellStyle name="Normal 2 4 4 3 2" xfId="4689"/>
    <cellStyle name="Normal 2 4 4 3 2 2" xfId="12130"/>
    <cellStyle name="Normal 2 4 4 3 2 2 2" xfId="31683"/>
    <cellStyle name="Normal 2 4 4 3 2 2 3" xfId="31682"/>
    <cellStyle name="Normal 2 4 4 3 2 3" xfId="19526"/>
    <cellStyle name="Normal 2 4 4 3 2 3 2" xfId="31684"/>
    <cellStyle name="Normal 2 4 4 3 2 4" xfId="26922"/>
    <cellStyle name="Normal 2 4 4 3 2 5" xfId="31681"/>
    <cellStyle name="Normal 2 4 4 3 3" xfId="2812"/>
    <cellStyle name="Normal 2 4 4 3 3 2" xfId="10253"/>
    <cellStyle name="Normal 2 4 4 3 3 2 2" xfId="31687"/>
    <cellStyle name="Normal 2 4 4 3 3 2 3" xfId="31686"/>
    <cellStyle name="Normal 2 4 4 3 3 3" xfId="17649"/>
    <cellStyle name="Normal 2 4 4 3 3 3 2" xfId="31688"/>
    <cellStyle name="Normal 2 4 4 3 3 4" xfId="25045"/>
    <cellStyle name="Normal 2 4 4 3 3 5" xfId="31685"/>
    <cellStyle name="Normal 2 4 4 3 4" xfId="6634"/>
    <cellStyle name="Normal 2 4 4 3 4 2" xfId="14030"/>
    <cellStyle name="Normal 2 4 4 3 4 2 2" xfId="31690"/>
    <cellStyle name="Normal 2 4 4 3 4 3" xfId="21426"/>
    <cellStyle name="Normal 2 4 4 3 4 4" xfId="28822"/>
    <cellStyle name="Normal 2 4 4 3 4 5" xfId="31689"/>
    <cellStyle name="Normal 2 4 4 3 5" xfId="8444"/>
    <cellStyle name="Normal 2 4 4 3 5 2" xfId="31691"/>
    <cellStyle name="Normal 2 4 4 3 6" xfId="15840"/>
    <cellStyle name="Normal 2 4 4 3 7" xfId="23236"/>
    <cellStyle name="Normal 2 4 4 3 8" xfId="31680"/>
    <cellStyle name="Normal 2 4 4 4" xfId="4045"/>
    <cellStyle name="Normal 2 4 4 4 2" xfId="11486"/>
    <cellStyle name="Normal 2 4 4 4 2 2" xfId="31694"/>
    <cellStyle name="Normal 2 4 4 4 2 3" xfId="31693"/>
    <cellStyle name="Normal 2 4 4 4 3" xfId="18882"/>
    <cellStyle name="Normal 2 4 4 4 3 2" xfId="31695"/>
    <cellStyle name="Normal 2 4 4 4 4" xfId="26278"/>
    <cellStyle name="Normal 2 4 4 4 5" xfId="31692"/>
    <cellStyle name="Normal 2 4 4 5" xfId="2168"/>
    <cellStyle name="Normal 2 4 4 5 2" xfId="9609"/>
    <cellStyle name="Normal 2 4 4 5 2 2" xfId="31698"/>
    <cellStyle name="Normal 2 4 4 5 2 3" xfId="31697"/>
    <cellStyle name="Normal 2 4 4 5 3" xfId="17005"/>
    <cellStyle name="Normal 2 4 4 5 3 2" xfId="31699"/>
    <cellStyle name="Normal 2 4 4 5 4" xfId="24401"/>
    <cellStyle name="Normal 2 4 4 5 5" xfId="31696"/>
    <cellStyle name="Normal 2 4 4 6" xfId="5990"/>
    <cellStyle name="Normal 2 4 4 6 2" xfId="13386"/>
    <cellStyle name="Normal 2 4 4 6 2 2" xfId="31701"/>
    <cellStyle name="Normal 2 4 4 6 3" xfId="20782"/>
    <cellStyle name="Normal 2 4 4 6 4" xfId="28178"/>
    <cellStyle name="Normal 2 4 4 6 5" xfId="31700"/>
    <cellStyle name="Normal 2 4 4 7" xfId="7800"/>
    <cellStyle name="Normal 2 4 4 7 2" xfId="31702"/>
    <cellStyle name="Normal 2 4 4 8" xfId="15196"/>
    <cellStyle name="Normal 2 4 4 9" xfId="22592"/>
    <cellStyle name="Normal 2 4 5" xfId="299"/>
    <cellStyle name="Normal 2 4 5 10" xfId="31703"/>
    <cellStyle name="Normal 2 4 5 2" xfId="870"/>
    <cellStyle name="Normal 2 4 5 2 2" xfId="1579"/>
    <cellStyle name="Normal 2 4 5 2 2 2" xfId="5267"/>
    <cellStyle name="Normal 2 4 5 2 2 2 2" xfId="12708"/>
    <cellStyle name="Normal 2 4 5 2 2 2 2 2" xfId="31708"/>
    <cellStyle name="Normal 2 4 5 2 2 2 2 3" xfId="31707"/>
    <cellStyle name="Normal 2 4 5 2 2 2 3" xfId="20104"/>
    <cellStyle name="Normal 2 4 5 2 2 2 3 2" xfId="31709"/>
    <cellStyle name="Normal 2 4 5 2 2 2 4" xfId="27500"/>
    <cellStyle name="Normal 2 4 5 2 2 2 5" xfId="31706"/>
    <cellStyle name="Normal 2 4 5 2 2 3" xfId="3390"/>
    <cellStyle name="Normal 2 4 5 2 2 3 2" xfId="10831"/>
    <cellStyle name="Normal 2 4 5 2 2 3 2 2" xfId="31712"/>
    <cellStyle name="Normal 2 4 5 2 2 3 2 3" xfId="31711"/>
    <cellStyle name="Normal 2 4 5 2 2 3 3" xfId="18227"/>
    <cellStyle name="Normal 2 4 5 2 2 3 3 2" xfId="31713"/>
    <cellStyle name="Normal 2 4 5 2 2 3 4" xfId="25623"/>
    <cellStyle name="Normal 2 4 5 2 2 3 5" xfId="31710"/>
    <cellStyle name="Normal 2 4 5 2 2 4" xfId="7212"/>
    <cellStyle name="Normal 2 4 5 2 2 4 2" xfId="14608"/>
    <cellStyle name="Normal 2 4 5 2 2 4 2 2" xfId="31715"/>
    <cellStyle name="Normal 2 4 5 2 2 4 3" xfId="22004"/>
    <cellStyle name="Normal 2 4 5 2 2 4 4" xfId="29400"/>
    <cellStyle name="Normal 2 4 5 2 2 4 5" xfId="31714"/>
    <cellStyle name="Normal 2 4 5 2 2 5" xfId="9022"/>
    <cellStyle name="Normal 2 4 5 2 2 5 2" xfId="31716"/>
    <cellStyle name="Normal 2 4 5 2 2 6" xfId="16418"/>
    <cellStyle name="Normal 2 4 5 2 2 7" xfId="23814"/>
    <cellStyle name="Normal 2 4 5 2 2 8" xfId="31705"/>
    <cellStyle name="Normal 2 4 5 2 3" xfId="4623"/>
    <cellStyle name="Normal 2 4 5 2 3 2" xfId="12064"/>
    <cellStyle name="Normal 2 4 5 2 3 2 2" xfId="31719"/>
    <cellStyle name="Normal 2 4 5 2 3 2 3" xfId="31718"/>
    <cellStyle name="Normal 2 4 5 2 3 3" xfId="19460"/>
    <cellStyle name="Normal 2 4 5 2 3 3 2" xfId="31720"/>
    <cellStyle name="Normal 2 4 5 2 3 4" xfId="26856"/>
    <cellStyle name="Normal 2 4 5 2 3 5" xfId="31717"/>
    <cellStyle name="Normal 2 4 5 2 4" xfId="2746"/>
    <cellStyle name="Normal 2 4 5 2 4 2" xfId="10187"/>
    <cellStyle name="Normal 2 4 5 2 4 2 2" xfId="31723"/>
    <cellStyle name="Normal 2 4 5 2 4 2 3" xfId="31722"/>
    <cellStyle name="Normal 2 4 5 2 4 3" xfId="17583"/>
    <cellStyle name="Normal 2 4 5 2 4 3 2" xfId="31724"/>
    <cellStyle name="Normal 2 4 5 2 4 4" xfId="24979"/>
    <cellStyle name="Normal 2 4 5 2 4 5" xfId="31721"/>
    <cellStyle name="Normal 2 4 5 2 5" xfId="6568"/>
    <cellStyle name="Normal 2 4 5 2 5 2" xfId="13964"/>
    <cellStyle name="Normal 2 4 5 2 5 2 2" xfId="31726"/>
    <cellStyle name="Normal 2 4 5 2 5 3" xfId="21360"/>
    <cellStyle name="Normal 2 4 5 2 5 4" xfId="28756"/>
    <cellStyle name="Normal 2 4 5 2 5 5" xfId="31725"/>
    <cellStyle name="Normal 2 4 5 2 6" xfId="8378"/>
    <cellStyle name="Normal 2 4 5 2 6 2" xfId="31727"/>
    <cellStyle name="Normal 2 4 5 2 7" xfId="15774"/>
    <cellStyle name="Normal 2 4 5 2 8" xfId="23170"/>
    <cellStyle name="Normal 2 4 5 2 9" xfId="31704"/>
    <cellStyle name="Normal 2 4 5 3" xfId="1010"/>
    <cellStyle name="Normal 2 4 5 3 2" xfId="4698"/>
    <cellStyle name="Normal 2 4 5 3 2 2" xfId="12139"/>
    <cellStyle name="Normal 2 4 5 3 2 2 2" xfId="31731"/>
    <cellStyle name="Normal 2 4 5 3 2 2 3" xfId="31730"/>
    <cellStyle name="Normal 2 4 5 3 2 3" xfId="19535"/>
    <cellStyle name="Normal 2 4 5 3 2 3 2" xfId="31732"/>
    <cellStyle name="Normal 2 4 5 3 2 4" xfId="26931"/>
    <cellStyle name="Normal 2 4 5 3 2 5" xfId="31729"/>
    <cellStyle name="Normal 2 4 5 3 3" xfId="2821"/>
    <cellStyle name="Normal 2 4 5 3 3 2" xfId="10262"/>
    <cellStyle name="Normal 2 4 5 3 3 2 2" xfId="31735"/>
    <cellStyle name="Normal 2 4 5 3 3 2 3" xfId="31734"/>
    <cellStyle name="Normal 2 4 5 3 3 3" xfId="17658"/>
    <cellStyle name="Normal 2 4 5 3 3 3 2" xfId="31736"/>
    <cellStyle name="Normal 2 4 5 3 3 4" xfId="25054"/>
    <cellStyle name="Normal 2 4 5 3 3 5" xfId="31733"/>
    <cellStyle name="Normal 2 4 5 3 4" xfId="6643"/>
    <cellStyle name="Normal 2 4 5 3 4 2" xfId="14039"/>
    <cellStyle name="Normal 2 4 5 3 4 2 2" xfId="31738"/>
    <cellStyle name="Normal 2 4 5 3 4 3" xfId="21435"/>
    <cellStyle name="Normal 2 4 5 3 4 4" xfId="28831"/>
    <cellStyle name="Normal 2 4 5 3 4 5" xfId="31737"/>
    <cellStyle name="Normal 2 4 5 3 5" xfId="8453"/>
    <cellStyle name="Normal 2 4 5 3 5 2" xfId="31739"/>
    <cellStyle name="Normal 2 4 5 3 6" xfId="15849"/>
    <cellStyle name="Normal 2 4 5 3 7" xfId="23245"/>
    <cellStyle name="Normal 2 4 5 3 8" xfId="31728"/>
    <cellStyle name="Normal 2 4 5 4" xfId="4054"/>
    <cellStyle name="Normal 2 4 5 4 2" xfId="11495"/>
    <cellStyle name="Normal 2 4 5 4 2 2" xfId="31742"/>
    <cellStyle name="Normal 2 4 5 4 2 3" xfId="31741"/>
    <cellStyle name="Normal 2 4 5 4 3" xfId="18891"/>
    <cellStyle name="Normal 2 4 5 4 3 2" xfId="31743"/>
    <cellStyle name="Normal 2 4 5 4 4" xfId="26287"/>
    <cellStyle name="Normal 2 4 5 4 5" xfId="31740"/>
    <cellStyle name="Normal 2 4 5 5" xfId="2177"/>
    <cellStyle name="Normal 2 4 5 5 2" xfId="9618"/>
    <cellStyle name="Normal 2 4 5 5 2 2" xfId="31746"/>
    <cellStyle name="Normal 2 4 5 5 2 3" xfId="31745"/>
    <cellStyle name="Normal 2 4 5 5 3" xfId="17014"/>
    <cellStyle name="Normal 2 4 5 5 3 2" xfId="31747"/>
    <cellStyle name="Normal 2 4 5 5 4" xfId="24410"/>
    <cellStyle name="Normal 2 4 5 5 5" xfId="31744"/>
    <cellStyle name="Normal 2 4 5 6" xfId="5999"/>
    <cellStyle name="Normal 2 4 5 6 2" xfId="13395"/>
    <cellStyle name="Normal 2 4 5 6 2 2" xfId="31749"/>
    <cellStyle name="Normal 2 4 5 6 3" xfId="20791"/>
    <cellStyle name="Normal 2 4 5 6 4" xfId="28187"/>
    <cellStyle name="Normal 2 4 5 6 5" xfId="31748"/>
    <cellStyle name="Normal 2 4 5 7" xfId="7809"/>
    <cellStyle name="Normal 2 4 5 7 2" xfId="31750"/>
    <cellStyle name="Normal 2 4 5 8" xfId="15205"/>
    <cellStyle name="Normal 2 4 5 9" xfId="22601"/>
    <cellStyle name="Normal 2 4 6" xfId="556"/>
    <cellStyle name="Normal 2 4 6 10" xfId="31751"/>
    <cellStyle name="Normal 2 4 6 2" xfId="879"/>
    <cellStyle name="Normal 2 4 6 2 2" xfId="1588"/>
    <cellStyle name="Normal 2 4 6 2 2 2" xfId="5276"/>
    <cellStyle name="Normal 2 4 6 2 2 2 2" xfId="12717"/>
    <cellStyle name="Normal 2 4 6 2 2 2 2 2" xfId="31756"/>
    <cellStyle name="Normal 2 4 6 2 2 2 2 3" xfId="31755"/>
    <cellStyle name="Normal 2 4 6 2 2 2 3" xfId="20113"/>
    <cellStyle name="Normal 2 4 6 2 2 2 3 2" xfId="31757"/>
    <cellStyle name="Normal 2 4 6 2 2 2 4" xfId="27509"/>
    <cellStyle name="Normal 2 4 6 2 2 2 5" xfId="31754"/>
    <cellStyle name="Normal 2 4 6 2 2 3" xfId="3399"/>
    <cellStyle name="Normal 2 4 6 2 2 3 2" xfId="10840"/>
    <cellStyle name="Normal 2 4 6 2 2 3 2 2" xfId="31760"/>
    <cellStyle name="Normal 2 4 6 2 2 3 2 3" xfId="31759"/>
    <cellStyle name="Normal 2 4 6 2 2 3 3" xfId="18236"/>
    <cellStyle name="Normal 2 4 6 2 2 3 3 2" xfId="31761"/>
    <cellStyle name="Normal 2 4 6 2 2 3 4" xfId="25632"/>
    <cellStyle name="Normal 2 4 6 2 2 3 5" xfId="31758"/>
    <cellStyle name="Normal 2 4 6 2 2 4" xfId="7221"/>
    <cellStyle name="Normal 2 4 6 2 2 4 2" xfId="14617"/>
    <cellStyle name="Normal 2 4 6 2 2 4 2 2" xfId="31763"/>
    <cellStyle name="Normal 2 4 6 2 2 4 3" xfId="22013"/>
    <cellStyle name="Normal 2 4 6 2 2 4 4" xfId="29409"/>
    <cellStyle name="Normal 2 4 6 2 2 4 5" xfId="31762"/>
    <cellStyle name="Normal 2 4 6 2 2 5" xfId="9031"/>
    <cellStyle name="Normal 2 4 6 2 2 5 2" xfId="31764"/>
    <cellStyle name="Normal 2 4 6 2 2 6" xfId="16427"/>
    <cellStyle name="Normal 2 4 6 2 2 7" xfId="23823"/>
    <cellStyle name="Normal 2 4 6 2 2 8" xfId="31753"/>
    <cellStyle name="Normal 2 4 6 2 3" xfId="4632"/>
    <cellStyle name="Normal 2 4 6 2 3 2" xfId="12073"/>
    <cellStyle name="Normal 2 4 6 2 3 2 2" xfId="31767"/>
    <cellStyle name="Normal 2 4 6 2 3 2 3" xfId="31766"/>
    <cellStyle name="Normal 2 4 6 2 3 3" xfId="19469"/>
    <cellStyle name="Normal 2 4 6 2 3 3 2" xfId="31768"/>
    <cellStyle name="Normal 2 4 6 2 3 4" xfId="26865"/>
    <cellStyle name="Normal 2 4 6 2 3 5" xfId="31765"/>
    <cellStyle name="Normal 2 4 6 2 4" xfId="2755"/>
    <cellStyle name="Normal 2 4 6 2 4 2" xfId="10196"/>
    <cellStyle name="Normal 2 4 6 2 4 2 2" xfId="31771"/>
    <cellStyle name="Normal 2 4 6 2 4 2 3" xfId="31770"/>
    <cellStyle name="Normal 2 4 6 2 4 3" xfId="17592"/>
    <cellStyle name="Normal 2 4 6 2 4 3 2" xfId="31772"/>
    <cellStyle name="Normal 2 4 6 2 4 4" xfId="24988"/>
    <cellStyle name="Normal 2 4 6 2 4 5" xfId="31769"/>
    <cellStyle name="Normal 2 4 6 2 5" xfId="6577"/>
    <cellStyle name="Normal 2 4 6 2 5 2" xfId="13973"/>
    <cellStyle name="Normal 2 4 6 2 5 2 2" xfId="31774"/>
    <cellStyle name="Normal 2 4 6 2 5 3" xfId="21369"/>
    <cellStyle name="Normal 2 4 6 2 5 4" xfId="28765"/>
    <cellStyle name="Normal 2 4 6 2 5 5" xfId="31773"/>
    <cellStyle name="Normal 2 4 6 2 6" xfId="8387"/>
    <cellStyle name="Normal 2 4 6 2 6 2" xfId="31775"/>
    <cellStyle name="Normal 2 4 6 2 7" xfId="15783"/>
    <cellStyle name="Normal 2 4 6 2 8" xfId="23179"/>
    <cellStyle name="Normal 2 4 6 2 9" xfId="31752"/>
    <cellStyle name="Normal 2 4 6 3" xfId="1266"/>
    <cellStyle name="Normal 2 4 6 3 2" xfId="4954"/>
    <cellStyle name="Normal 2 4 6 3 2 2" xfId="12395"/>
    <cellStyle name="Normal 2 4 6 3 2 2 2" xfId="31779"/>
    <cellStyle name="Normal 2 4 6 3 2 2 3" xfId="31778"/>
    <cellStyle name="Normal 2 4 6 3 2 3" xfId="19791"/>
    <cellStyle name="Normal 2 4 6 3 2 3 2" xfId="31780"/>
    <cellStyle name="Normal 2 4 6 3 2 4" xfId="27187"/>
    <cellStyle name="Normal 2 4 6 3 2 5" xfId="31777"/>
    <cellStyle name="Normal 2 4 6 3 3" xfId="3077"/>
    <cellStyle name="Normal 2 4 6 3 3 2" xfId="10518"/>
    <cellStyle name="Normal 2 4 6 3 3 2 2" xfId="31783"/>
    <cellStyle name="Normal 2 4 6 3 3 2 3" xfId="31782"/>
    <cellStyle name="Normal 2 4 6 3 3 3" xfId="17914"/>
    <cellStyle name="Normal 2 4 6 3 3 3 2" xfId="31784"/>
    <cellStyle name="Normal 2 4 6 3 3 4" xfId="25310"/>
    <cellStyle name="Normal 2 4 6 3 3 5" xfId="31781"/>
    <cellStyle name="Normal 2 4 6 3 4" xfId="6899"/>
    <cellStyle name="Normal 2 4 6 3 4 2" xfId="14295"/>
    <cellStyle name="Normal 2 4 6 3 4 2 2" xfId="31786"/>
    <cellStyle name="Normal 2 4 6 3 4 3" xfId="21691"/>
    <cellStyle name="Normal 2 4 6 3 4 4" xfId="29087"/>
    <cellStyle name="Normal 2 4 6 3 4 5" xfId="31785"/>
    <cellStyle name="Normal 2 4 6 3 5" xfId="8709"/>
    <cellStyle name="Normal 2 4 6 3 5 2" xfId="31787"/>
    <cellStyle name="Normal 2 4 6 3 6" xfId="16105"/>
    <cellStyle name="Normal 2 4 6 3 7" xfId="23501"/>
    <cellStyle name="Normal 2 4 6 3 8" xfId="31776"/>
    <cellStyle name="Normal 2 4 6 4" xfId="4310"/>
    <cellStyle name="Normal 2 4 6 4 2" xfId="11751"/>
    <cellStyle name="Normal 2 4 6 4 2 2" xfId="31790"/>
    <cellStyle name="Normal 2 4 6 4 2 3" xfId="31789"/>
    <cellStyle name="Normal 2 4 6 4 3" xfId="19147"/>
    <cellStyle name="Normal 2 4 6 4 3 2" xfId="31791"/>
    <cellStyle name="Normal 2 4 6 4 4" xfId="26543"/>
    <cellStyle name="Normal 2 4 6 4 5" xfId="31788"/>
    <cellStyle name="Normal 2 4 6 5" xfId="2433"/>
    <cellStyle name="Normal 2 4 6 5 2" xfId="9874"/>
    <cellStyle name="Normal 2 4 6 5 2 2" xfId="31794"/>
    <cellStyle name="Normal 2 4 6 5 2 3" xfId="31793"/>
    <cellStyle name="Normal 2 4 6 5 3" xfId="17270"/>
    <cellStyle name="Normal 2 4 6 5 3 2" xfId="31795"/>
    <cellStyle name="Normal 2 4 6 5 4" xfId="24666"/>
    <cellStyle name="Normal 2 4 6 5 5" xfId="31792"/>
    <cellStyle name="Normal 2 4 6 6" xfId="6255"/>
    <cellStyle name="Normal 2 4 6 6 2" xfId="13651"/>
    <cellStyle name="Normal 2 4 6 6 2 2" xfId="31797"/>
    <cellStyle name="Normal 2 4 6 6 3" xfId="21047"/>
    <cellStyle name="Normal 2 4 6 6 4" xfId="28443"/>
    <cellStyle name="Normal 2 4 6 6 5" xfId="31796"/>
    <cellStyle name="Normal 2 4 6 7" xfId="8065"/>
    <cellStyle name="Normal 2 4 6 7 2" xfId="31798"/>
    <cellStyle name="Normal 2 4 6 8" xfId="15461"/>
    <cellStyle name="Normal 2 4 6 9" xfId="22857"/>
    <cellStyle name="Normal 2 4 7" xfId="887"/>
    <cellStyle name="Normal 2 4 7 2" xfId="1596"/>
    <cellStyle name="Normal 2 4 7 2 2" xfId="5283"/>
    <cellStyle name="Normal 2 4 7 2 2 2" xfId="12724"/>
    <cellStyle name="Normal 2 4 7 2 2 2 2" xfId="31803"/>
    <cellStyle name="Normal 2 4 7 2 2 2 3" xfId="31802"/>
    <cellStyle name="Normal 2 4 7 2 2 3" xfId="20120"/>
    <cellStyle name="Normal 2 4 7 2 2 3 2" xfId="31804"/>
    <cellStyle name="Normal 2 4 7 2 2 4" xfId="27516"/>
    <cellStyle name="Normal 2 4 7 2 2 5" xfId="31801"/>
    <cellStyle name="Normal 2 4 7 2 3" xfId="3406"/>
    <cellStyle name="Normal 2 4 7 2 3 2" xfId="10847"/>
    <cellStyle name="Normal 2 4 7 2 3 2 2" xfId="31807"/>
    <cellStyle name="Normal 2 4 7 2 3 2 3" xfId="31806"/>
    <cellStyle name="Normal 2 4 7 2 3 3" xfId="18243"/>
    <cellStyle name="Normal 2 4 7 2 3 3 2" xfId="31808"/>
    <cellStyle name="Normal 2 4 7 2 3 4" xfId="25639"/>
    <cellStyle name="Normal 2 4 7 2 3 5" xfId="31805"/>
    <cellStyle name="Normal 2 4 7 2 4" xfId="7228"/>
    <cellStyle name="Normal 2 4 7 2 4 2" xfId="14624"/>
    <cellStyle name="Normal 2 4 7 2 4 2 2" xfId="31810"/>
    <cellStyle name="Normal 2 4 7 2 4 3" xfId="22020"/>
    <cellStyle name="Normal 2 4 7 2 4 4" xfId="29416"/>
    <cellStyle name="Normal 2 4 7 2 4 5" xfId="31809"/>
    <cellStyle name="Normal 2 4 7 2 5" xfId="9038"/>
    <cellStyle name="Normal 2 4 7 2 5 2" xfId="31811"/>
    <cellStyle name="Normal 2 4 7 2 6" xfId="16434"/>
    <cellStyle name="Normal 2 4 7 2 7" xfId="23830"/>
    <cellStyle name="Normal 2 4 7 2 8" xfId="31800"/>
    <cellStyle name="Normal 2 4 7 3" xfId="4639"/>
    <cellStyle name="Normal 2 4 7 3 2" xfId="12080"/>
    <cellStyle name="Normal 2 4 7 3 2 2" xfId="31814"/>
    <cellStyle name="Normal 2 4 7 3 2 3" xfId="31813"/>
    <cellStyle name="Normal 2 4 7 3 3" xfId="19476"/>
    <cellStyle name="Normal 2 4 7 3 3 2" xfId="31815"/>
    <cellStyle name="Normal 2 4 7 3 4" xfId="26872"/>
    <cellStyle name="Normal 2 4 7 3 5" xfId="31812"/>
    <cellStyle name="Normal 2 4 7 4" xfId="2762"/>
    <cellStyle name="Normal 2 4 7 4 2" xfId="10203"/>
    <cellStyle name="Normal 2 4 7 4 2 2" xfId="31818"/>
    <cellStyle name="Normal 2 4 7 4 2 3" xfId="31817"/>
    <cellStyle name="Normal 2 4 7 4 3" xfId="17599"/>
    <cellStyle name="Normal 2 4 7 4 3 2" xfId="31819"/>
    <cellStyle name="Normal 2 4 7 4 4" xfId="24995"/>
    <cellStyle name="Normal 2 4 7 4 5" xfId="31816"/>
    <cellStyle name="Normal 2 4 7 5" xfId="6584"/>
    <cellStyle name="Normal 2 4 7 5 2" xfId="13980"/>
    <cellStyle name="Normal 2 4 7 5 2 2" xfId="31821"/>
    <cellStyle name="Normal 2 4 7 5 3" xfId="21376"/>
    <cellStyle name="Normal 2 4 7 5 4" xfId="28772"/>
    <cellStyle name="Normal 2 4 7 5 5" xfId="31820"/>
    <cellStyle name="Normal 2 4 7 6" xfId="8394"/>
    <cellStyle name="Normal 2 4 7 6 2" xfId="31822"/>
    <cellStyle name="Normal 2 4 7 7" xfId="15790"/>
    <cellStyle name="Normal 2 4 7 8" xfId="23186"/>
    <cellStyle name="Normal 2 4 7 9" xfId="31799"/>
    <cellStyle name="Normal 2 4 8" xfId="1601"/>
    <cellStyle name="Normal 2 4 8 2" xfId="5288"/>
    <cellStyle name="Normal 2 4 8 2 2" xfId="12729"/>
    <cellStyle name="Normal 2 4 8 2 2 2" xfId="31826"/>
    <cellStyle name="Normal 2 4 8 2 2 3" xfId="31825"/>
    <cellStyle name="Normal 2 4 8 2 3" xfId="20125"/>
    <cellStyle name="Normal 2 4 8 2 3 2" xfId="31827"/>
    <cellStyle name="Normal 2 4 8 2 4" xfId="27521"/>
    <cellStyle name="Normal 2 4 8 2 5" xfId="31824"/>
    <cellStyle name="Normal 2 4 8 3" xfId="3411"/>
    <cellStyle name="Normal 2 4 8 3 2" xfId="10852"/>
    <cellStyle name="Normal 2 4 8 3 2 2" xfId="31830"/>
    <cellStyle name="Normal 2 4 8 3 2 3" xfId="31829"/>
    <cellStyle name="Normal 2 4 8 3 3" xfId="18248"/>
    <cellStyle name="Normal 2 4 8 3 3 2" xfId="31831"/>
    <cellStyle name="Normal 2 4 8 3 4" xfId="25644"/>
    <cellStyle name="Normal 2 4 8 3 5" xfId="31828"/>
    <cellStyle name="Normal 2 4 8 4" xfId="7233"/>
    <cellStyle name="Normal 2 4 8 4 2" xfId="14629"/>
    <cellStyle name="Normal 2 4 8 4 2 2" xfId="31833"/>
    <cellStyle name="Normal 2 4 8 4 3" xfId="22025"/>
    <cellStyle name="Normal 2 4 8 4 4" xfId="29421"/>
    <cellStyle name="Normal 2 4 8 4 5" xfId="31832"/>
    <cellStyle name="Normal 2 4 8 5" xfId="9043"/>
    <cellStyle name="Normal 2 4 8 5 2" xfId="31834"/>
    <cellStyle name="Normal 2 4 8 6" xfId="16439"/>
    <cellStyle name="Normal 2 4 8 7" xfId="23835"/>
    <cellStyle name="Normal 2 4 8 8" xfId="31823"/>
    <cellStyle name="Normal 2 4 9" xfId="1858"/>
    <cellStyle name="Normal 2 4 9 2" xfId="5545"/>
    <cellStyle name="Normal 2 4 9 2 2" xfId="12985"/>
    <cellStyle name="Normal 2 4 9 2 2 2" xfId="31838"/>
    <cellStyle name="Normal 2 4 9 2 2 3" xfId="31837"/>
    <cellStyle name="Normal 2 4 9 2 3" xfId="20381"/>
    <cellStyle name="Normal 2 4 9 2 3 2" xfId="31839"/>
    <cellStyle name="Normal 2 4 9 2 4" xfId="27777"/>
    <cellStyle name="Normal 2 4 9 2 5" xfId="31836"/>
    <cellStyle name="Normal 2 4 9 3" xfId="3667"/>
    <cellStyle name="Normal 2 4 9 3 2" xfId="11108"/>
    <cellStyle name="Normal 2 4 9 3 2 2" xfId="31842"/>
    <cellStyle name="Normal 2 4 9 3 2 3" xfId="31841"/>
    <cellStyle name="Normal 2 4 9 3 3" xfId="18504"/>
    <cellStyle name="Normal 2 4 9 3 3 2" xfId="31843"/>
    <cellStyle name="Normal 2 4 9 3 4" xfId="25900"/>
    <cellStyle name="Normal 2 4 9 3 5" xfId="31840"/>
    <cellStyle name="Normal 2 4 9 4" xfId="7490"/>
    <cellStyle name="Normal 2 4 9 4 2" xfId="14886"/>
    <cellStyle name="Normal 2 4 9 4 2 2" xfId="31845"/>
    <cellStyle name="Normal 2 4 9 4 3" xfId="22282"/>
    <cellStyle name="Normal 2 4 9 4 4" xfId="29678"/>
    <cellStyle name="Normal 2 4 9 4 5" xfId="31844"/>
    <cellStyle name="Normal 2 4 9 5" xfId="9299"/>
    <cellStyle name="Normal 2 4 9 5 2" xfId="31846"/>
    <cellStyle name="Normal 2 4 9 6" xfId="16695"/>
    <cellStyle name="Normal 2 4 9 7" xfId="24091"/>
    <cellStyle name="Normal 2 4 9 8" xfId="31835"/>
    <cellStyle name="Normal 2 5" xfId="192"/>
    <cellStyle name="Normal 2 5 10" xfId="3998"/>
    <cellStyle name="Normal 2 5 10 2" xfId="11439"/>
    <cellStyle name="Normal 2 5 10 2 2" xfId="31850"/>
    <cellStyle name="Normal 2 5 10 2 3" xfId="31849"/>
    <cellStyle name="Normal 2 5 10 3" xfId="18835"/>
    <cellStyle name="Normal 2 5 10 3 2" xfId="31851"/>
    <cellStyle name="Normal 2 5 10 4" xfId="26231"/>
    <cellStyle name="Normal 2 5 10 5" xfId="31848"/>
    <cellStyle name="Normal 2 5 11" xfId="2121"/>
    <cellStyle name="Normal 2 5 11 2" xfId="9562"/>
    <cellStyle name="Normal 2 5 11 2 2" xfId="31854"/>
    <cellStyle name="Normal 2 5 11 2 3" xfId="31853"/>
    <cellStyle name="Normal 2 5 11 3" xfId="16958"/>
    <cellStyle name="Normal 2 5 11 3 2" xfId="31855"/>
    <cellStyle name="Normal 2 5 11 4" xfId="24354"/>
    <cellStyle name="Normal 2 5 11 5" xfId="31852"/>
    <cellStyle name="Normal 2 5 12" xfId="5943"/>
    <cellStyle name="Normal 2 5 12 2" xfId="13339"/>
    <cellStyle name="Normal 2 5 12 2 2" xfId="31857"/>
    <cellStyle name="Normal 2 5 12 3" xfId="20735"/>
    <cellStyle name="Normal 2 5 12 4" xfId="28131"/>
    <cellStyle name="Normal 2 5 12 5" xfId="31856"/>
    <cellStyle name="Normal 2 5 13" xfId="7753"/>
    <cellStyle name="Normal 2 5 13 2" xfId="31858"/>
    <cellStyle name="Normal 2 5 14" xfId="15149"/>
    <cellStyle name="Normal 2 5 15" xfId="22545"/>
    <cellStyle name="Normal 2 5 16" xfId="31847"/>
    <cellStyle name="Normal 2 5 2" xfId="251"/>
    <cellStyle name="Normal 2 5 2 10" xfId="2130"/>
    <cellStyle name="Normal 2 5 2 10 2" xfId="9571"/>
    <cellStyle name="Normal 2 5 2 10 2 2" xfId="31862"/>
    <cellStyle name="Normal 2 5 2 10 2 3" xfId="31861"/>
    <cellStyle name="Normal 2 5 2 10 3" xfId="16967"/>
    <cellStyle name="Normal 2 5 2 10 3 2" xfId="31863"/>
    <cellStyle name="Normal 2 5 2 10 4" xfId="24363"/>
    <cellStyle name="Normal 2 5 2 10 5" xfId="31860"/>
    <cellStyle name="Normal 2 5 2 11" xfId="5952"/>
    <cellStyle name="Normal 2 5 2 11 2" xfId="13348"/>
    <cellStyle name="Normal 2 5 2 11 2 2" xfId="31865"/>
    <cellStyle name="Normal 2 5 2 11 3" xfId="20744"/>
    <cellStyle name="Normal 2 5 2 11 4" xfId="28140"/>
    <cellStyle name="Normal 2 5 2 11 5" xfId="31864"/>
    <cellStyle name="Normal 2 5 2 12" xfId="7762"/>
    <cellStyle name="Normal 2 5 2 12 2" xfId="31866"/>
    <cellStyle name="Normal 2 5 2 13" xfId="15158"/>
    <cellStyle name="Normal 2 5 2 14" xfId="22554"/>
    <cellStyle name="Normal 2 5 2 15" xfId="31859"/>
    <cellStyle name="Normal 2 5 2 2" xfId="269"/>
    <cellStyle name="Normal 2 5 2 2 10" xfId="31867"/>
    <cellStyle name="Normal 2 5 2 2 2" xfId="838"/>
    <cellStyle name="Normal 2 5 2 2 2 2" xfId="1547"/>
    <cellStyle name="Normal 2 5 2 2 2 2 2" xfId="5235"/>
    <cellStyle name="Normal 2 5 2 2 2 2 2 2" xfId="12676"/>
    <cellStyle name="Normal 2 5 2 2 2 2 2 2 2" xfId="31872"/>
    <cellStyle name="Normal 2 5 2 2 2 2 2 2 3" xfId="31871"/>
    <cellStyle name="Normal 2 5 2 2 2 2 2 3" xfId="20072"/>
    <cellStyle name="Normal 2 5 2 2 2 2 2 3 2" xfId="31873"/>
    <cellStyle name="Normal 2 5 2 2 2 2 2 4" xfId="27468"/>
    <cellStyle name="Normal 2 5 2 2 2 2 2 5" xfId="31870"/>
    <cellStyle name="Normal 2 5 2 2 2 2 3" xfId="3358"/>
    <cellStyle name="Normal 2 5 2 2 2 2 3 2" xfId="10799"/>
    <cellStyle name="Normal 2 5 2 2 2 2 3 2 2" xfId="31876"/>
    <cellStyle name="Normal 2 5 2 2 2 2 3 2 3" xfId="31875"/>
    <cellStyle name="Normal 2 5 2 2 2 2 3 3" xfId="18195"/>
    <cellStyle name="Normal 2 5 2 2 2 2 3 3 2" xfId="31877"/>
    <cellStyle name="Normal 2 5 2 2 2 2 3 4" xfId="25591"/>
    <cellStyle name="Normal 2 5 2 2 2 2 3 5" xfId="31874"/>
    <cellStyle name="Normal 2 5 2 2 2 2 4" xfId="7180"/>
    <cellStyle name="Normal 2 5 2 2 2 2 4 2" xfId="14576"/>
    <cellStyle name="Normal 2 5 2 2 2 2 4 2 2" xfId="31879"/>
    <cellStyle name="Normal 2 5 2 2 2 2 4 3" xfId="21972"/>
    <cellStyle name="Normal 2 5 2 2 2 2 4 4" xfId="29368"/>
    <cellStyle name="Normal 2 5 2 2 2 2 4 5" xfId="31878"/>
    <cellStyle name="Normal 2 5 2 2 2 2 5" xfId="8990"/>
    <cellStyle name="Normal 2 5 2 2 2 2 5 2" xfId="31880"/>
    <cellStyle name="Normal 2 5 2 2 2 2 6" xfId="16386"/>
    <cellStyle name="Normal 2 5 2 2 2 2 7" xfId="23782"/>
    <cellStyle name="Normal 2 5 2 2 2 2 8" xfId="31869"/>
    <cellStyle name="Normal 2 5 2 2 2 3" xfId="4591"/>
    <cellStyle name="Normal 2 5 2 2 2 3 2" xfId="12032"/>
    <cellStyle name="Normal 2 5 2 2 2 3 2 2" xfId="31883"/>
    <cellStyle name="Normal 2 5 2 2 2 3 2 3" xfId="31882"/>
    <cellStyle name="Normal 2 5 2 2 2 3 3" xfId="19428"/>
    <cellStyle name="Normal 2 5 2 2 2 3 3 2" xfId="31884"/>
    <cellStyle name="Normal 2 5 2 2 2 3 4" xfId="26824"/>
    <cellStyle name="Normal 2 5 2 2 2 3 5" xfId="31881"/>
    <cellStyle name="Normal 2 5 2 2 2 4" xfId="2714"/>
    <cellStyle name="Normal 2 5 2 2 2 4 2" xfId="10155"/>
    <cellStyle name="Normal 2 5 2 2 2 4 2 2" xfId="31887"/>
    <cellStyle name="Normal 2 5 2 2 2 4 2 3" xfId="31886"/>
    <cellStyle name="Normal 2 5 2 2 2 4 3" xfId="17551"/>
    <cellStyle name="Normal 2 5 2 2 2 4 3 2" xfId="31888"/>
    <cellStyle name="Normal 2 5 2 2 2 4 4" xfId="24947"/>
    <cellStyle name="Normal 2 5 2 2 2 4 5" xfId="31885"/>
    <cellStyle name="Normal 2 5 2 2 2 5" xfId="6536"/>
    <cellStyle name="Normal 2 5 2 2 2 5 2" xfId="13932"/>
    <cellStyle name="Normal 2 5 2 2 2 5 2 2" xfId="31890"/>
    <cellStyle name="Normal 2 5 2 2 2 5 3" xfId="21328"/>
    <cellStyle name="Normal 2 5 2 2 2 5 4" xfId="28724"/>
    <cellStyle name="Normal 2 5 2 2 2 5 5" xfId="31889"/>
    <cellStyle name="Normal 2 5 2 2 2 6" xfId="8346"/>
    <cellStyle name="Normal 2 5 2 2 2 6 2" xfId="31891"/>
    <cellStyle name="Normal 2 5 2 2 2 7" xfId="15742"/>
    <cellStyle name="Normal 2 5 2 2 2 8" xfId="23138"/>
    <cellStyle name="Normal 2 5 2 2 2 9" xfId="31868"/>
    <cellStyle name="Normal 2 5 2 2 3" xfId="981"/>
    <cellStyle name="Normal 2 5 2 2 3 2" xfId="4669"/>
    <cellStyle name="Normal 2 5 2 2 3 2 2" xfId="12110"/>
    <cellStyle name="Normal 2 5 2 2 3 2 2 2" xfId="31895"/>
    <cellStyle name="Normal 2 5 2 2 3 2 2 3" xfId="31894"/>
    <cellStyle name="Normal 2 5 2 2 3 2 3" xfId="19506"/>
    <cellStyle name="Normal 2 5 2 2 3 2 3 2" xfId="31896"/>
    <cellStyle name="Normal 2 5 2 2 3 2 4" xfId="26902"/>
    <cellStyle name="Normal 2 5 2 2 3 2 5" xfId="31893"/>
    <cellStyle name="Normal 2 5 2 2 3 3" xfId="2792"/>
    <cellStyle name="Normal 2 5 2 2 3 3 2" xfId="10233"/>
    <cellStyle name="Normal 2 5 2 2 3 3 2 2" xfId="31899"/>
    <cellStyle name="Normal 2 5 2 2 3 3 2 3" xfId="31898"/>
    <cellStyle name="Normal 2 5 2 2 3 3 3" xfId="17629"/>
    <cellStyle name="Normal 2 5 2 2 3 3 3 2" xfId="31900"/>
    <cellStyle name="Normal 2 5 2 2 3 3 4" xfId="25025"/>
    <cellStyle name="Normal 2 5 2 2 3 3 5" xfId="31897"/>
    <cellStyle name="Normal 2 5 2 2 3 4" xfId="6614"/>
    <cellStyle name="Normal 2 5 2 2 3 4 2" xfId="14010"/>
    <cellStyle name="Normal 2 5 2 2 3 4 2 2" xfId="31902"/>
    <cellStyle name="Normal 2 5 2 2 3 4 3" xfId="21406"/>
    <cellStyle name="Normal 2 5 2 2 3 4 4" xfId="28802"/>
    <cellStyle name="Normal 2 5 2 2 3 4 5" xfId="31901"/>
    <cellStyle name="Normal 2 5 2 2 3 5" xfId="8424"/>
    <cellStyle name="Normal 2 5 2 2 3 5 2" xfId="31903"/>
    <cellStyle name="Normal 2 5 2 2 3 6" xfId="15820"/>
    <cellStyle name="Normal 2 5 2 2 3 7" xfId="23216"/>
    <cellStyle name="Normal 2 5 2 2 3 8" xfId="31892"/>
    <cellStyle name="Normal 2 5 2 2 4" xfId="4025"/>
    <cellStyle name="Normal 2 5 2 2 4 2" xfId="11466"/>
    <cellStyle name="Normal 2 5 2 2 4 2 2" xfId="31906"/>
    <cellStyle name="Normal 2 5 2 2 4 2 3" xfId="31905"/>
    <cellStyle name="Normal 2 5 2 2 4 3" xfId="18862"/>
    <cellStyle name="Normal 2 5 2 2 4 3 2" xfId="31907"/>
    <cellStyle name="Normal 2 5 2 2 4 4" xfId="26258"/>
    <cellStyle name="Normal 2 5 2 2 4 5" xfId="31904"/>
    <cellStyle name="Normal 2 5 2 2 5" xfId="2148"/>
    <cellStyle name="Normal 2 5 2 2 5 2" xfId="9589"/>
    <cellStyle name="Normal 2 5 2 2 5 2 2" xfId="31910"/>
    <cellStyle name="Normal 2 5 2 2 5 2 3" xfId="31909"/>
    <cellStyle name="Normal 2 5 2 2 5 3" xfId="16985"/>
    <cellStyle name="Normal 2 5 2 2 5 3 2" xfId="31911"/>
    <cellStyle name="Normal 2 5 2 2 5 4" xfId="24381"/>
    <cellStyle name="Normal 2 5 2 2 5 5" xfId="31908"/>
    <cellStyle name="Normal 2 5 2 2 6" xfId="5970"/>
    <cellStyle name="Normal 2 5 2 2 6 2" xfId="13366"/>
    <cellStyle name="Normal 2 5 2 2 6 2 2" xfId="31913"/>
    <cellStyle name="Normal 2 5 2 2 6 3" xfId="20762"/>
    <cellStyle name="Normal 2 5 2 2 6 4" xfId="28158"/>
    <cellStyle name="Normal 2 5 2 2 6 5" xfId="31912"/>
    <cellStyle name="Normal 2 5 2 2 7" xfId="7780"/>
    <cellStyle name="Normal 2 5 2 2 7 2" xfId="31914"/>
    <cellStyle name="Normal 2 5 2 2 8" xfId="15176"/>
    <cellStyle name="Normal 2 5 2 2 9" xfId="22572"/>
    <cellStyle name="Normal 2 5 2 3" xfId="489"/>
    <cellStyle name="Normal 2 5 2 3 2" xfId="1200"/>
    <cellStyle name="Normal 2 5 2 3 2 2" xfId="4888"/>
    <cellStyle name="Normal 2 5 2 3 2 2 2" xfId="12329"/>
    <cellStyle name="Normal 2 5 2 3 2 2 2 2" xfId="31919"/>
    <cellStyle name="Normal 2 5 2 3 2 2 2 3" xfId="31918"/>
    <cellStyle name="Normal 2 5 2 3 2 2 3" xfId="19725"/>
    <cellStyle name="Normal 2 5 2 3 2 2 3 2" xfId="31920"/>
    <cellStyle name="Normal 2 5 2 3 2 2 4" xfId="27121"/>
    <cellStyle name="Normal 2 5 2 3 2 2 5" xfId="31917"/>
    <cellStyle name="Normal 2 5 2 3 2 3" xfId="3011"/>
    <cellStyle name="Normal 2 5 2 3 2 3 2" xfId="10452"/>
    <cellStyle name="Normal 2 5 2 3 2 3 2 2" xfId="31923"/>
    <cellStyle name="Normal 2 5 2 3 2 3 2 3" xfId="31922"/>
    <cellStyle name="Normal 2 5 2 3 2 3 3" xfId="17848"/>
    <cellStyle name="Normal 2 5 2 3 2 3 3 2" xfId="31924"/>
    <cellStyle name="Normal 2 5 2 3 2 3 4" xfId="25244"/>
    <cellStyle name="Normal 2 5 2 3 2 3 5" xfId="31921"/>
    <cellStyle name="Normal 2 5 2 3 2 4" xfId="6833"/>
    <cellStyle name="Normal 2 5 2 3 2 4 2" xfId="14229"/>
    <cellStyle name="Normal 2 5 2 3 2 4 2 2" xfId="31926"/>
    <cellStyle name="Normal 2 5 2 3 2 4 3" xfId="21625"/>
    <cellStyle name="Normal 2 5 2 3 2 4 4" xfId="29021"/>
    <cellStyle name="Normal 2 5 2 3 2 4 5" xfId="31925"/>
    <cellStyle name="Normal 2 5 2 3 2 5" xfId="8643"/>
    <cellStyle name="Normal 2 5 2 3 2 5 2" xfId="31927"/>
    <cellStyle name="Normal 2 5 2 3 2 6" xfId="16039"/>
    <cellStyle name="Normal 2 5 2 3 2 7" xfId="23435"/>
    <cellStyle name="Normal 2 5 2 3 2 8" xfId="31916"/>
    <cellStyle name="Normal 2 5 2 3 3" xfId="4244"/>
    <cellStyle name="Normal 2 5 2 3 3 2" xfId="11685"/>
    <cellStyle name="Normal 2 5 2 3 3 2 2" xfId="31930"/>
    <cellStyle name="Normal 2 5 2 3 3 2 3" xfId="31929"/>
    <cellStyle name="Normal 2 5 2 3 3 3" xfId="19081"/>
    <cellStyle name="Normal 2 5 2 3 3 3 2" xfId="31931"/>
    <cellStyle name="Normal 2 5 2 3 3 4" xfId="26477"/>
    <cellStyle name="Normal 2 5 2 3 3 5" xfId="31928"/>
    <cellStyle name="Normal 2 5 2 3 4" xfId="2367"/>
    <cellStyle name="Normal 2 5 2 3 4 2" xfId="9808"/>
    <cellStyle name="Normal 2 5 2 3 4 2 2" xfId="31934"/>
    <cellStyle name="Normal 2 5 2 3 4 2 3" xfId="31933"/>
    <cellStyle name="Normal 2 5 2 3 4 3" xfId="17204"/>
    <cellStyle name="Normal 2 5 2 3 4 3 2" xfId="31935"/>
    <cellStyle name="Normal 2 5 2 3 4 4" xfId="24600"/>
    <cellStyle name="Normal 2 5 2 3 4 5" xfId="31932"/>
    <cellStyle name="Normal 2 5 2 3 5" xfId="6189"/>
    <cellStyle name="Normal 2 5 2 3 5 2" xfId="13585"/>
    <cellStyle name="Normal 2 5 2 3 5 2 2" xfId="31937"/>
    <cellStyle name="Normal 2 5 2 3 5 3" xfId="20981"/>
    <cellStyle name="Normal 2 5 2 3 5 4" xfId="28377"/>
    <cellStyle name="Normal 2 5 2 3 5 5" xfId="31936"/>
    <cellStyle name="Normal 2 5 2 3 6" xfId="7999"/>
    <cellStyle name="Normal 2 5 2 3 6 2" xfId="31938"/>
    <cellStyle name="Normal 2 5 2 3 7" xfId="15395"/>
    <cellStyle name="Normal 2 5 2 3 8" xfId="22791"/>
    <cellStyle name="Normal 2 5 2 3 9" xfId="31915"/>
    <cellStyle name="Normal 2 5 2 4" xfId="746"/>
    <cellStyle name="Normal 2 5 2 4 2" xfId="1456"/>
    <cellStyle name="Normal 2 5 2 4 2 2" xfId="5144"/>
    <cellStyle name="Normal 2 5 2 4 2 2 2" xfId="12585"/>
    <cellStyle name="Normal 2 5 2 4 2 2 2 2" xfId="31943"/>
    <cellStyle name="Normal 2 5 2 4 2 2 2 3" xfId="31942"/>
    <cellStyle name="Normal 2 5 2 4 2 2 3" xfId="19981"/>
    <cellStyle name="Normal 2 5 2 4 2 2 3 2" xfId="31944"/>
    <cellStyle name="Normal 2 5 2 4 2 2 4" xfId="27377"/>
    <cellStyle name="Normal 2 5 2 4 2 2 5" xfId="31941"/>
    <cellStyle name="Normal 2 5 2 4 2 3" xfId="3267"/>
    <cellStyle name="Normal 2 5 2 4 2 3 2" xfId="10708"/>
    <cellStyle name="Normal 2 5 2 4 2 3 2 2" xfId="31947"/>
    <cellStyle name="Normal 2 5 2 4 2 3 2 3" xfId="31946"/>
    <cellStyle name="Normal 2 5 2 4 2 3 3" xfId="18104"/>
    <cellStyle name="Normal 2 5 2 4 2 3 3 2" xfId="31948"/>
    <cellStyle name="Normal 2 5 2 4 2 3 4" xfId="25500"/>
    <cellStyle name="Normal 2 5 2 4 2 3 5" xfId="31945"/>
    <cellStyle name="Normal 2 5 2 4 2 4" xfId="7089"/>
    <cellStyle name="Normal 2 5 2 4 2 4 2" xfId="14485"/>
    <cellStyle name="Normal 2 5 2 4 2 4 2 2" xfId="31950"/>
    <cellStyle name="Normal 2 5 2 4 2 4 3" xfId="21881"/>
    <cellStyle name="Normal 2 5 2 4 2 4 4" xfId="29277"/>
    <cellStyle name="Normal 2 5 2 4 2 4 5" xfId="31949"/>
    <cellStyle name="Normal 2 5 2 4 2 5" xfId="8899"/>
    <cellStyle name="Normal 2 5 2 4 2 5 2" xfId="31951"/>
    <cellStyle name="Normal 2 5 2 4 2 6" xfId="16295"/>
    <cellStyle name="Normal 2 5 2 4 2 7" xfId="23691"/>
    <cellStyle name="Normal 2 5 2 4 2 8" xfId="31940"/>
    <cellStyle name="Normal 2 5 2 4 3" xfId="4500"/>
    <cellStyle name="Normal 2 5 2 4 3 2" xfId="11941"/>
    <cellStyle name="Normal 2 5 2 4 3 2 2" xfId="31954"/>
    <cellStyle name="Normal 2 5 2 4 3 2 3" xfId="31953"/>
    <cellStyle name="Normal 2 5 2 4 3 3" xfId="19337"/>
    <cellStyle name="Normal 2 5 2 4 3 3 2" xfId="31955"/>
    <cellStyle name="Normal 2 5 2 4 3 4" xfId="26733"/>
    <cellStyle name="Normal 2 5 2 4 3 5" xfId="31952"/>
    <cellStyle name="Normal 2 5 2 4 4" xfId="2623"/>
    <cellStyle name="Normal 2 5 2 4 4 2" xfId="10064"/>
    <cellStyle name="Normal 2 5 2 4 4 2 2" xfId="31958"/>
    <cellStyle name="Normal 2 5 2 4 4 2 3" xfId="31957"/>
    <cellStyle name="Normal 2 5 2 4 4 3" xfId="17460"/>
    <cellStyle name="Normal 2 5 2 4 4 3 2" xfId="31959"/>
    <cellStyle name="Normal 2 5 2 4 4 4" xfId="24856"/>
    <cellStyle name="Normal 2 5 2 4 4 5" xfId="31956"/>
    <cellStyle name="Normal 2 5 2 4 5" xfId="6445"/>
    <cellStyle name="Normal 2 5 2 4 5 2" xfId="13841"/>
    <cellStyle name="Normal 2 5 2 4 5 2 2" xfId="31961"/>
    <cellStyle name="Normal 2 5 2 4 5 3" xfId="21237"/>
    <cellStyle name="Normal 2 5 2 4 5 4" xfId="28633"/>
    <cellStyle name="Normal 2 5 2 4 5 5" xfId="31960"/>
    <cellStyle name="Normal 2 5 2 4 6" xfId="8255"/>
    <cellStyle name="Normal 2 5 2 4 6 2" xfId="31962"/>
    <cellStyle name="Normal 2 5 2 4 7" xfId="15651"/>
    <cellStyle name="Normal 2 5 2 4 8" xfId="23047"/>
    <cellStyle name="Normal 2 5 2 4 9" xfId="31939"/>
    <cellStyle name="Normal 2 5 2 5" xfId="820"/>
    <cellStyle name="Normal 2 5 2 5 2" xfId="1529"/>
    <cellStyle name="Normal 2 5 2 5 2 2" xfId="5217"/>
    <cellStyle name="Normal 2 5 2 5 2 2 2" xfId="12658"/>
    <cellStyle name="Normal 2 5 2 5 2 2 2 2" xfId="31967"/>
    <cellStyle name="Normal 2 5 2 5 2 2 2 3" xfId="31966"/>
    <cellStyle name="Normal 2 5 2 5 2 2 3" xfId="20054"/>
    <cellStyle name="Normal 2 5 2 5 2 2 3 2" xfId="31968"/>
    <cellStyle name="Normal 2 5 2 5 2 2 4" xfId="27450"/>
    <cellStyle name="Normal 2 5 2 5 2 2 5" xfId="31965"/>
    <cellStyle name="Normal 2 5 2 5 2 3" xfId="3340"/>
    <cellStyle name="Normal 2 5 2 5 2 3 2" xfId="10781"/>
    <cellStyle name="Normal 2 5 2 5 2 3 2 2" xfId="31971"/>
    <cellStyle name="Normal 2 5 2 5 2 3 2 3" xfId="31970"/>
    <cellStyle name="Normal 2 5 2 5 2 3 3" xfId="18177"/>
    <cellStyle name="Normal 2 5 2 5 2 3 3 2" xfId="31972"/>
    <cellStyle name="Normal 2 5 2 5 2 3 4" xfId="25573"/>
    <cellStyle name="Normal 2 5 2 5 2 3 5" xfId="31969"/>
    <cellStyle name="Normal 2 5 2 5 2 4" xfId="7162"/>
    <cellStyle name="Normal 2 5 2 5 2 4 2" xfId="14558"/>
    <cellStyle name="Normal 2 5 2 5 2 4 2 2" xfId="31974"/>
    <cellStyle name="Normal 2 5 2 5 2 4 3" xfId="21954"/>
    <cellStyle name="Normal 2 5 2 5 2 4 4" xfId="29350"/>
    <cellStyle name="Normal 2 5 2 5 2 4 5" xfId="31973"/>
    <cellStyle name="Normal 2 5 2 5 2 5" xfId="8972"/>
    <cellStyle name="Normal 2 5 2 5 2 5 2" xfId="31975"/>
    <cellStyle name="Normal 2 5 2 5 2 6" xfId="16368"/>
    <cellStyle name="Normal 2 5 2 5 2 7" xfId="23764"/>
    <cellStyle name="Normal 2 5 2 5 2 8" xfId="31964"/>
    <cellStyle name="Normal 2 5 2 5 3" xfId="4573"/>
    <cellStyle name="Normal 2 5 2 5 3 2" xfId="12014"/>
    <cellStyle name="Normal 2 5 2 5 3 2 2" xfId="31978"/>
    <cellStyle name="Normal 2 5 2 5 3 2 3" xfId="31977"/>
    <cellStyle name="Normal 2 5 2 5 3 3" xfId="19410"/>
    <cellStyle name="Normal 2 5 2 5 3 3 2" xfId="31979"/>
    <cellStyle name="Normal 2 5 2 5 3 4" xfId="26806"/>
    <cellStyle name="Normal 2 5 2 5 3 5" xfId="31976"/>
    <cellStyle name="Normal 2 5 2 5 4" xfId="2696"/>
    <cellStyle name="Normal 2 5 2 5 4 2" xfId="10137"/>
    <cellStyle name="Normal 2 5 2 5 4 2 2" xfId="31982"/>
    <cellStyle name="Normal 2 5 2 5 4 2 3" xfId="31981"/>
    <cellStyle name="Normal 2 5 2 5 4 3" xfId="17533"/>
    <cellStyle name="Normal 2 5 2 5 4 3 2" xfId="31983"/>
    <cellStyle name="Normal 2 5 2 5 4 4" xfId="24929"/>
    <cellStyle name="Normal 2 5 2 5 4 5" xfId="31980"/>
    <cellStyle name="Normal 2 5 2 5 5" xfId="6518"/>
    <cellStyle name="Normal 2 5 2 5 5 2" xfId="13914"/>
    <cellStyle name="Normal 2 5 2 5 5 2 2" xfId="31985"/>
    <cellStyle name="Normal 2 5 2 5 5 3" xfId="21310"/>
    <cellStyle name="Normal 2 5 2 5 5 4" xfId="28706"/>
    <cellStyle name="Normal 2 5 2 5 5 5" xfId="31984"/>
    <cellStyle name="Normal 2 5 2 5 6" xfId="8328"/>
    <cellStyle name="Normal 2 5 2 5 6 2" xfId="31986"/>
    <cellStyle name="Normal 2 5 2 5 7" xfId="15724"/>
    <cellStyle name="Normal 2 5 2 5 8" xfId="23120"/>
    <cellStyle name="Normal 2 5 2 5 9" xfId="31963"/>
    <cellStyle name="Normal 2 5 2 6" xfId="963"/>
    <cellStyle name="Normal 2 5 2 6 2" xfId="4651"/>
    <cellStyle name="Normal 2 5 2 6 2 2" xfId="12092"/>
    <cellStyle name="Normal 2 5 2 6 2 2 2" xfId="31990"/>
    <cellStyle name="Normal 2 5 2 6 2 2 3" xfId="31989"/>
    <cellStyle name="Normal 2 5 2 6 2 3" xfId="19488"/>
    <cellStyle name="Normal 2 5 2 6 2 3 2" xfId="31991"/>
    <cellStyle name="Normal 2 5 2 6 2 4" xfId="26884"/>
    <cellStyle name="Normal 2 5 2 6 2 5" xfId="31988"/>
    <cellStyle name="Normal 2 5 2 6 3" xfId="2774"/>
    <cellStyle name="Normal 2 5 2 6 3 2" xfId="10215"/>
    <cellStyle name="Normal 2 5 2 6 3 2 2" xfId="31994"/>
    <cellStyle name="Normal 2 5 2 6 3 2 3" xfId="31993"/>
    <cellStyle name="Normal 2 5 2 6 3 3" xfId="17611"/>
    <cellStyle name="Normal 2 5 2 6 3 3 2" xfId="31995"/>
    <cellStyle name="Normal 2 5 2 6 3 4" xfId="25007"/>
    <cellStyle name="Normal 2 5 2 6 3 5" xfId="31992"/>
    <cellStyle name="Normal 2 5 2 6 4" xfId="6596"/>
    <cellStyle name="Normal 2 5 2 6 4 2" xfId="13992"/>
    <cellStyle name="Normal 2 5 2 6 4 2 2" xfId="31997"/>
    <cellStyle name="Normal 2 5 2 6 4 3" xfId="21388"/>
    <cellStyle name="Normal 2 5 2 6 4 4" xfId="28784"/>
    <cellStyle name="Normal 2 5 2 6 4 5" xfId="31996"/>
    <cellStyle name="Normal 2 5 2 6 5" xfId="8406"/>
    <cellStyle name="Normal 2 5 2 6 5 2" xfId="31998"/>
    <cellStyle name="Normal 2 5 2 6 6" xfId="15802"/>
    <cellStyle name="Normal 2 5 2 6 7" xfId="23198"/>
    <cellStyle name="Normal 2 5 2 6 8" xfId="31987"/>
    <cellStyle name="Normal 2 5 2 7" xfId="1791"/>
    <cellStyle name="Normal 2 5 2 7 2" xfId="5478"/>
    <cellStyle name="Normal 2 5 2 7 2 2" xfId="12919"/>
    <cellStyle name="Normal 2 5 2 7 2 2 2" xfId="32002"/>
    <cellStyle name="Normal 2 5 2 7 2 2 3" xfId="32001"/>
    <cellStyle name="Normal 2 5 2 7 2 3" xfId="20315"/>
    <cellStyle name="Normal 2 5 2 7 2 3 2" xfId="32003"/>
    <cellStyle name="Normal 2 5 2 7 2 4" xfId="27711"/>
    <cellStyle name="Normal 2 5 2 7 2 5" xfId="32000"/>
    <cellStyle name="Normal 2 5 2 7 3" xfId="3601"/>
    <cellStyle name="Normal 2 5 2 7 3 2" xfId="11042"/>
    <cellStyle name="Normal 2 5 2 7 3 2 2" xfId="32006"/>
    <cellStyle name="Normal 2 5 2 7 3 2 3" xfId="32005"/>
    <cellStyle name="Normal 2 5 2 7 3 3" xfId="18438"/>
    <cellStyle name="Normal 2 5 2 7 3 3 2" xfId="32007"/>
    <cellStyle name="Normal 2 5 2 7 3 4" xfId="25834"/>
    <cellStyle name="Normal 2 5 2 7 3 5" xfId="32004"/>
    <cellStyle name="Normal 2 5 2 7 4" xfId="7423"/>
    <cellStyle name="Normal 2 5 2 7 4 2" xfId="14819"/>
    <cellStyle name="Normal 2 5 2 7 4 2 2" xfId="32009"/>
    <cellStyle name="Normal 2 5 2 7 4 3" xfId="22215"/>
    <cellStyle name="Normal 2 5 2 7 4 4" xfId="29611"/>
    <cellStyle name="Normal 2 5 2 7 4 5" xfId="32008"/>
    <cellStyle name="Normal 2 5 2 7 5" xfId="9233"/>
    <cellStyle name="Normal 2 5 2 7 5 2" xfId="32010"/>
    <cellStyle name="Normal 2 5 2 7 6" xfId="16629"/>
    <cellStyle name="Normal 2 5 2 7 7" xfId="24025"/>
    <cellStyle name="Normal 2 5 2 7 8" xfId="31999"/>
    <cellStyle name="Normal 2 5 2 8" xfId="2048"/>
    <cellStyle name="Normal 2 5 2 8 2" xfId="5735"/>
    <cellStyle name="Normal 2 5 2 8 2 2" xfId="13175"/>
    <cellStyle name="Normal 2 5 2 8 2 2 2" xfId="32014"/>
    <cellStyle name="Normal 2 5 2 8 2 2 3" xfId="32013"/>
    <cellStyle name="Normal 2 5 2 8 2 3" xfId="20571"/>
    <cellStyle name="Normal 2 5 2 8 2 3 2" xfId="32015"/>
    <cellStyle name="Normal 2 5 2 8 2 4" xfId="27967"/>
    <cellStyle name="Normal 2 5 2 8 2 5" xfId="32012"/>
    <cellStyle name="Normal 2 5 2 8 3" xfId="3857"/>
    <cellStyle name="Normal 2 5 2 8 3 2" xfId="11298"/>
    <cellStyle name="Normal 2 5 2 8 3 2 2" xfId="32018"/>
    <cellStyle name="Normal 2 5 2 8 3 2 3" xfId="32017"/>
    <cellStyle name="Normal 2 5 2 8 3 3" xfId="18694"/>
    <cellStyle name="Normal 2 5 2 8 3 3 2" xfId="32019"/>
    <cellStyle name="Normal 2 5 2 8 3 4" xfId="26090"/>
    <cellStyle name="Normal 2 5 2 8 3 5" xfId="32016"/>
    <cellStyle name="Normal 2 5 2 8 4" xfId="7680"/>
    <cellStyle name="Normal 2 5 2 8 4 2" xfId="15076"/>
    <cellStyle name="Normal 2 5 2 8 4 2 2" xfId="32021"/>
    <cellStyle name="Normal 2 5 2 8 4 3" xfId="22472"/>
    <cellStyle name="Normal 2 5 2 8 4 4" xfId="29868"/>
    <cellStyle name="Normal 2 5 2 8 4 5" xfId="32020"/>
    <cellStyle name="Normal 2 5 2 8 5" xfId="9489"/>
    <cellStyle name="Normal 2 5 2 8 5 2" xfId="32022"/>
    <cellStyle name="Normal 2 5 2 8 6" xfId="16885"/>
    <cellStyle name="Normal 2 5 2 8 7" xfId="24281"/>
    <cellStyle name="Normal 2 5 2 8 8" xfId="32011"/>
    <cellStyle name="Normal 2 5 2 9" xfId="4007"/>
    <cellStyle name="Normal 2 5 2 9 2" xfId="11448"/>
    <cellStyle name="Normal 2 5 2 9 2 2" xfId="32025"/>
    <cellStyle name="Normal 2 5 2 9 2 3" xfId="32024"/>
    <cellStyle name="Normal 2 5 2 9 3" xfId="18844"/>
    <cellStyle name="Normal 2 5 2 9 3 2" xfId="32026"/>
    <cellStyle name="Normal 2 5 2 9 4" xfId="26240"/>
    <cellStyle name="Normal 2 5 2 9 5" xfId="32023"/>
    <cellStyle name="Normal 2 5 3" xfId="260"/>
    <cellStyle name="Normal 2 5 3 10" xfId="32027"/>
    <cellStyle name="Normal 2 5 3 2" xfId="829"/>
    <cellStyle name="Normal 2 5 3 2 2" xfId="1538"/>
    <cellStyle name="Normal 2 5 3 2 2 2" xfId="5226"/>
    <cellStyle name="Normal 2 5 3 2 2 2 2" xfId="12667"/>
    <cellStyle name="Normal 2 5 3 2 2 2 2 2" xfId="32032"/>
    <cellStyle name="Normal 2 5 3 2 2 2 2 3" xfId="32031"/>
    <cellStyle name="Normal 2 5 3 2 2 2 3" xfId="20063"/>
    <cellStyle name="Normal 2 5 3 2 2 2 3 2" xfId="32033"/>
    <cellStyle name="Normal 2 5 3 2 2 2 4" xfId="27459"/>
    <cellStyle name="Normal 2 5 3 2 2 2 5" xfId="32030"/>
    <cellStyle name="Normal 2 5 3 2 2 3" xfId="3349"/>
    <cellStyle name="Normal 2 5 3 2 2 3 2" xfId="10790"/>
    <cellStyle name="Normal 2 5 3 2 2 3 2 2" xfId="32036"/>
    <cellStyle name="Normal 2 5 3 2 2 3 2 3" xfId="32035"/>
    <cellStyle name="Normal 2 5 3 2 2 3 3" xfId="18186"/>
    <cellStyle name="Normal 2 5 3 2 2 3 3 2" xfId="32037"/>
    <cellStyle name="Normal 2 5 3 2 2 3 4" xfId="25582"/>
    <cellStyle name="Normal 2 5 3 2 2 3 5" xfId="32034"/>
    <cellStyle name="Normal 2 5 3 2 2 4" xfId="7171"/>
    <cellStyle name="Normal 2 5 3 2 2 4 2" xfId="14567"/>
    <cellStyle name="Normal 2 5 3 2 2 4 2 2" xfId="32039"/>
    <cellStyle name="Normal 2 5 3 2 2 4 3" xfId="21963"/>
    <cellStyle name="Normal 2 5 3 2 2 4 4" xfId="29359"/>
    <cellStyle name="Normal 2 5 3 2 2 4 5" xfId="32038"/>
    <cellStyle name="Normal 2 5 3 2 2 5" xfId="8981"/>
    <cellStyle name="Normal 2 5 3 2 2 5 2" xfId="32040"/>
    <cellStyle name="Normal 2 5 3 2 2 6" xfId="16377"/>
    <cellStyle name="Normal 2 5 3 2 2 7" xfId="23773"/>
    <cellStyle name="Normal 2 5 3 2 2 8" xfId="32029"/>
    <cellStyle name="Normal 2 5 3 2 3" xfId="4582"/>
    <cellStyle name="Normal 2 5 3 2 3 2" xfId="12023"/>
    <cellStyle name="Normal 2 5 3 2 3 2 2" xfId="32043"/>
    <cellStyle name="Normal 2 5 3 2 3 2 3" xfId="32042"/>
    <cellStyle name="Normal 2 5 3 2 3 3" xfId="19419"/>
    <cellStyle name="Normal 2 5 3 2 3 3 2" xfId="32044"/>
    <cellStyle name="Normal 2 5 3 2 3 4" xfId="26815"/>
    <cellStyle name="Normal 2 5 3 2 3 5" xfId="32041"/>
    <cellStyle name="Normal 2 5 3 2 4" xfId="2705"/>
    <cellStyle name="Normal 2 5 3 2 4 2" xfId="10146"/>
    <cellStyle name="Normal 2 5 3 2 4 2 2" xfId="32047"/>
    <cellStyle name="Normal 2 5 3 2 4 2 3" xfId="32046"/>
    <cellStyle name="Normal 2 5 3 2 4 3" xfId="17542"/>
    <cellStyle name="Normal 2 5 3 2 4 3 2" xfId="32048"/>
    <cellStyle name="Normal 2 5 3 2 4 4" xfId="24938"/>
    <cellStyle name="Normal 2 5 3 2 4 5" xfId="32045"/>
    <cellStyle name="Normal 2 5 3 2 5" xfId="6527"/>
    <cellStyle name="Normal 2 5 3 2 5 2" xfId="13923"/>
    <cellStyle name="Normal 2 5 3 2 5 2 2" xfId="32050"/>
    <cellStyle name="Normal 2 5 3 2 5 3" xfId="21319"/>
    <cellStyle name="Normal 2 5 3 2 5 4" xfId="28715"/>
    <cellStyle name="Normal 2 5 3 2 5 5" xfId="32049"/>
    <cellStyle name="Normal 2 5 3 2 6" xfId="8337"/>
    <cellStyle name="Normal 2 5 3 2 6 2" xfId="32051"/>
    <cellStyle name="Normal 2 5 3 2 7" xfId="15733"/>
    <cellStyle name="Normal 2 5 3 2 8" xfId="23129"/>
    <cellStyle name="Normal 2 5 3 2 9" xfId="32028"/>
    <cellStyle name="Normal 2 5 3 3" xfId="972"/>
    <cellStyle name="Normal 2 5 3 3 2" xfId="4660"/>
    <cellStyle name="Normal 2 5 3 3 2 2" xfId="12101"/>
    <cellStyle name="Normal 2 5 3 3 2 2 2" xfId="32055"/>
    <cellStyle name="Normal 2 5 3 3 2 2 3" xfId="32054"/>
    <cellStyle name="Normal 2 5 3 3 2 3" xfId="19497"/>
    <cellStyle name="Normal 2 5 3 3 2 3 2" xfId="32056"/>
    <cellStyle name="Normal 2 5 3 3 2 4" xfId="26893"/>
    <cellStyle name="Normal 2 5 3 3 2 5" xfId="32053"/>
    <cellStyle name="Normal 2 5 3 3 3" xfId="2783"/>
    <cellStyle name="Normal 2 5 3 3 3 2" xfId="10224"/>
    <cellStyle name="Normal 2 5 3 3 3 2 2" xfId="32059"/>
    <cellStyle name="Normal 2 5 3 3 3 2 3" xfId="32058"/>
    <cellStyle name="Normal 2 5 3 3 3 3" xfId="17620"/>
    <cellStyle name="Normal 2 5 3 3 3 3 2" xfId="32060"/>
    <cellStyle name="Normal 2 5 3 3 3 4" xfId="25016"/>
    <cellStyle name="Normal 2 5 3 3 3 5" xfId="32057"/>
    <cellStyle name="Normal 2 5 3 3 4" xfId="6605"/>
    <cellStyle name="Normal 2 5 3 3 4 2" xfId="14001"/>
    <cellStyle name="Normal 2 5 3 3 4 2 2" xfId="32062"/>
    <cellStyle name="Normal 2 5 3 3 4 3" xfId="21397"/>
    <cellStyle name="Normal 2 5 3 3 4 4" xfId="28793"/>
    <cellStyle name="Normal 2 5 3 3 4 5" xfId="32061"/>
    <cellStyle name="Normal 2 5 3 3 5" xfId="8415"/>
    <cellStyle name="Normal 2 5 3 3 5 2" xfId="32063"/>
    <cellStyle name="Normal 2 5 3 3 6" xfId="15811"/>
    <cellStyle name="Normal 2 5 3 3 7" xfId="23207"/>
    <cellStyle name="Normal 2 5 3 3 8" xfId="32052"/>
    <cellStyle name="Normal 2 5 3 4" xfId="4016"/>
    <cellStyle name="Normal 2 5 3 4 2" xfId="11457"/>
    <cellStyle name="Normal 2 5 3 4 2 2" xfId="32066"/>
    <cellStyle name="Normal 2 5 3 4 2 3" xfId="32065"/>
    <cellStyle name="Normal 2 5 3 4 3" xfId="18853"/>
    <cellStyle name="Normal 2 5 3 4 3 2" xfId="32067"/>
    <cellStyle name="Normal 2 5 3 4 4" xfId="26249"/>
    <cellStyle name="Normal 2 5 3 4 5" xfId="32064"/>
    <cellStyle name="Normal 2 5 3 5" xfId="2139"/>
    <cellStyle name="Normal 2 5 3 5 2" xfId="9580"/>
    <cellStyle name="Normal 2 5 3 5 2 2" xfId="32070"/>
    <cellStyle name="Normal 2 5 3 5 2 3" xfId="32069"/>
    <cellStyle name="Normal 2 5 3 5 3" xfId="16976"/>
    <cellStyle name="Normal 2 5 3 5 3 2" xfId="32071"/>
    <cellStyle name="Normal 2 5 3 5 4" xfId="24372"/>
    <cellStyle name="Normal 2 5 3 5 5" xfId="32068"/>
    <cellStyle name="Normal 2 5 3 6" xfId="5961"/>
    <cellStyle name="Normal 2 5 3 6 2" xfId="13357"/>
    <cellStyle name="Normal 2 5 3 6 2 2" xfId="32073"/>
    <cellStyle name="Normal 2 5 3 6 3" xfId="20753"/>
    <cellStyle name="Normal 2 5 3 6 4" xfId="28149"/>
    <cellStyle name="Normal 2 5 3 6 5" xfId="32072"/>
    <cellStyle name="Normal 2 5 3 7" xfId="7771"/>
    <cellStyle name="Normal 2 5 3 7 2" xfId="32074"/>
    <cellStyle name="Normal 2 5 3 8" xfId="15167"/>
    <cellStyle name="Normal 2 5 3 9" xfId="22563"/>
    <cellStyle name="Normal 2 5 4" xfId="361"/>
    <cellStyle name="Normal 2 5 4 2" xfId="1072"/>
    <cellStyle name="Normal 2 5 4 2 2" xfId="4760"/>
    <cellStyle name="Normal 2 5 4 2 2 2" xfId="12201"/>
    <cellStyle name="Normal 2 5 4 2 2 2 2" xfId="32079"/>
    <cellStyle name="Normal 2 5 4 2 2 2 3" xfId="32078"/>
    <cellStyle name="Normal 2 5 4 2 2 3" xfId="19597"/>
    <cellStyle name="Normal 2 5 4 2 2 3 2" xfId="32080"/>
    <cellStyle name="Normal 2 5 4 2 2 4" xfId="26993"/>
    <cellStyle name="Normal 2 5 4 2 2 5" xfId="32077"/>
    <cellStyle name="Normal 2 5 4 2 3" xfId="2883"/>
    <cellStyle name="Normal 2 5 4 2 3 2" xfId="10324"/>
    <cellStyle name="Normal 2 5 4 2 3 2 2" xfId="32083"/>
    <cellStyle name="Normal 2 5 4 2 3 2 3" xfId="32082"/>
    <cellStyle name="Normal 2 5 4 2 3 3" xfId="17720"/>
    <cellStyle name="Normal 2 5 4 2 3 3 2" xfId="32084"/>
    <cellStyle name="Normal 2 5 4 2 3 4" xfId="25116"/>
    <cellStyle name="Normal 2 5 4 2 3 5" xfId="32081"/>
    <cellStyle name="Normal 2 5 4 2 4" xfId="6705"/>
    <cellStyle name="Normal 2 5 4 2 4 2" xfId="14101"/>
    <cellStyle name="Normal 2 5 4 2 4 2 2" xfId="32086"/>
    <cellStyle name="Normal 2 5 4 2 4 3" xfId="21497"/>
    <cellStyle name="Normal 2 5 4 2 4 4" xfId="28893"/>
    <cellStyle name="Normal 2 5 4 2 4 5" xfId="32085"/>
    <cellStyle name="Normal 2 5 4 2 5" xfId="8515"/>
    <cellStyle name="Normal 2 5 4 2 5 2" xfId="32087"/>
    <cellStyle name="Normal 2 5 4 2 6" xfId="15911"/>
    <cellStyle name="Normal 2 5 4 2 7" xfId="23307"/>
    <cellStyle name="Normal 2 5 4 2 8" xfId="32076"/>
    <cellStyle name="Normal 2 5 4 3" xfId="4116"/>
    <cellStyle name="Normal 2 5 4 3 2" xfId="11557"/>
    <cellStyle name="Normal 2 5 4 3 2 2" xfId="32090"/>
    <cellStyle name="Normal 2 5 4 3 2 3" xfId="32089"/>
    <cellStyle name="Normal 2 5 4 3 3" xfId="18953"/>
    <cellStyle name="Normal 2 5 4 3 3 2" xfId="32091"/>
    <cellStyle name="Normal 2 5 4 3 4" xfId="26349"/>
    <cellStyle name="Normal 2 5 4 3 5" xfId="32088"/>
    <cellStyle name="Normal 2 5 4 4" xfId="2239"/>
    <cellStyle name="Normal 2 5 4 4 2" xfId="9680"/>
    <cellStyle name="Normal 2 5 4 4 2 2" xfId="32094"/>
    <cellStyle name="Normal 2 5 4 4 2 3" xfId="32093"/>
    <cellStyle name="Normal 2 5 4 4 3" xfId="17076"/>
    <cellStyle name="Normal 2 5 4 4 3 2" xfId="32095"/>
    <cellStyle name="Normal 2 5 4 4 4" xfId="24472"/>
    <cellStyle name="Normal 2 5 4 4 5" xfId="32092"/>
    <cellStyle name="Normal 2 5 4 5" xfId="6061"/>
    <cellStyle name="Normal 2 5 4 5 2" xfId="13457"/>
    <cellStyle name="Normal 2 5 4 5 2 2" xfId="32097"/>
    <cellStyle name="Normal 2 5 4 5 3" xfId="20853"/>
    <cellStyle name="Normal 2 5 4 5 4" xfId="28249"/>
    <cellStyle name="Normal 2 5 4 5 5" xfId="32096"/>
    <cellStyle name="Normal 2 5 4 6" xfId="7871"/>
    <cellStyle name="Normal 2 5 4 6 2" xfId="32098"/>
    <cellStyle name="Normal 2 5 4 7" xfId="15267"/>
    <cellStyle name="Normal 2 5 4 8" xfId="22663"/>
    <cellStyle name="Normal 2 5 4 9" xfId="32075"/>
    <cellStyle name="Normal 2 5 5" xfId="618"/>
    <cellStyle name="Normal 2 5 5 2" xfId="1328"/>
    <cellStyle name="Normal 2 5 5 2 2" xfId="5016"/>
    <cellStyle name="Normal 2 5 5 2 2 2" xfId="12457"/>
    <cellStyle name="Normal 2 5 5 2 2 2 2" xfId="32103"/>
    <cellStyle name="Normal 2 5 5 2 2 2 3" xfId="32102"/>
    <cellStyle name="Normal 2 5 5 2 2 3" xfId="19853"/>
    <cellStyle name="Normal 2 5 5 2 2 3 2" xfId="32104"/>
    <cellStyle name="Normal 2 5 5 2 2 4" xfId="27249"/>
    <cellStyle name="Normal 2 5 5 2 2 5" xfId="32101"/>
    <cellStyle name="Normal 2 5 5 2 3" xfId="3139"/>
    <cellStyle name="Normal 2 5 5 2 3 2" xfId="10580"/>
    <cellStyle name="Normal 2 5 5 2 3 2 2" xfId="32107"/>
    <cellStyle name="Normal 2 5 5 2 3 2 3" xfId="32106"/>
    <cellStyle name="Normal 2 5 5 2 3 3" xfId="17976"/>
    <cellStyle name="Normal 2 5 5 2 3 3 2" xfId="32108"/>
    <cellStyle name="Normal 2 5 5 2 3 4" xfId="25372"/>
    <cellStyle name="Normal 2 5 5 2 3 5" xfId="32105"/>
    <cellStyle name="Normal 2 5 5 2 4" xfId="6961"/>
    <cellStyle name="Normal 2 5 5 2 4 2" xfId="14357"/>
    <cellStyle name="Normal 2 5 5 2 4 2 2" xfId="32110"/>
    <cellStyle name="Normal 2 5 5 2 4 3" xfId="21753"/>
    <cellStyle name="Normal 2 5 5 2 4 4" xfId="29149"/>
    <cellStyle name="Normal 2 5 5 2 4 5" xfId="32109"/>
    <cellStyle name="Normal 2 5 5 2 5" xfId="8771"/>
    <cellStyle name="Normal 2 5 5 2 5 2" xfId="32111"/>
    <cellStyle name="Normal 2 5 5 2 6" xfId="16167"/>
    <cellStyle name="Normal 2 5 5 2 7" xfId="23563"/>
    <cellStyle name="Normal 2 5 5 2 8" xfId="32100"/>
    <cellStyle name="Normal 2 5 5 3" xfId="4372"/>
    <cellStyle name="Normal 2 5 5 3 2" xfId="11813"/>
    <cellStyle name="Normal 2 5 5 3 2 2" xfId="32114"/>
    <cellStyle name="Normal 2 5 5 3 2 3" xfId="32113"/>
    <cellStyle name="Normal 2 5 5 3 3" xfId="19209"/>
    <cellStyle name="Normal 2 5 5 3 3 2" xfId="32115"/>
    <cellStyle name="Normal 2 5 5 3 4" xfId="26605"/>
    <cellStyle name="Normal 2 5 5 3 5" xfId="32112"/>
    <cellStyle name="Normal 2 5 5 4" xfId="2495"/>
    <cellStyle name="Normal 2 5 5 4 2" xfId="9936"/>
    <cellStyle name="Normal 2 5 5 4 2 2" xfId="32118"/>
    <cellStyle name="Normal 2 5 5 4 2 3" xfId="32117"/>
    <cellStyle name="Normal 2 5 5 4 3" xfId="17332"/>
    <cellStyle name="Normal 2 5 5 4 3 2" xfId="32119"/>
    <cellStyle name="Normal 2 5 5 4 4" xfId="24728"/>
    <cellStyle name="Normal 2 5 5 4 5" xfId="32116"/>
    <cellStyle name="Normal 2 5 5 5" xfId="6317"/>
    <cellStyle name="Normal 2 5 5 5 2" xfId="13713"/>
    <cellStyle name="Normal 2 5 5 5 2 2" xfId="32121"/>
    <cellStyle name="Normal 2 5 5 5 3" xfId="21109"/>
    <cellStyle name="Normal 2 5 5 5 4" xfId="28505"/>
    <cellStyle name="Normal 2 5 5 5 5" xfId="32120"/>
    <cellStyle name="Normal 2 5 5 6" xfId="8127"/>
    <cellStyle name="Normal 2 5 5 6 2" xfId="32122"/>
    <cellStyle name="Normal 2 5 5 7" xfId="15523"/>
    <cellStyle name="Normal 2 5 5 8" xfId="22919"/>
    <cellStyle name="Normal 2 5 5 9" xfId="32099"/>
    <cellStyle name="Normal 2 5 6" xfId="811"/>
    <cellStyle name="Normal 2 5 6 2" xfId="1520"/>
    <cellStyle name="Normal 2 5 6 2 2" xfId="5208"/>
    <cellStyle name="Normal 2 5 6 2 2 2" xfId="12649"/>
    <cellStyle name="Normal 2 5 6 2 2 2 2" xfId="32127"/>
    <cellStyle name="Normal 2 5 6 2 2 2 3" xfId="32126"/>
    <cellStyle name="Normal 2 5 6 2 2 3" xfId="20045"/>
    <cellStyle name="Normal 2 5 6 2 2 3 2" xfId="32128"/>
    <cellStyle name="Normal 2 5 6 2 2 4" xfId="27441"/>
    <cellStyle name="Normal 2 5 6 2 2 5" xfId="32125"/>
    <cellStyle name="Normal 2 5 6 2 3" xfId="3331"/>
    <cellStyle name="Normal 2 5 6 2 3 2" xfId="10772"/>
    <cellStyle name="Normal 2 5 6 2 3 2 2" xfId="32131"/>
    <cellStyle name="Normal 2 5 6 2 3 2 3" xfId="32130"/>
    <cellStyle name="Normal 2 5 6 2 3 3" xfId="18168"/>
    <cellStyle name="Normal 2 5 6 2 3 3 2" xfId="32132"/>
    <cellStyle name="Normal 2 5 6 2 3 4" xfId="25564"/>
    <cellStyle name="Normal 2 5 6 2 3 5" xfId="32129"/>
    <cellStyle name="Normal 2 5 6 2 4" xfId="7153"/>
    <cellStyle name="Normal 2 5 6 2 4 2" xfId="14549"/>
    <cellStyle name="Normal 2 5 6 2 4 2 2" xfId="32134"/>
    <cellStyle name="Normal 2 5 6 2 4 3" xfId="21945"/>
    <cellStyle name="Normal 2 5 6 2 4 4" xfId="29341"/>
    <cellStyle name="Normal 2 5 6 2 4 5" xfId="32133"/>
    <cellStyle name="Normal 2 5 6 2 5" xfId="8963"/>
    <cellStyle name="Normal 2 5 6 2 5 2" xfId="32135"/>
    <cellStyle name="Normal 2 5 6 2 6" xfId="16359"/>
    <cellStyle name="Normal 2 5 6 2 7" xfId="23755"/>
    <cellStyle name="Normal 2 5 6 2 8" xfId="32124"/>
    <cellStyle name="Normal 2 5 6 3" xfId="4564"/>
    <cellStyle name="Normal 2 5 6 3 2" xfId="12005"/>
    <cellStyle name="Normal 2 5 6 3 2 2" xfId="32138"/>
    <cellStyle name="Normal 2 5 6 3 2 3" xfId="32137"/>
    <cellStyle name="Normal 2 5 6 3 3" xfId="19401"/>
    <cellStyle name="Normal 2 5 6 3 3 2" xfId="32139"/>
    <cellStyle name="Normal 2 5 6 3 4" xfId="26797"/>
    <cellStyle name="Normal 2 5 6 3 5" xfId="32136"/>
    <cellStyle name="Normal 2 5 6 4" xfId="2687"/>
    <cellStyle name="Normal 2 5 6 4 2" xfId="10128"/>
    <cellStyle name="Normal 2 5 6 4 2 2" xfId="32142"/>
    <cellStyle name="Normal 2 5 6 4 2 3" xfId="32141"/>
    <cellStyle name="Normal 2 5 6 4 3" xfId="17524"/>
    <cellStyle name="Normal 2 5 6 4 3 2" xfId="32143"/>
    <cellStyle name="Normal 2 5 6 4 4" xfId="24920"/>
    <cellStyle name="Normal 2 5 6 4 5" xfId="32140"/>
    <cellStyle name="Normal 2 5 6 5" xfId="6509"/>
    <cellStyle name="Normal 2 5 6 5 2" xfId="13905"/>
    <cellStyle name="Normal 2 5 6 5 2 2" xfId="32145"/>
    <cellStyle name="Normal 2 5 6 5 3" xfId="21301"/>
    <cellStyle name="Normal 2 5 6 5 4" xfId="28697"/>
    <cellStyle name="Normal 2 5 6 5 5" xfId="32144"/>
    <cellStyle name="Normal 2 5 6 6" xfId="8319"/>
    <cellStyle name="Normal 2 5 6 6 2" xfId="32146"/>
    <cellStyle name="Normal 2 5 6 7" xfId="15715"/>
    <cellStyle name="Normal 2 5 6 8" xfId="23111"/>
    <cellStyle name="Normal 2 5 6 9" xfId="32123"/>
    <cellStyle name="Normal 2 5 7" xfId="914"/>
    <cellStyle name="Normal 2 5 7 2" xfId="4642"/>
    <cellStyle name="Normal 2 5 7 2 2" xfId="12083"/>
    <cellStyle name="Normal 2 5 7 2 2 2" xfId="32150"/>
    <cellStyle name="Normal 2 5 7 2 2 3" xfId="32149"/>
    <cellStyle name="Normal 2 5 7 2 3" xfId="19479"/>
    <cellStyle name="Normal 2 5 7 2 3 2" xfId="32151"/>
    <cellStyle name="Normal 2 5 7 2 4" xfId="26875"/>
    <cellStyle name="Normal 2 5 7 2 5" xfId="32148"/>
    <cellStyle name="Normal 2 5 7 3" xfId="2765"/>
    <cellStyle name="Normal 2 5 7 3 2" xfId="10206"/>
    <cellStyle name="Normal 2 5 7 3 2 2" xfId="32154"/>
    <cellStyle name="Normal 2 5 7 3 2 3" xfId="32153"/>
    <cellStyle name="Normal 2 5 7 3 3" xfId="17602"/>
    <cellStyle name="Normal 2 5 7 3 3 2" xfId="32155"/>
    <cellStyle name="Normal 2 5 7 3 4" xfId="24998"/>
    <cellStyle name="Normal 2 5 7 3 5" xfId="32152"/>
    <cellStyle name="Normal 2 5 7 4" xfId="6587"/>
    <cellStyle name="Normal 2 5 7 4 2" xfId="13983"/>
    <cellStyle name="Normal 2 5 7 4 2 2" xfId="32157"/>
    <cellStyle name="Normal 2 5 7 4 3" xfId="21379"/>
    <cellStyle name="Normal 2 5 7 4 4" xfId="28775"/>
    <cellStyle name="Normal 2 5 7 4 5" xfId="32156"/>
    <cellStyle name="Normal 2 5 7 5" xfId="8397"/>
    <cellStyle name="Normal 2 5 7 5 2" xfId="32158"/>
    <cellStyle name="Normal 2 5 7 6" xfId="15793"/>
    <cellStyle name="Normal 2 5 7 7" xfId="23189"/>
    <cellStyle name="Normal 2 5 7 8" xfId="32147"/>
    <cellStyle name="Normal 2 5 8" xfId="1663"/>
    <cellStyle name="Normal 2 5 8 2" xfId="5350"/>
    <cellStyle name="Normal 2 5 8 2 2" xfId="12791"/>
    <cellStyle name="Normal 2 5 8 2 2 2" xfId="32162"/>
    <cellStyle name="Normal 2 5 8 2 2 3" xfId="32161"/>
    <cellStyle name="Normal 2 5 8 2 3" xfId="20187"/>
    <cellStyle name="Normal 2 5 8 2 3 2" xfId="32163"/>
    <cellStyle name="Normal 2 5 8 2 4" xfId="27583"/>
    <cellStyle name="Normal 2 5 8 2 5" xfId="32160"/>
    <cellStyle name="Normal 2 5 8 3" xfId="3473"/>
    <cellStyle name="Normal 2 5 8 3 2" xfId="10914"/>
    <cellStyle name="Normal 2 5 8 3 2 2" xfId="32166"/>
    <cellStyle name="Normal 2 5 8 3 2 3" xfId="32165"/>
    <cellStyle name="Normal 2 5 8 3 3" xfId="18310"/>
    <cellStyle name="Normal 2 5 8 3 3 2" xfId="32167"/>
    <cellStyle name="Normal 2 5 8 3 4" xfId="25706"/>
    <cellStyle name="Normal 2 5 8 3 5" xfId="32164"/>
    <cellStyle name="Normal 2 5 8 4" xfId="7295"/>
    <cellStyle name="Normal 2 5 8 4 2" xfId="14691"/>
    <cellStyle name="Normal 2 5 8 4 2 2" xfId="32169"/>
    <cellStyle name="Normal 2 5 8 4 3" xfId="22087"/>
    <cellStyle name="Normal 2 5 8 4 4" xfId="29483"/>
    <cellStyle name="Normal 2 5 8 4 5" xfId="32168"/>
    <cellStyle name="Normal 2 5 8 5" xfId="9105"/>
    <cellStyle name="Normal 2 5 8 5 2" xfId="32170"/>
    <cellStyle name="Normal 2 5 8 6" xfId="16501"/>
    <cellStyle name="Normal 2 5 8 7" xfId="23897"/>
    <cellStyle name="Normal 2 5 8 8" xfId="32159"/>
    <cellStyle name="Normal 2 5 9" xfId="1920"/>
    <cellStyle name="Normal 2 5 9 2" xfId="5607"/>
    <cellStyle name="Normal 2 5 9 2 2" xfId="13047"/>
    <cellStyle name="Normal 2 5 9 2 2 2" xfId="32174"/>
    <cellStyle name="Normal 2 5 9 2 2 3" xfId="32173"/>
    <cellStyle name="Normal 2 5 9 2 3" xfId="20443"/>
    <cellStyle name="Normal 2 5 9 2 3 2" xfId="32175"/>
    <cellStyle name="Normal 2 5 9 2 4" xfId="27839"/>
    <cellStyle name="Normal 2 5 9 2 5" xfId="32172"/>
    <cellStyle name="Normal 2 5 9 3" xfId="3729"/>
    <cellStyle name="Normal 2 5 9 3 2" xfId="11170"/>
    <cellStyle name="Normal 2 5 9 3 2 2" xfId="32178"/>
    <cellStyle name="Normal 2 5 9 3 2 3" xfId="32177"/>
    <cellStyle name="Normal 2 5 9 3 3" xfId="18566"/>
    <cellStyle name="Normal 2 5 9 3 3 2" xfId="32179"/>
    <cellStyle name="Normal 2 5 9 3 4" xfId="25962"/>
    <cellStyle name="Normal 2 5 9 3 5" xfId="32176"/>
    <cellStyle name="Normal 2 5 9 4" xfId="7552"/>
    <cellStyle name="Normal 2 5 9 4 2" xfId="14948"/>
    <cellStyle name="Normal 2 5 9 4 2 2" xfId="32181"/>
    <cellStyle name="Normal 2 5 9 4 3" xfId="22344"/>
    <cellStyle name="Normal 2 5 9 4 4" xfId="29740"/>
    <cellStyle name="Normal 2 5 9 4 5" xfId="32180"/>
    <cellStyle name="Normal 2 5 9 5" xfId="9361"/>
    <cellStyle name="Normal 2 5 9 5 2" xfId="32182"/>
    <cellStyle name="Normal 2 5 9 6" xfId="16757"/>
    <cellStyle name="Normal 2 5 9 7" xfId="24153"/>
    <cellStyle name="Normal 2 5 9 8" xfId="32171"/>
    <cellStyle name="Normal 2 6" xfId="278"/>
    <cellStyle name="Normal 2 6 10" xfId="5979"/>
    <cellStyle name="Normal 2 6 10 2" xfId="13375"/>
    <cellStyle name="Normal 2 6 10 2 2" xfId="32185"/>
    <cellStyle name="Normal 2 6 10 3" xfId="20771"/>
    <cellStyle name="Normal 2 6 10 4" xfId="28167"/>
    <cellStyle name="Normal 2 6 10 5" xfId="32184"/>
    <cellStyle name="Normal 2 6 11" xfId="7789"/>
    <cellStyle name="Normal 2 6 11 2" xfId="32186"/>
    <cellStyle name="Normal 2 6 12" xfId="15185"/>
    <cellStyle name="Normal 2 6 13" xfId="22581"/>
    <cellStyle name="Normal 2 6 14" xfId="32183"/>
    <cellStyle name="Normal 2 6 2" xfId="425"/>
    <cellStyle name="Normal 2 6 2 2" xfId="1136"/>
    <cellStyle name="Normal 2 6 2 2 2" xfId="4824"/>
    <cellStyle name="Normal 2 6 2 2 2 2" xfId="12265"/>
    <cellStyle name="Normal 2 6 2 2 2 2 2" xfId="32191"/>
    <cellStyle name="Normal 2 6 2 2 2 2 3" xfId="32190"/>
    <cellStyle name="Normal 2 6 2 2 2 3" xfId="19661"/>
    <cellStyle name="Normal 2 6 2 2 2 3 2" xfId="32192"/>
    <cellStyle name="Normal 2 6 2 2 2 4" xfId="27057"/>
    <cellStyle name="Normal 2 6 2 2 2 5" xfId="32189"/>
    <cellStyle name="Normal 2 6 2 2 3" xfId="2947"/>
    <cellStyle name="Normal 2 6 2 2 3 2" xfId="10388"/>
    <cellStyle name="Normal 2 6 2 2 3 2 2" xfId="32195"/>
    <cellStyle name="Normal 2 6 2 2 3 2 3" xfId="32194"/>
    <cellStyle name="Normal 2 6 2 2 3 3" xfId="17784"/>
    <cellStyle name="Normal 2 6 2 2 3 3 2" xfId="32196"/>
    <cellStyle name="Normal 2 6 2 2 3 4" xfId="25180"/>
    <cellStyle name="Normal 2 6 2 2 3 5" xfId="32193"/>
    <cellStyle name="Normal 2 6 2 2 4" xfId="6769"/>
    <cellStyle name="Normal 2 6 2 2 4 2" xfId="14165"/>
    <cellStyle name="Normal 2 6 2 2 4 2 2" xfId="32198"/>
    <cellStyle name="Normal 2 6 2 2 4 3" xfId="21561"/>
    <cellStyle name="Normal 2 6 2 2 4 4" xfId="28957"/>
    <cellStyle name="Normal 2 6 2 2 4 5" xfId="32197"/>
    <cellStyle name="Normal 2 6 2 2 5" xfId="8579"/>
    <cellStyle name="Normal 2 6 2 2 5 2" xfId="32199"/>
    <cellStyle name="Normal 2 6 2 2 6" xfId="15975"/>
    <cellStyle name="Normal 2 6 2 2 7" xfId="23371"/>
    <cellStyle name="Normal 2 6 2 2 8" xfId="32188"/>
    <cellStyle name="Normal 2 6 2 3" xfId="4180"/>
    <cellStyle name="Normal 2 6 2 3 2" xfId="11621"/>
    <cellStyle name="Normal 2 6 2 3 2 2" xfId="32202"/>
    <cellStyle name="Normal 2 6 2 3 2 3" xfId="32201"/>
    <cellStyle name="Normal 2 6 2 3 3" xfId="19017"/>
    <cellStyle name="Normal 2 6 2 3 3 2" xfId="32203"/>
    <cellStyle name="Normal 2 6 2 3 4" xfId="26413"/>
    <cellStyle name="Normal 2 6 2 3 5" xfId="32200"/>
    <cellStyle name="Normal 2 6 2 4" xfId="2303"/>
    <cellStyle name="Normal 2 6 2 4 2" xfId="9744"/>
    <cellStyle name="Normal 2 6 2 4 2 2" xfId="32206"/>
    <cellStyle name="Normal 2 6 2 4 2 3" xfId="32205"/>
    <cellStyle name="Normal 2 6 2 4 3" xfId="17140"/>
    <cellStyle name="Normal 2 6 2 4 3 2" xfId="32207"/>
    <cellStyle name="Normal 2 6 2 4 4" xfId="24536"/>
    <cellStyle name="Normal 2 6 2 4 5" xfId="32204"/>
    <cellStyle name="Normal 2 6 2 5" xfId="6125"/>
    <cellStyle name="Normal 2 6 2 5 2" xfId="13521"/>
    <cellStyle name="Normal 2 6 2 5 2 2" xfId="32209"/>
    <cellStyle name="Normal 2 6 2 5 3" xfId="20917"/>
    <cellStyle name="Normal 2 6 2 5 4" xfId="28313"/>
    <cellStyle name="Normal 2 6 2 5 5" xfId="32208"/>
    <cellStyle name="Normal 2 6 2 6" xfId="7935"/>
    <cellStyle name="Normal 2 6 2 6 2" xfId="32210"/>
    <cellStyle name="Normal 2 6 2 7" xfId="15331"/>
    <cellStyle name="Normal 2 6 2 8" xfId="22727"/>
    <cellStyle name="Normal 2 6 2 9" xfId="32187"/>
    <cellStyle name="Normal 2 6 3" xfId="682"/>
    <cellStyle name="Normal 2 6 3 2" xfId="1392"/>
    <cellStyle name="Normal 2 6 3 2 2" xfId="5080"/>
    <cellStyle name="Normal 2 6 3 2 2 2" xfId="12521"/>
    <cellStyle name="Normal 2 6 3 2 2 2 2" xfId="32215"/>
    <cellStyle name="Normal 2 6 3 2 2 2 3" xfId="32214"/>
    <cellStyle name="Normal 2 6 3 2 2 3" xfId="19917"/>
    <cellStyle name="Normal 2 6 3 2 2 3 2" xfId="32216"/>
    <cellStyle name="Normal 2 6 3 2 2 4" xfId="27313"/>
    <cellStyle name="Normal 2 6 3 2 2 5" xfId="32213"/>
    <cellStyle name="Normal 2 6 3 2 3" xfId="3203"/>
    <cellStyle name="Normal 2 6 3 2 3 2" xfId="10644"/>
    <cellStyle name="Normal 2 6 3 2 3 2 2" xfId="32219"/>
    <cellStyle name="Normal 2 6 3 2 3 2 3" xfId="32218"/>
    <cellStyle name="Normal 2 6 3 2 3 3" xfId="18040"/>
    <cellStyle name="Normal 2 6 3 2 3 3 2" xfId="32220"/>
    <cellStyle name="Normal 2 6 3 2 3 4" xfId="25436"/>
    <cellStyle name="Normal 2 6 3 2 3 5" xfId="32217"/>
    <cellStyle name="Normal 2 6 3 2 4" xfId="7025"/>
    <cellStyle name="Normal 2 6 3 2 4 2" xfId="14421"/>
    <cellStyle name="Normal 2 6 3 2 4 2 2" xfId="32222"/>
    <cellStyle name="Normal 2 6 3 2 4 3" xfId="21817"/>
    <cellStyle name="Normal 2 6 3 2 4 4" xfId="29213"/>
    <cellStyle name="Normal 2 6 3 2 4 5" xfId="32221"/>
    <cellStyle name="Normal 2 6 3 2 5" xfId="8835"/>
    <cellStyle name="Normal 2 6 3 2 5 2" xfId="32223"/>
    <cellStyle name="Normal 2 6 3 2 6" xfId="16231"/>
    <cellStyle name="Normal 2 6 3 2 7" xfId="23627"/>
    <cellStyle name="Normal 2 6 3 2 8" xfId="32212"/>
    <cellStyle name="Normal 2 6 3 3" xfId="4436"/>
    <cellStyle name="Normal 2 6 3 3 2" xfId="11877"/>
    <cellStyle name="Normal 2 6 3 3 2 2" xfId="32226"/>
    <cellStyle name="Normal 2 6 3 3 2 3" xfId="32225"/>
    <cellStyle name="Normal 2 6 3 3 3" xfId="19273"/>
    <cellStyle name="Normal 2 6 3 3 3 2" xfId="32227"/>
    <cellStyle name="Normal 2 6 3 3 4" xfId="26669"/>
    <cellStyle name="Normal 2 6 3 3 5" xfId="32224"/>
    <cellStyle name="Normal 2 6 3 4" xfId="2559"/>
    <cellStyle name="Normal 2 6 3 4 2" xfId="10000"/>
    <cellStyle name="Normal 2 6 3 4 2 2" xfId="32230"/>
    <cellStyle name="Normal 2 6 3 4 2 3" xfId="32229"/>
    <cellStyle name="Normal 2 6 3 4 3" xfId="17396"/>
    <cellStyle name="Normal 2 6 3 4 3 2" xfId="32231"/>
    <cellStyle name="Normal 2 6 3 4 4" xfId="24792"/>
    <cellStyle name="Normal 2 6 3 4 5" xfId="32228"/>
    <cellStyle name="Normal 2 6 3 5" xfId="6381"/>
    <cellStyle name="Normal 2 6 3 5 2" xfId="13777"/>
    <cellStyle name="Normal 2 6 3 5 2 2" xfId="32233"/>
    <cellStyle name="Normal 2 6 3 5 3" xfId="21173"/>
    <cellStyle name="Normal 2 6 3 5 4" xfId="28569"/>
    <cellStyle name="Normal 2 6 3 5 5" xfId="32232"/>
    <cellStyle name="Normal 2 6 3 6" xfId="8191"/>
    <cellStyle name="Normal 2 6 3 6 2" xfId="32234"/>
    <cellStyle name="Normal 2 6 3 7" xfId="15587"/>
    <cellStyle name="Normal 2 6 3 8" xfId="22983"/>
    <cellStyle name="Normal 2 6 3 9" xfId="32211"/>
    <cellStyle name="Normal 2 6 4" xfId="847"/>
    <cellStyle name="Normal 2 6 4 2" xfId="1556"/>
    <cellStyle name="Normal 2 6 4 2 2" xfId="5244"/>
    <cellStyle name="Normal 2 6 4 2 2 2" xfId="12685"/>
    <cellStyle name="Normal 2 6 4 2 2 2 2" xfId="32239"/>
    <cellStyle name="Normal 2 6 4 2 2 2 3" xfId="32238"/>
    <cellStyle name="Normal 2 6 4 2 2 3" xfId="20081"/>
    <cellStyle name="Normal 2 6 4 2 2 3 2" xfId="32240"/>
    <cellStyle name="Normal 2 6 4 2 2 4" xfId="27477"/>
    <cellStyle name="Normal 2 6 4 2 2 5" xfId="32237"/>
    <cellStyle name="Normal 2 6 4 2 3" xfId="3367"/>
    <cellStyle name="Normal 2 6 4 2 3 2" xfId="10808"/>
    <cellStyle name="Normal 2 6 4 2 3 2 2" xfId="32243"/>
    <cellStyle name="Normal 2 6 4 2 3 2 3" xfId="32242"/>
    <cellStyle name="Normal 2 6 4 2 3 3" xfId="18204"/>
    <cellStyle name="Normal 2 6 4 2 3 3 2" xfId="32244"/>
    <cellStyle name="Normal 2 6 4 2 3 4" xfId="25600"/>
    <cellStyle name="Normal 2 6 4 2 3 5" xfId="32241"/>
    <cellStyle name="Normal 2 6 4 2 4" xfId="7189"/>
    <cellStyle name="Normal 2 6 4 2 4 2" xfId="14585"/>
    <cellStyle name="Normal 2 6 4 2 4 2 2" xfId="32246"/>
    <cellStyle name="Normal 2 6 4 2 4 3" xfId="21981"/>
    <cellStyle name="Normal 2 6 4 2 4 4" xfId="29377"/>
    <cellStyle name="Normal 2 6 4 2 4 5" xfId="32245"/>
    <cellStyle name="Normal 2 6 4 2 5" xfId="8999"/>
    <cellStyle name="Normal 2 6 4 2 5 2" xfId="32247"/>
    <cellStyle name="Normal 2 6 4 2 6" xfId="16395"/>
    <cellStyle name="Normal 2 6 4 2 7" xfId="23791"/>
    <cellStyle name="Normal 2 6 4 2 8" xfId="32236"/>
    <cellStyle name="Normal 2 6 4 3" xfId="4600"/>
    <cellStyle name="Normal 2 6 4 3 2" xfId="12041"/>
    <cellStyle name="Normal 2 6 4 3 2 2" xfId="32250"/>
    <cellStyle name="Normal 2 6 4 3 2 3" xfId="32249"/>
    <cellStyle name="Normal 2 6 4 3 3" xfId="19437"/>
    <cellStyle name="Normal 2 6 4 3 3 2" xfId="32251"/>
    <cellStyle name="Normal 2 6 4 3 4" xfId="26833"/>
    <cellStyle name="Normal 2 6 4 3 5" xfId="32248"/>
    <cellStyle name="Normal 2 6 4 4" xfId="2723"/>
    <cellStyle name="Normal 2 6 4 4 2" xfId="10164"/>
    <cellStyle name="Normal 2 6 4 4 2 2" xfId="32254"/>
    <cellStyle name="Normal 2 6 4 4 2 3" xfId="32253"/>
    <cellStyle name="Normal 2 6 4 4 3" xfId="17560"/>
    <cellStyle name="Normal 2 6 4 4 3 2" xfId="32255"/>
    <cellStyle name="Normal 2 6 4 4 4" xfId="24956"/>
    <cellStyle name="Normal 2 6 4 4 5" xfId="32252"/>
    <cellStyle name="Normal 2 6 4 5" xfId="6545"/>
    <cellStyle name="Normal 2 6 4 5 2" xfId="13941"/>
    <cellStyle name="Normal 2 6 4 5 2 2" xfId="32257"/>
    <cellStyle name="Normal 2 6 4 5 3" xfId="21337"/>
    <cellStyle name="Normal 2 6 4 5 4" xfId="28733"/>
    <cellStyle name="Normal 2 6 4 5 5" xfId="32256"/>
    <cellStyle name="Normal 2 6 4 6" xfId="8355"/>
    <cellStyle name="Normal 2 6 4 6 2" xfId="32258"/>
    <cellStyle name="Normal 2 6 4 7" xfId="15751"/>
    <cellStyle name="Normal 2 6 4 8" xfId="23147"/>
    <cellStyle name="Normal 2 6 4 9" xfId="32235"/>
    <cellStyle name="Normal 2 6 5" xfId="990"/>
    <cellStyle name="Normal 2 6 5 2" xfId="4678"/>
    <cellStyle name="Normal 2 6 5 2 2" xfId="12119"/>
    <cellStyle name="Normal 2 6 5 2 2 2" xfId="32262"/>
    <cellStyle name="Normal 2 6 5 2 2 3" xfId="32261"/>
    <cellStyle name="Normal 2 6 5 2 3" xfId="19515"/>
    <cellStyle name="Normal 2 6 5 2 3 2" xfId="32263"/>
    <cellStyle name="Normal 2 6 5 2 4" xfId="26911"/>
    <cellStyle name="Normal 2 6 5 2 5" xfId="32260"/>
    <cellStyle name="Normal 2 6 5 3" xfId="2801"/>
    <cellStyle name="Normal 2 6 5 3 2" xfId="10242"/>
    <cellStyle name="Normal 2 6 5 3 2 2" xfId="32266"/>
    <cellStyle name="Normal 2 6 5 3 2 3" xfId="32265"/>
    <cellStyle name="Normal 2 6 5 3 3" xfId="17638"/>
    <cellStyle name="Normal 2 6 5 3 3 2" xfId="32267"/>
    <cellStyle name="Normal 2 6 5 3 4" xfId="25034"/>
    <cellStyle name="Normal 2 6 5 3 5" xfId="32264"/>
    <cellStyle name="Normal 2 6 5 4" xfId="6623"/>
    <cellStyle name="Normal 2 6 5 4 2" xfId="14019"/>
    <cellStyle name="Normal 2 6 5 4 2 2" xfId="32269"/>
    <cellStyle name="Normal 2 6 5 4 3" xfId="21415"/>
    <cellStyle name="Normal 2 6 5 4 4" xfId="28811"/>
    <cellStyle name="Normal 2 6 5 4 5" xfId="32268"/>
    <cellStyle name="Normal 2 6 5 5" xfId="8433"/>
    <cellStyle name="Normal 2 6 5 5 2" xfId="32270"/>
    <cellStyle name="Normal 2 6 5 6" xfId="15829"/>
    <cellStyle name="Normal 2 6 5 7" xfId="23225"/>
    <cellStyle name="Normal 2 6 5 8" xfId="32259"/>
    <cellStyle name="Normal 2 6 6" xfId="1727"/>
    <cellStyle name="Normal 2 6 6 2" xfId="5414"/>
    <cellStyle name="Normal 2 6 6 2 2" xfId="12855"/>
    <cellStyle name="Normal 2 6 6 2 2 2" xfId="32274"/>
    <cellStyle name="Normal 2 6 6 2 2 3" xfId="32273"/>
    <cellStyle name="Normal 2 6 6 2 3" xfId="20251"/>
    <cellStyle name="Normal 2 6 6 2 3 2" xfId="32275"/>
    <cellStyle name="Normal 2 6 6 2 4" xfId="27647"/>
    <cellStyle name="Normal 2 6 6 2 5" xfId="32272"/>
    <cellStyle name="Normal 2 6 6 3" xfId="3537"/>
    <cellStyle name="Normal 2 6 6 3 2" xfId="10978"/>
    <cellStyle name="Normal 2 6 6 3 2 2" xfId="32278"/>
    <cellStyle name="Normal 2 6 6 3 2 3" xfId="32277"/>
    <cellStyle name="Normal 2 6 6 3 3" xfId="18374"/>
    <cellStyle name="Normal 2 6 6 3 3 2" xfId="32279"/>
    <cellStyle name="Normal 2 6 6 3 4" xfId="25770"/>
    <cellStyle name="Normal 2 6 6 3 5" xfId="32276"/>
    <cellStyle name="Normal 2 6 6 4" xfId="7359"/>
    <cellStyle name="Normal 2 6 6 4 2" xfId="14755"/>
    <cellStyle name="Normal 2 6 6 4 2 2" xfId="32281"/>
    <cellStyle name="Normal 2 6 6 4 3" xfId="22151"/>
    <cellStyle name="Normal 2 6 6 4 4" xfId="29547"/>
    <cellStyle name="Normal 2 6 6 4 5" xfId="32280"/>
    <cellStyle name="Normal 2 6 6 5" xfId="9169"/>
    <cellStyle name="Normal 2 6 6 5 2" xfId="32282"/>
    <cellStyle name="Normal 2 6 6 6" xfId="16565"/>
    <cellStyle name="Normal 2 6 6 7" xfId="23961"/>
    <cellStyle name="Normal 2 6 6 8" xfId="32271"/>
    <cellStyle name="Normal 2 6 7" xfId="1984"/>
    <cellStyle name="Normal 2 6 7 2" xfId="5671"/>
    <cellStyle name="Normal 2 6 7 2 2" xfId="13111"/>
    <cellStyle name="Normal 2 6 7 2 2 2" xfId="32286"/>
    <cellStyle name="Normal 2 6 7 2 2 3" xfId="32285"/>
    <cellStyle name="Normal 2 6 7 2 3" xfId="20507"/>
    <cellStyle name="Normal 2 6 7 2 3 2" xfId="32287"/>
    <cellStyle name="Normal 2 6 7 2 4" xfId="27903"/>
    <cellStyle name="Normal 2 6 7 2 5" xfId="32284"/>
    <cellStyle name="Normal 2 6 7 3" xfId="3793"/>
    <cellStyle name="Normal 2 6 7 3 2" xfId="11234"/>
    <cellStyle name="Normal 2 6 7 3 2 2" xfId="32290"/>
    <cellStyle name="Normal 2 6 7 3 2 3" xfId="32289"/>
    <cellStyle name="Normal 2 6 7 3 3" xfId="18630"/>
    <cellStyle name="Normal 2 6 7 3 3 2" xfId="32291"/>
    <cellStyle name="Normal 2 6 7 3 4" xfId="26026"/>
    <cellStyle name="Normal 2 6 7 3 5" xfId="32288"/>
    <cellStyle name="Normal 2 6 7 4" xfId="7616"/>
    <cellStyle name="Normal 2 6 7 4 2" xfId="15012"/>
    <cellStyle name="Normal 2 6 7 4 2 2" xfId="32293"/>
    <cellStyle name="Normal 2 6 7 4 3" xfId="22408"/>
    <cellStyle name="Normal 2 6 7 4 4" xfId="29804"/>
    <cellStyle name="Normal 2 6 7 4 5" xfId="32292"/>
    <cellStyle name="Normal 2 6 7 5" xfId="9425"/>
    <cellStyle name="Normal 2 6 7 5 2" xfId="32294"/>
    <cellStyle name="Normal 2 6 7 6" xfId="16821"/>
    <cellStyle name="Normal 2 6 7 7" xfId="24217"/>
    <cellStyle name="Normal 2 6 7 8" xfId="32283"/>
    <cellStyle name="Normal 2 6 8" xfId="4034"/>
    <cellStyle name="Normal 2 6 8 2" xfId="11475"/>
    <cellStyle name="Normal 2 6 8 2 2" xfId="32297"/>
    <cellStyle name="Normal 2 6 8 2 3" xfId="32296"/>
    <cellStyle name="Normal 2 6 8 3" xfId="18871"/>
    <cellStyle name="Normal 2 6 8 3 2" xfId="32298"/>
    <cellStyle name="Normal 2 6 8 4" xfId="26267"/>
    <cellStyle name="Normal 2 6 8 5" xfId="32295"/>
    <cellStyle name="Normal 2 6 9" xfId="2157"/>
    <cellStyle name="Normal 2 6 9 2" xfId="9598"/>
    <cellStyle name="Normal 2 6 9 2 2" xfId="32301"/>
    <cellStyle name="Normal 2 6 9 2 3" xfId="32300"/>
    <cellStyle name="Normal 2 6 9 3" xfId="16994"/>
    <cellStyle name="Normal 2 6 9 3 2" xfId="32302"/>
    <cellStyle name="Normal 2 6 9 4" xfId="24390"/>
    <cellStyle name="Normal 2 6 9 5" xfId="32299"/>
    <cellStyle name="Normal 2 7" xfId="287"/>
    <cellStyle name="Normal 2 7 10" xfId="32303"/>
    <cellStyle name="Normal 2 7 2" xfId="856"/>
    <cellStyle name="Normal 2 7 2 2" xfId="1565"/>
    <cellStyle name="Normal 2 7 2 2 2" xfId="5253"/>
    <cellStyle name="Normal 2 7 2 2 2 2" xfId="12694"/>
    <cellStyle name="Normal 2 7 2 2 2 2 2" xfId="32308"/>
    <cellStyle name="Normal 2 7 2 2 2 2 3" xfId="32307"/>
    <cellStyle name="Normal 2 7 2 2 2 3" xfId="20090"/>
    <cellStyle name="Normal 2 7 2 2 2 3 2" xfId="32309"/>
    <cellStyle name="Normal 2 7 2 2 2 4" xfId="27486"/>
    <cellStyle name="Normal 2 7 2 2 2 5" xfId="32306"/>
    <cellStyle name="Normal 2 7 2 2 3" xfId="3376"/>
    <cellStyle name="Normal 2 7 2 2 3 2" xfId="10817"/>
    <cellStyle name="Normal 2 7 2 2 3 2 2" xfId="32312"/>
    <cellStyle name="Normal 2 7 2 2 3 2 3" xfId="32311"/>
    <cellStyle name="Normal 2 7 2 2 3 3" xfId="18213"/>
    <cellStyle name="Normal 2 7 2 2 3 3 2" xfId="32313"/>
    <cellStyle name="Normal 2 7 2 2 3 4" xfId="25609"/>
    <cellStyle name="Normal 2 7 2 2 3 5" xfId="32310"/>
    <cellStyle name="Normal 2 7 2 2 4" xfId="7198"/>
    <cellStyle name="Normal 2 7 2 2 4 2" xfId="14594"/>
    <cellStyle name="Normal 2 7 2 2 4 2 2" xfId="32315"/>
    <cellStyle name="Normal 2 7 2 2 4 3" xfId="21990"/>
    <cellStyle name="Normal 2 7 2 2 4 4" xfId="29386"/>
    <cellStyle name="Normal 2 7 2 2 4 5" xfId="32314"/>
    <cellStyle name="Normal 2 7 2 2 5" xfId="9008"/>
    <cellStyle name="Normal 2 7 2 2 5 2" xfId="32316"/>
    <cellStyle name="Normal 2 7 2 2 6" xfId="16404"/>
    <cellStyle name="Normal 2 7 2 2 7" xfId="23800"/>
    <cellStyle name="Normal 2 7 2 2 8" xfId="32305"/>
    <cellStyle name="Normal 2 7 2 3" xfId="4609"/>
    <cellStyle name="Normal 2 7 2 3 2" xfId="12050"/>
    <cellStyle name="Normal 2 7 2 3 2 2" xfId="32319"/>
    <cellStyle name="Normal 2 7 2 3 2 3" xfId="32318"/>
    <cellStyle name="Normal 2 7 2 3 3" xfId="19446"/>
    <cellStyle name="Normal 2 7 2 3 3 2" xfId="32320"/>
    <cellStyle name="Normal 2 7 2 3 4" xfId="26842"/>
    <cellStyle name="Normal 2 7 2 3 5" xfId="32317"/>
    <cellStyle name="Normal 2 7 2 4" xfId="2732"/>
    <cellStyle name="Normal 2 7 2 4 2" xfId="10173"/>
    <cellStyle name="Normal 2 7 2 4 2 2" xfId="32323"/>
    <cellStyle name="Normal 2 7 2 4 2 3" xfId="32322"/>
    <cellStyle name="Normal 2 7 2 4 3" xfId="17569"/>
    <cellStyle name="Normal 2 7 2 4 3 2" xfId="32324"/>
    <cellStyle name="Normal 2 7 2 4 4" xfId="24965"/>
    <cellStyle name="Normal 2 7 2 4 5" xfId="32321"/>
    <cellStyle name="Normal 2 7 2 5" xfId="6554"/>
    <cellStyle name="Normal 2 7 2 5 2" xfId="13950"/>
    <cellStyle name="Normal 2 7 2 5 2 2" xfId="32326"/>
    <cellStyle name="Normal 2 7 2 5 3" xfId="21346"/>
    <cellStyle name="Normal 2 7 2 5 4" xfId="28742"/>
    <cellStyle name="Normal 2 7 2 5 5" xfId="32325"/>
    <cellStyle name="Normal 2 7 2 6" xfId="8364"/>
    <cellStyle name="Normal 2 7 2 6 2" xfId="32327"/>
    <cellStyle name="Normal 2 7 2 7" xfId="15760"/>
    <cellStyle name="Normal 2 7 2 8" xfId="23156"/>
    <cellStyle name="Normal 2 7 2 9" xfId="32304"/>
    <cellStyle name="Normal 2 7 3" xfId="999"/>
    <cellStyle name="Normal 2 7 3 2" xfId="4687"/>
    <cellStyle name="Normal 2 7 3 2 2" xfId="12128"/>
    <cellStyle name="Normal 2 7 3 2 2 2" xfId="32331"/>
    <cellStyle name="Normal 2 7 3 2 2 3" xfId="32330"/>
    <cellStyle name="Normal 2 7 3 2 3" xfId="19524"/>
    <cellStyle name="Normal 2 7 3 2 3 2" xfId="32332"/>
    <cellStyle name="Normal 2 7 3 2 4" xfId="26920"/>
    <cellStyle name="Normal 2 7 3 2 5" xfId="32329"/>
    <cellStyle name="Normal 2 7 3 3" xfId="2810"/>
    <cellStyle name="Normal 2 7 3 3 2" xfId="10251"/>
    <cellStyle name="Normal 2 7 3 3 2 2" xfId="32335"/>
    <cellStyle name="Normal 2 7 3 3 2 3" xfId="32334"/>
    <cellStyle name="Normal 2 7 3 3 3" xfId="17647"/>
    <cellStyle name="Normal 2 7 3 3 3 2" xfId="32336"/>
    <cellStyle name="Normal 2 7 3 3 4" xfId="25043"/>
    <cellStyle name="Normal 2 7 3 3 5" xfId="32333"/>
    <cellStyle name="Normal 2 7 3 4" xfId="6632"/>
    <cellStyle name="Normal 2 7 3 4 2" xfId="14028"/>
    <cellStyle name="Normal 2 7 3 4 2 2" xfId="32338"/>
    <cellStyle name="Normal 2 7 3 4 3" xfId="21424"/>
    <cellStyle name="Normal 2 7 3 4 4" xfId="28820"/>
    <cellStyle name="Normal 2 7 3 4 5" xfId="32337"/>
    <cellStyle name="Normal 2 7 3 5" xfId="8442"/>
    <cellStyle name="Normal 2 7 3 5 2" xfId="32339"/>
    <cellStyle name="Normal 2 7 3 6" xfId="15838"/>
    <cellStyle name="Normal 2 7 3 7" xfId="23234"/>
    <cellStyle name="Normal 2 7 3 8" xfId="32328"/>
    <cellStyle name="Normal 2 7 4" xfId="4043"/>
    <cellStyle name="Normal 2 7 4 2" xfId="11484"/>
    <cellStyle name="Normal 2 7 4 2 2" xfId="32342"/>
    <cellStyle name="Normal 2 7 4 2 3" xfId="32341"/>
    <cellStyle name="Normal 2 7 4 3" xfId="18880"/>
    <cellStyle name="Normal 2 7 4 3 2" xfId="32343"/>
    <cellStyle name="Normal 2 7 4 4" xfId="26276"/>
    <cellStyle name="Normal 2 7 4 5" xfId="32340"/>
    <cellStyle name="Normal 2 7 5" xfId="2166"/>
    <cellStyle name="Normal 2 7 5 2" xfId="9607"/>
    <cellStyle name="Normal 2 7 5 2 2" xfId="32346"/>
    <cellStyle name="Normal 2 7 5 2 3" xfId="32345"/>
    <cellStyle name="Normal 2 7 5 3" xfId="17003"/>
    <cellStyle name="Normal 2 7 5 3 2" xfId="32347"/>
    <cellStyle name="Normal 2 7 5 4" xfId="24399"/>
    <cellStyle name="Normal 2 7 5 5" xfId="32344"/>
    <cellStyle name="Normal 2 7 6" xfId="5988"/>
    <cellStyle name="Normal 2 7 6 2" xfId="13384"/>
    <cellStyle name="Normal 2 7 6 2 2" xfId="32349"/>
    <cellStyle name="Normal 2 7 6 3" xfId="20780"/>
    <cellStyle name="Normal 2 7 6 4" xfId="28176"/>
    <cellStyle name="Normal 2 7 6 5" xfId="32348"/>
    <cellStyle name="Normal 2 7 7" xfId="7798"/>
    <cellStyle name="Normal 2 7 7 2" xfId="32350"/>
    <cellStyle name="Normal 2 7 8" xfId="15194"/>
    <cellStyle name="Normal 2 7 9" xfId="22590"/>
    <cellStyle name="Normal 2 8" xfId="297"/>
    <cellStyle name="Normal 2 8 10" xfId="32351"/>
    <cellStyle name="Normal 2 8 2" xfId="863"/>
    <cellStyle name="Normal 2 8 2 2" xfId="1572"/>
    <cellStyle name="Normal 2 8 2 2 2" xfId="5260"/>
    <cellStyle name="Normal 2 8 2 2 2 2" xfId="12701"/>
    <cellStyle name="Normal 2 8 2 2 2 2 2" xfId="32356"/>
    <cellStyle name="Normal 2 8 2 2 2 2 3" xfId="32355"/>
    <cellStyle name="Normal 2 8 2 2 2 3" xfId="20097"/>
    <cellStyle name="Normal 2 8 2 2 2 3 2" xfId="32357"/>
    <cellStyle name="Normal 2 8 2 2 2 4" xfId="27493"/>
    <cellStyle name="Normal 2 8 2 2 2 5" xfId="32354"/>
    <cellStyle name="Normal 2 8 2 2 3" xfId="3383"/>
    <cellStyle name="Normal 2 8 2 2 3 2" xfId="10824"/>
    <cellStyle name="Normal 2 8 2 2 3 2 2" xfId="32360"/>
    <cellStyle name="Normal 2 8 2 2 3 2 3" xfId="32359"/>
    <cellStyle name="Normal 2 8 2 2 3 3" xfId="18220"/>
    <cellStyle name="Normal 2 8 2 2 3 3 2" xfId="32361"/>
    <cellStyle name="Normal 2 8 2 2 3 4" xfId="25616"/>
    <cellStyle name="Normal 2 8 2 2 3 5" xfId="32358"/>
    <cellStyle name="Normal 2 8 2 2 4" xfId="7205"/>
    <cellStyle name="Normal 2 8 2 2 4 2" xfId="14601"/>
    <cellStyle name="Normal 2 8 2 2 4 2 2" xfId="32363"/>
    <cellStyle name="Normal 2 8 2 2 4 3" xfId="21997"/>
    <cellStyle name="Normal 2 8 2 2 4 4" xfId="29393"/>
    <cellStyle name="Normal 2 8 2 2 4 5" xfId="32362"/>
    <cellStyle name="Normal 2 8 2 2 5" xfId="9015"/>
    <cellStyle name="Normal 2 8 2 2 5 2" xfId="32364"/>
    <cellStyle name="Normal 2 8 2 2 6" xfId="16411"/>
    <cellStyle name="Normal 2 8 2 2 7" xfId="23807"/>
    <cellStyle name="Normal 2 8 2 2 8" xfId="32353"/>
    <cellStyle name="Normal 2 8 2 3" xfId="4616"/>
    <cellStyle name="Normal 2 8 2 3 2" xfId="12057"/>
    <cellStyle name="Normal 2 8 2 3 2 2" xfId="32367"/>
    <cellStyle name="Normal 2 8 2 3 2 3" xfId="32366"/>
    <cellStyle name="Normal 2 8 2 3 3" xfId="19453"/>
    <cellStyle name="Normal 2 8 2 3 3 2" xfId="32368"/>
    <cellStyle name="Normal 2 8 2 3 4" xfId="26849"/>
    <cellStyle name="Normal 2 8 2 3 5" xfId="32365"/>
    <cellStyle name="Normal 2 8 2 4" xfId="2739"/>
    <cellStyle name="Normal 2 8 2 4 2" xfId="10180"/>
    <cellStyle name="Normal 2 8 2 4 2 2" xfId="32371"/>
    <cellStyle name="Normal 2 8 2 4 2 3" xfId="32370"/>
    <cellStyle name="Normal 2 8 2 4 3" xfId="17576"/>
    <cellStyle name="Normal 2 8 2 4 3 2" xfId="32372"/>
    <cellStyle name="Normal 2 8 2 4 4" xfId="24972"/>
    <cellStyle name="Normal 2 8 2 4 5" xfId="32369"/>
    <cellStyle name="Normal 2 8 2 5" xfId="6561"/>
    <cellStyle name="Normal 2 8 2 5 2" xfId="13957"/>
    <cellStyle name="Normal 2 8 2 5 2 2" xfId="32374"/>
    <cellStyle name="Normal 2 8 2 5 3" xfId="21353"/>
    <cellStyle name="Normal 2 8 2 5 4" xfId="28749"/>
    <cellStyle name="Normal 2 8 2 5 5" xfId="32373"/>
    <cellStyle name="Normal 2 8 2 6" xfId="8371"/>
    <cellStyle name="Normal 2 8 2 6 2" xfId="32375"/>
    <cellStyle name="Normal 2 8 2 7" xfId="15767"/>
    <cellStyle name="Normal 2 8 2 8" xfId="23163"/>
    <cellStyle name="Normal 2 8 2 9" xfId="32352"/>
    <cellStyle name="Normal 2 8 3" xfId="1008"/>
    <cellStyle name="Normal 2 8 3 2" xfId="4696"/>
    <cellStyle name="Normal 2 8 3 2 2" xfId="12137"/>
    <cellStyle name="Normal 2 8 3 2 2 2" xfId="32379"/>
    <cellStyle name="Normal 2 8 3 2 2 3" xfId="32378"/>
    <cellStyle name="Normal 2 8 3 2 3" xfId="19533"/>
    <cellStyle name="Normal 2 8 3 2 3 2" xfId="32380"/>
    <cellStyle name="Normal 2 8 3 2 4" xfId="26929"/>
    <cellStyle name="Normal 2 8 3 2 5" xfId="32377"/>
    <cellStyle name="Normal 2 8 3 3" xfId="2819"/>
    <cellStyle name="Normal 2 8 3 3 2" xfId="10260"/>
    <cellStyle name="Normal 2 8 3 3 2 2" xfId="32383"/>
    <cellStyle name="Normal 2 8 3 3 2 3" xfId="32382"/>
    <cellStyle name="Normal 2 8 3 3 3" xfId="17656"/>
    <cellStyle name="Normal 2 8 3 3 3 2" xfId="32384"/>
    <cellStyle name="Normal 2 8 3 3 4" xfId="25052"/>
    <cellStyle name="Normal 2 8 3 3 5" xfId="32381"/>
    <cellStyle name="Normal 2 8 3 4" xfId="6641"/>
    <cellStyle name="Normal 2 8 3 4 2" xfId="14037"/>
    <cellStyle name="Normal 2 8 3 4 2 2" xfId="32386"/>
    <cellStyle name="Normal 2 8 3 4 3" xfId="21433"/>
    <cellStyle name="Normal 2 8 3 4 4" xfId="28829"/>
    <cellStyle name="Normal 2 8 3 4 5" xfId="32385"/>
    <cellStyle name="Normal 2 8 3 5" xfId="8451"/>
    <cellStyle name="Normal 2 8 3 5 2" xfId="32387"/>
    <cellStyle name="Normal 2 8 3 6" xfId="15847"/>
    <cellStyle name="Normal 2 8 3 7" xfId="23243"/>
    <cellStyle name="Normal 2 8 3 8" xfId="32376"/>
    <cellStyle name="Normal 2 8 4" xfId="4052"/>
    <cellStyle name="Normal 2 8 4 2" xfId="11493"/>
    <cellStyle name="Normal 2 8 4 2 2" xfId="32390"/>
    <cellStyle name="Normal 2 8 4 2 3" xfId="32389"/>
    <cellStyle name="Normal 2 8 4 3" xfId="18889"/>
    <cellStyle name="Normal 2 8 4 3 2" xfId="32391"/>
    <cellStyle name="Normal 2 8 4 4" xfId="26285"/>
    <cellStyle name="Normal 2 8 4 5" xfId="32388"/>
    <cellStyle name="Normal 2 8 5" xfId="2175"/>
    <cellStyle name="Normal 2 8 5 2" xfId="9616"/>
    <cellStyle name="Normal 2 8 5 2 2" xfId="32394"/>
    <cellStyle name="Normal 2 8 5 2 3" xfId="32393"/>
    <cellStyle name="Normal 2 8 5 3" xfId="17012"/>
    <cellStyle name="Normal 2 8 5 3 2" xfId="32395"/>
    <cellStyle name="Normal 2 8 5 4" xfId="24408"/>
    <cellStyle name="Normal 2 8 5 5" xfId="32392"/>
    <cellStyle name="Normal 2 8 6" xfId="5997"/>
    <cellStyle name="Normal 2 8 6 2" xfId="13393"/>
    <cellStyle name="Normal 2 8 6 2 2" xfId="32397"/>
    <cellStyle name="Normal 2 8 6 3" xfId="20789"/>
    <cellStyle name="Normal 2 8 6 4" xfId="28185"/>
    <cellStyle name="Normal 2 8 6 5" xfId="32396"/>
    <cellStyle name="Normal 2 8 7" xfId="7807"/>
    <cellStyle name="Normal 2 8 7 2" xfId="32398"/>
    <cellStyle name="Normal 2 8 8" xfId="15203"/>
    <cellStyle name="Normal 2 8 9" xfId="22599"/>
    <cellStyle name="Normal 2 9" xfId="554"/>
    <cellStyle name="Normal 2 9 10" xfId="32399"/>
    <cellStyle name="Normal 2 9 2" xfId="868"/>
    <cellStyle name="Normal 2 9 2 2" xfId="1577"/>
    <cellStyle name="Normal 2 9 2 2 2" xfId="5265"/>
    <cellStyle name="Normal 2 9 2 2 2 2" xfId="12706"/>
    <cellStyle name="Normal 2 9 2 2 2 2 2" xfId="32404"/>
    <cellStyle name="Normal 2 9 2 2 2 2 3" xfId="32403"/>
    <cellStyle name="Normal 2 9 2 2 2 3" xfId="20102"/>
    <cellStyle name="Normal 2 9 2 2 2 3 2" xfId="32405"/>
    <cellStyle name="Normal 2 9 2 2 2 4" xfId="27498"/>
    <cellStyle name="Normal 2 9 2 2 2 5" xfId="32402"/>
    <cellStyle name="Normal 2 9 2 2 3" xfId="3388"/>
    <cellStyle name="Normal 2 9 2 2 3 2" xfId="10829"/>
    <cellStyle name="Normal 2 9 2 2 3 2 2" xfId="32408"/>
    <cellStyle name="Normal 2 9 2 2 3 2 3" xfId="32407"/>
    <cellStyle name="Normal 2 9 2 2 3 3" xfId="18225"/>
    <cellStyle name="Normal 2 9 2 2 3 3 2" xfId="32409"/>
    <cellStyle name="Normal 2 9 2 2 3 4" xfId="25621"/>
    <cellStyle name="Normal 2 9 2 2 3 5" xfId="32406"/>
    <cellStyle name="Normal 2 9 2 2 4" xfId="7210"/>
    <cellStyle name="Normal 2 9 2 2 4 2" xfId="14606"/>
    <cellStyle name="Normal 2 9 2 2 4 2 2" xfId="32411"/>
    <cellStyle name="Normal 2 9 2 2 4 3" xfId="22002"/>
    <cellStyle name="Normal 2 9 2 2 4 4" xfId="29398"/>
    <cellStyle name="Normal 2 9 2 2 4 5" xfId="32410"/>
    <cellStyle name="Normal 2 9 2 2 5" xfId="9020"/>
    <cellStyle name="Normal 2 9 2 2 5 2" xfId="32412"/>
    <cellStyle name="Normal 2 9 2 2 6" xfId="16416"/>
    <cellStyle name="Normal 2 9 2 2 7" xfId="23812"/>
    <cellStyle name="Normal 2 9 2 2 8" xfId="32401"/>
    <cellStyle name="Normal 2 9 2 3" xfId="4621"/>
    <cellStyle name="Normal 2 9 2 3 2" xfId="12062"/>
    <cellStyle name="Normal 2 9 2 3 2 2" xfId="32415"/>
    <cellStyle name="Normal 2 9 2 3 2 3" xfId="32414"/>
    <cellStyle name="Normal 2 9 2 3 3" xfId="19458"/>
    <cellStyle name="Normal 2 9 2 3 3 2" xfId="32416"/>
    <cellStyle name="Normal 2 9 2 3 4" xfId="26854"/>
    <cellStyle name="Normal 2 9 2 3 5" xfId="32413"/>
    <cellStyle name="Normal 2 9 2 4" xfId="2744"/>
    <cellStyle name="Normal 2 9 2 4 2" xfId="10185"/>
    <cellStyle name="Normal 2 9 2 4 2 2" xfId="32419"/>
    <cellStyle name="Normal 2 9 2 4 2 3" xfId="32418"/>
    <cellStyle name="Normal 2 9 2 4 3" xfId="17581"/>
    <cellStyle name="Normal 2 9 2 4 3 2" xfId="32420"/>
    <cellStyle name="Normal 2 9 2 4 4" xfId="24977"/>
    <cellStyle name="Normal 2 9 2 4 5" xfId="32417"/>
    <cellStyle name="Normal 2 9 2 5" xfId="6566"/>
    <cellStyle name="Normal 2 9 2 5 2" xfId="13962"/>
    <cellStyle name="Normal 2 9 2 5 2 2" xfId="32422"/>
    <cellStyle name="Normal 2 9 2 5 3" xfId="21358"/>
    <cellStyle name="Normal 2 9 2 5 4" xfId="28754"/>
    <cellStyle name="Normal 2 9 2 5 5" xfId="32421"/>
    <cellStyle name="Normal 2 9 2 6" xfId="8376"/>
    <cellStyle name="Normal 2 9 2 6 2" xfId="32423"/>
    <cellStyle name="Normal 2 9 2 7" xfId="15772"/>
    <cellStyle name="Normal 2 9 2 8" xfId="23168"/>
    <cellStyle name="Normal 2 9 2 9" xfId="32400"/>
    <cellStyle name="Normal 2 9 3" xfId="1264"/>
    <cellStyle name="Normal 2 9 3 2" xfId="4952"/>
    <cellStyle name="Normal 2 9 3 2 2" xfId="12393"/>
    <cellStyle name="Normal 2 9 3 2 2 2" xfId="32427"/>
    <cellStyle name="Normal 2 9 3 2 2 3" xfId="32426"/>
    <cellStyle name="Normal 2 9 3 2 3" xfId="19789"/>
    <cellStyle name="Normal 2 9 3 2 3 2" xfId="32428"/>
    <cellStyle name="Normal 2 9 3 2 4" xfId="27185"/>
    <cellStyle name="Normal 2 9 3 2 5" xfId="32425"/>
    <cellStyle name="Normal 2 9 3 3" xfId="3075"/>
    <cellStyle name="Normal 2 9 3 3 2" xfId="10516"/>
    <cellStyle name="Normal 2 9 3 3 2 2" xfId="32431"/>
    <cellStyle name="Normal 2 9 3 3 2 3" xfId="32430"/>
    <cellStyle name="Normal 2 9 3 3 3" xfId="17912"/>
    <cellStyle name="Normal 2 9 3 3 3 2" xfId="32432"/>
    <cellStyle name="Normal 2 9 3 3 4" xfId="25308"/>
    <cellStyle name="Normal 2 9 3 3 5" xfId="32429"/>
    <cellStyle name="Normal 2 9 3 4" xfId="6897"/>
    <cellStyle name="Normal 2 9 3 4 2" xfId="14293"/>
    <cellStyle name="Normal 2 9 3 4 2 2" xfId="32434"/>
    <cellStyle name="Normal 2 9 3 4 3" xfId="21689"/>
    <cellStyle name="Normal 2 9 3 4 4" xfId="29085"/>
    <cellStyle name="Normal 2 9 3 4 5" xfId="32433"/>
    <cellStyle name="Normal 2 9 3 5" xfId="8707"/>
    <cellStyle name="Normal 2 9 3 5 2" xfId="32435"/>
    <cellStyle name="Normal 2 9 3 6" xfId="16103"/>
    <cellStyle name="Normal 2 9 3 7" xfId="23499"/>
    <cellStyle name="Normal 2 9 3 8" xfId="32424"/>
    <cellStyle name="Normal 2 9 4" xfId="4308"/>
    <cellStyle name="Normal 2 9 4 2" xfId="11749"/>
    <cellStyle name="Normal 2 9 4 2 2" xfId="32438"/>
    <cellStyle name="Normal 2 9 4 2 3" xfId="32437"/>
    <cellStyle name="Normal 2 9 4 3" xfId="19145"/>
    <cellStyle name="Normal 2 9 4 3 2" xfId="32439"/>
    <cellStyle name="Normal 2 9 4 4" xfId="26541"/>
    <cellStyle name="Normal 2 9 4 5" xfId="32436"/>
    <cellStyle name="Normal 2 9 5" xfId="2431"/>
    <cellStyle name="Normal 2 9 5 2" xfId="9872"/>
    <cellStyle name="Normal 2 9 5 2 2" xfId="32442"/>
    <cellStyle name="Normal 2 9 5 2 3" xfId="32441"/>
    <cellStyle name="Normal 2 9 5 3" xfId="17268"/>
    <cellStyle name="Normal 2 9 5 3 2" xfId="32443"/>
    <cellStyle name="Normal 2 9 5 4" xfId="24664"/>
    <cellStyle name="Normal 2 9 5 5" xfId="32440"/>
    <cellStyle name="Normal 2 9 6" xfId="6253"/>
    <cellStyle name="Normal 2 9 6 2" xfId="13649"/>
    <cellStyle name="Normal 2 9 6 2 2" xfId="32445"/>
    <cellStyle name="Normal 2 9 6 3" xfId="21045"/>
    <cellStyle name="Normal 2 9 6 4" xfId="28441"/>
    <cellStyle name="Normal 2 9 6 5" xfId="32444"/>
    <cellStyle name="Normal 2 9 7" xfId="8063"/>
    <cellStyle name="Normal 2 9 7 2" xfId="32446"/>
    <cellStyle name="Normal 2 9 8" xfId="15459"/>
    <cellStyle name="Normal 2 9 9" xfId="22855"/>
    <cellStyle name="Normal 3" xfId="73"/>
    <cellStyle name="Normal 3 2" xfId="74"/>
    <cellStyle name="Normal 3 2 2" xfId="198"/>
    <cellStyle name="Normal 3 2 2 2" xfId="920"/>
    <cellStyle name="Normal 3 2 3" xfId="32448"/>
    <cellStyle name="Normal 3 3" xfId="197"/>
    <cellStyle name="Normal 3 3 2" xfId="919"/>
    <cellStyle name="Normal 3 4" xfId="5933"/>
    <cellStyle name="Normal 3 4 2" xfId="13330"/>
    <cellStyle name="Normal 3 4 2 2" xfId="32451"/>
    <cellStyle name="Normal 3 4 2 3" xfId="32450"/>
    <cellStyle name="Normal 3 4 3" xfId="20726"/>
    <cellStyle name="Normal 3 4 3 2" xfId="32452"/>
    <cellStyle name="Normal 3 4 4" xfId="28122"/>
    <cellStyle name="Normal 3 4 5" xfId="32449"/>
    <cellStyle name="Normal 3 5" xfId="32453"/>
    <cellStyle name="Normal 3 6" xfId="32454"/>
    <cellStyle name="Normal 3 6 2" xfId="32455"/>
    <cellStyle name="Normal 3 7" xfId="32456"/>
    <cellStyle name="Normal 3 8" xfId="32447"/>
    <cellStyle name="Normal 4" xfId="75"/>
    <cellStyle name="Normal 4 2" xfId="76"/>
    <cellStyle name="Normal 4 2 2" xfId="77"/>
    <cellStyle name="Normal 4 2 2 2" xfId="201"/>
    <cellStyle name="Normal 4 2 2 2 10" xfId="4001"/>
    <cellStyle name="Normal 4 2 2 2 10 2" xfId="11442"/>
    <cellStyle name="Normal 4 2 2 2 10 2 2" xfId="32460"/>
    <cellStyle name="Normal 4 2 2 2 10 2 3" xfId="32459"/>
    <cellStyle name="Normal 4 2 2 2 10 3" xfId="18838"/>
    <cellStyle name="Normal 4 2 2 2 10 3 2" xfId="32461"/>
    <cellStyle name="Normal 4 2 2 2 10 4" xfId="26234"/>
    <cellStyle name="Normal 4 2 2 2 10 5" xfId="32458"/>
    <cellStyle name="Normal 4 2 2 2 11" xfId="2124"/>
    <cellStyle name="Normal 4 2 2 2 11 2" xfId="9565"/>
    <cellStyle name="Normal 4 2 2 2 11 2 2" xfId="32464"/>
    <cellStyle name="Normal 4 2 2 2 11 2 3" xfId="32463"/>
    <cellStyle name="Normal 4 2 2 2 11 3" xfId="16961"/>
    <cellStyle name="Normal 4 2 2 2 11 3 2" xfId="32465"/>
    <cellStyle name="Normal 4 2 2 2 11 4" xfId="24357"/>
    <cellStyle name="Normal 4 2 2 2 11 5" xfId="32462"/>
    <cellStyle name="Normal 4 2 2 2 12" xfId="5946"/>
    <cellStyle name="Normal 4 2 2 2 12 2" xfId="13342"/>
    <cellStyle name="Normal 4 2 2 2 12 2 2" xfId="32467"/>
    <cellStyle name="Normal 4 2 2 2 12 3" xfId="20738"/>
    <cellStyle name="Normal 4 2 2 2 12 4" xfId="28134"/>
    <cellStyle name="Normal 4 2 2 2 12 5" xfId="32466"/>
    <cellStyle name="Normal 4 2 2 2 13" xfId="7756"/>
    <cellStyle name="Normal 4 2 2 2 13 2" xfId="32468"/>
    <cellStyle name="Normal 4 2 2 2 14" xfId="15152"/>
    <cellStyle name="Normal 4 2 2 2 15" xfId="22548"/>
    <cellStyle name="Normal 4 2 2 2 16" xfId="32457"/>
    <cellStyle name="Normal 4 2 2 2 2" xfId="254"/>
    <cellStyle name="Normal 4 2 2 2 2 10" xfId="2133"/>
    <cellStyle name="Normal 4 2 2 2 2 10 2" xfId="9574"/>
    <cellStyle name="Normal 4 2 2 2 2 10 2 2" xfId="32472"/>
    <cellStyle name="Normal 4 2 2 2 2 10 2 3" xfId="32471"/>
    <cellStyle name="Normal 4 2 2 2 2 10 3" xfId="16970"/>
    <cellStyle name="Normal 4 2 2 2 2 10 3 2" xfId="32473"/>
    <cellStyle name="Normal 4 2 2 2 2 10 4" xfId="24366"/>
    <cellStyle name="Normal 4 2 2 2 2 10 5" xfId="32470"/>
    <cellStyle name="Normal 4 2 2 2 2 11" xfId="5955"/>
    <cellStyle name="Normal 4 2 2 2 2 11 2" xfId="13351"/>
    <cellStyle name="Normal 4 2 2 2 2 11 2 2" xfId="32475"/>
    <cellStyle name="Normal 4 2 2 2 2 11 3" xfId="20747"/>
    <cellStyle name="Normal 4 2 2 2 2 11 4" xfId="28143"/>
    <cellStyle name="Normal 4 2 2 2 2 11 5" xfId="32474"/>
    <cellStyle name="Normal 4 2 2 2 2 12" xfId="7765"/>
    <cellStyle name="Normal 4 2 2 2 2 12 2" xfId="32476"/>
    <cellStyle name="Normal 4 2 2 2 2 13" xfId="15161"/>
    <cellStyle name="Normal 4 2 2 2 2 14" xfId="22557"/>
    <cellStyle name="Normal 4 2 2 2 2 15" xfId="32469"/>
    <cellStyle name="Normal 4 2 2 2 2 2" xfId="272"/>
    <cellStyle name="Normal 4 2 2 2 2 2 10" xfId="32477"/>
    <cellStyle name="Normal 4 2 2 2 2 2 2" xfId="841"/>
    <cellStyle name="Normal 4 2 2 2 2 2 2 2" xfId="1550"/>
    <cellStyle name="Normal 4 2 2 2 2 2 2 2 2" xfId="5238"/>
    <cellStyle name="Normal 4 2 2 2 2 2 2 2 2 2" xfId="12679"/>
    <cellStyle name="Normal 4 2 2 2 2 2 2 2 2 2 2" xfId="32482"/>
    <cellStyle name="Normal 4 2 2 2 2 2 2 2 2 2 3" xfId="32481"/>
    <cellStyle name="Normal 4 2 2 2 2 2 2 2 2 3" xfId="20075"/>
    <cellStyle name="Normal 4 2 2 2 2 2 2 2 2 3 2" xfId="32483"/>
    <cellStyle name="Normal 4 2 2 2 2 2 2 2 2 4" xfId="27471"/>
    <cellStyle name="Normal 4 2 2 2 2 2 2 2 2 5" xfId="32480"/>
    <cellStyle name="Normal 4 2 2 2 2 2 2 2 3" xfId="3361"/>
    <cellStyle name="Normal 4 2 2 2 2 2 2 2 3 2" xfId="10802"/>
    <cellStyle name="Normal 4 2 2 2 2 2 2 2 3 2 2" xfId="32486"/>
    <cellStyle name="Normal 4 2 2 2 2 2 2 2 3 2 3" xfId="32485"/>
    <cellStyle name="Normal 4 2 2 2 2 2 2 2 3 3" xfId="18198"/>
    <cellStyle name="Normal 4 2 2 2 2 2 2 2 3 3 2" xfId="32487"/>
    <cellStyle name="Normal 4 2 2 2 2 2 2 2 3 4" xfId="25594"/>
    <cellStyle name="Normal 4 2 2 2 2 2 2 2 3 5" xfId="32484"/>
    <cellStyle name="Normal 4 2 2 2 2 2 2 2 4" xfId="7183"/>
    <cellStyle name="Normal 4 2 2 2 2 2 2 2 4 2" xfId="14579"/>
    <cellStyle name="Normal 4 2 2 2 2 2 2 2 4 2 2" xfId="32489"/>
    <cellStyle name="Normal 4 2 2 2 2 2 2 2 4 3" xfId="21975"/>
    <cellStyle name="Normal 4 2 2 2 2 2 2 2 4 4" xfId="29371"/>
    <cellStyle name="Normal 4 2 2 2 2 2 2 2 4 5" xfId="32488"/>
    <cellStyle name="Normal 4 2 2 2 2 2 2 2 5" xfId="8993"/>
    <cellStyle name="Normal 4 2 2 2 2 2 2 2 5 2" xfId="32490"/>
    <cellStyle name="Normal 4 2 2 2 2 2 2 2 6" xfId="16389"/>
    <cellStyle name="Normal 4 2 2 2 2 2 2 2 7" xfId="23785"/>
    <cellStyle name="Normal 4 2 2 2 2 2 2 2 8" xfId="32479"/>
    <cellStyle name="Normal 4 2 2 2 2 2 2 3" xfId="4594"/>
    <cellStyle name="Normal 4 2 2 2 2 2 2 3 2" xfId="12035"/>
    <cellStyle name="Normal 4 2 2 2 2 2 2 3 2 2" xfId="32493"/>
    <cellStyle name="Normal 4 2 2 2 2 2 2 3 2 3" xfId="32492"/>
    <cellStyle name="Normal 4 2 2 2 2 2 2 3 3" xfId="19431"/>
    <cellStyle name="Normal 4 2 2 2 2 2 2 3 3 2" xfId="32494"/>
    <cellStyle name="Normal 4 2 2 2 2 2 2 3 4" xfId="26827"/>
    <cellStyle name="Normal 4 2 2 2 2 2 2 3 5" xfId="32491"/>
    <cellStyle name="Normal 4 2 2 2 2 2 2 4" xfId="2717"/>
    <cellStyle name="Normal 4 2 2 2 2 2 2 4 2" xfId="10158"/>
    <cellStyle name="Normal 4 2 2 2 2 2 2 4 2 2" xfId="32497"/>
    <cellStyle name="Normal 4 2 2 2 2 2 2 4 2 3" xfId="32496"/>
    <cellStyle name="Normal 4 2 2 2 2 2 2 4 3" xfId="17554"/>
    <cellStyle name="Normal 4 2 2 2 2 2 2 4 3 2" xfId="32498"/>
    <cellStyle name="Normal 4 2 2 2 2 2 2 4 4" xfId="24950"/>
    <cellStyle name="Normal 4 2 2 2 2 2 2 4 5" xfId="32495"/>
    <cellStyle name="Normal 4 2 2 2 2 2 2 5" xfId="6539"/>
    <cellStyle name="Normal 4 2 2 2 2 2 2 5 2" xfId="13935"/>
    <cellStyle name="Normal 4 2 2 2 2 2 2 5 2 2" xfId="32500"/>
    <cellStyle name="Normal 4 2 2 2 2 2 2 5 3" xfId="21331"/>
    <cellStyle name="Normal 4 2 2 2 2 2 2 5 4" xfId="28727"/>
    <cellStyle name="Normal 4 2 2 2 2 2 2 5 5" xfId="32499"/>
    <cellStyle name="Normal 4 2 2 2 2 2 2 6" xfId="8349"/>
    <cellStyle name="Normal 4 2 2 2 2 2 2 6 2" xfId="32501"/>
    <cellStyle name="Normal 4 2 2 2 2 2 2 7" xfId="15745"/>
    <cellStyle name="Normal 4 2 2 2 2 2 2 8" xfId="23141"/>
    <cellStyle name="Normal 4 2 2 2 2 2 2 9" xfId="32478"/>
    <cellStyle name="Normal 4 2 2 2 2 2 3" xfId="984"/>
    <cellStyle name="Normal 4 2 2 2 2 2 3 2" xfId="4672"/>
    <cellStyle name="Normal 4 2 2 2 2 2 3 2 2" xfId="12113"/>
    <cellStyle name="Normal 4 2 2 2 2 2 3 2 2 2" xfId="32505"/>
    <cellStyle name="Normal 4 2 2 2 2 2 3 2 2 3" xfId="32504"/>
    <cellStyle name="Normal 4 2 2 2 2 2 3 2 3" xfId="19509"/>
    <cellStyle name="Normal 4 2 2 2 2 2 3 2 3 2" xfId="32506"/>
    <cellStyle name="Normal 4 2 2 2 2 2 3 2 4" xfId="26905"/>
    <cellStyle name="Normal 4 2 2 2 2 2 3 2 5" xfId="32503"/>
    <cellStyle name="Normal 4 2 2 2 2 2 3 3" xfId="2795"/>
    <cellStyle name="Normal 4 2 2 2 2 2 3 3 2" xfId="10236"/>
    <cellStyle name="Normal 4 2 2 2 2 2 3 3 2 2" xfId="32509"/>
    <cellStyle name="Normal 4 2 2 2 2 2 3 3 2 3" xfId="32508"/>
    <cellStyle name="Normal 4 2 2 2 2 2 3 3 3" xfId="17632"/>
    <cellStyle name="Normal 4 2 2 2 2 2 3 3 3 2" xfId="32510"/>
    <cellStyle name="Normal 4 2 2 2 2 2 3 3 4" xfId="25028"/>
    <cellStyle name="Normal 4 2 2 2 2 2 3 3 5" xfId="32507"/>
    <cellStyle name="Normal 4 2 2 2 2 2 3 4" xfId="6617"/>
    <cellStyle name="Normal 4 2 2 2 2 2 3 4 2" xfId="14013"/>
    <cellStyle name="Normal 4 2 2 2 2 2 3 4 2 2" xfId="32512"/>
    <cellStyle name="Normal 4 2 2 2 2 2 3 4 3" xfId="21409"/>
    <cellStyle name="Normal 4 2 2 2 2 2 3 4 4" xfId="28805"/>
    <cellStyle name="Normal 4 2 2 2 2 2 3 4 5" xfId="32511"/>
    <cellStyle name="Normal 4 2 2 2 2 2 3 5" xfId="8427"/>
    <cellStyle name="Normal 4 2 2 2 2 2 3 5 2" xfId="32513"/>
    <cellStyle name="Normal 4 2 2 2 2 2 3 6" xfId="15823"/>
    <cellStyle name="Normal 4 2 2 2 2 2 3 7" xfId="23219"/>
    <cellStyle name="Normal 4 2 2 2 2 2 3 8" xfId="32502"/>
    <cellStyle name="Normal 4 2 2 2 2 2 4" xfId="4028"/>
    <cellStyle name="Normal 4 2 2 2 2 2 4 2" xfId="11469"/>
    <cellStyle name="Normal 4 2 2 2 2 2 4 2 2" xfId="32516"/>
    <cellStyle name="Normal 4 2 2 2 2 2 4 2 3" xfId="32515"/>
    <cellStyle name="Normal 4 2 2 2 2 2 4 3" xfId="18865"/>
    <cellStyle name="Normal 4 2 2 2 2 2 4 3 2" xfId="32517"/>
    <cellStyle name="Normal 4 2 2 2 2 2 4 4" xfId="26261"/>
    <cellStyle name="Normal 4 2 2 2 2 2 4 5" xfId="32514"/>
    <cellStyle name="Normal 4 2 2 2 2 2 5" xfId="2151"/>
    <cellStyle name="Normal 4 2 2 2 2 2 5 2" xfId="9592"/>
    <cellStyle name="Normal 4 2 2 2 2 2 5 2 2" xfId="32520"/>
    <cellStyle name="Normal 4 2 2 2 2 2 5 2 3" xfId="32519"/>
    <cellStyle name="Normal 4 2 2 2 2 2 5 3" xfId="16988"/>
    <cellStyle name="Normal 4 2 2 2 2 2 5 3 2" xfId="32521"/>
    <cellStyle name="Normal 4 2 2 2 2 2 5 4" xfId="24384"/>
    <cellStyle name="Normal 4 2 2 2 2 2 5 5" xfId="32518"/>
    <cellStyle name="Normal 4 2 2 2 2 2 6" xfId="5973"/>
    <cellStyle name="Normal 4 2 2 2 2 2 6 2" xfId="13369"/>
    <cellStyle name="Normal 4 2 2 2 2 2 6 2 2" xfId="32523"/>
    <cellStyle name="Normal 4 2 2 2 2 2 6 3" xfId="20765"/>
    <cellStyle name="Normal 4 2 2 2 2 2 6 4" xfId="28161"/>
    <cellStyle name="Normal 4 2 2 2 2 2 6 5" xfId="32522"/>
    <cellStyle name="Normal 4 2 2 2 2 2 7" xfId="7783"/>
    <cellStyle name="Normal 4 2 2 2 2 2 7 2" xfId="32524"/>
    <cellStyle name="Normal 4 2 2 2 2 2 8" xfId="15179"/>
    <cellStyle name="Normal 4 2 2 2 2 2 9" xfId="22575"/>
    <cellStyle name="Normal 4 2 2 2 2 3" xfId="492"/>
    <cellStyle name="Normal 4 2 2 2 2 3 2" xfId="1203"/>
    <cellStyle name="Normal 4 2 2 2 2 3 2 2" xfId="4891"/>
    <cellStyle name="Normal 4 2 2 2 2 3 2 2 2" xfId="12332"/>
    <cellStyle name="Normal 4 2 2 2 2 3 2 2 2 2" xfId="32529"/>
    <cellStyle name="Normal 4 2 2 2 2 3 2 2 2 3" xfId="32528"/>
    <cellStyle name="Normal 4 2 2 2 2 3 2 2 3" xfId="19728"/>
    <cellStyle name="Normal 4 2 2 2 2 3 2 2 3 2" xfId="32530"/>
    <cellStyle name="Normal 4 2 2 2 2 3 2 2 4" xfId="27124"/>
    <cellStyle name="Normal 4 2 2 2 2 3 2 2 5" xfId="32527"/>
    <cellStyle name="Normal 4 2 2 2 2 3 2 3" xfId="3014"/>
    <cellStyle name="Normal 4 2 2 2 2 3 2 3 2" xfId="10455"/>
    <cellStyle name="Normal 4 2 2 2 2 3 2 3 2 2" xfId="32533"/>
    <cellStyle name="Normal 4 2 2 2 2 3 2 3 2 3" xfId="32532"/>
    <cellStyle name="Normal 4 2 2 2 2 3 2 3 3" xfId="17851"/>
    <cellStyle name="Normal 4 2 2 2 2 3 2 3 3 2" xfId="32534"/>
    <cellStyle name="Normal 4 2 2 2 2 3 2 3 4" xfId="25247"/>
    <cellStyle name="Normal 4 2 2 2 2 3 2 3 5" xfId="32531"/>
    <cellStyle name="Normal 4 2 2 2 2 3 2 4" xfId="6836"/>
    <cellStyle name="Normal 4 2 2 2 2 3 2 4 2" xfId="14232"/>
    <cellStyle name="Normal 4 2 2 2 2 3 2 4 2 2" xfId="32536"/>
    <cellStyle name="Normal 4 2 2 2 2 3 2 4 3" xfId="21628"/>
    <cellStyle name="Normal 4 2 2 2 2 3 2 4 4" xfId="29024"/>
    <cellStyle name="Normal 4 2 2 2 2 3 2 4 5" xfId="32535"/>
    <cellStyle name="Normal 4 2 2 2 2 3 2 5" xfId="8646"/>
    <cellStyle name="Normal 4 2 2 2 2 3 2 5 2" xfId="32537"/>
    <cellStyle name="Normal 4 2 2 2 2 3 2 6" xfId="16042"/>
    <cellStyle name="Normal 4 2 2 2 2 3 2 7" xfId="23438"/>
    <cellStyle name="Normal 4 2 2 2 2 3 2 8" xfId="32526"/>
    <cellStyle name="Normal 4 2 2 2 2 3 3" xfId="4247"/>
    <cellStyle name="Normal 4 2 2 2 2 3 3 2" xfId="11688"/>
    <cellStyle name="Normal 4 2 2 2 2 3 3 2 2" xfId="32540"/>
    <cellStyle name="Normal 4 2 2 2 2 3 3 2 3" xfId="32539"/>
    <cellStyle name="Normal 4 2 2 2 2 3 3 3" xfId="19084"/>
    <cellStyle name="Normal 4 2 2 2 2 3 3 3 2" xfId="32541"/>
    <cellStyle name="Normal 4 2 2 2 2 3 3 4" xfId="26480"/>
    <cellStyle name="Normal 4 2 2 2 2 3 3 5" xfId="32538"/>
    <cellStyle name="Normal 4 2 2 2 2 3 4" xfId="2370"/>
    <cellStyle name="Normal 4 2 2 2 2 3 4 2" xfId="9811"/>
    <cellStyle name="Normal 4 2 2 2 2 3 4 2 2" xfId="32544"/>
    <cellStyle name="Normal 4 2 2 2 2 3 4 2 3" xfId="32543"/>
    <cellStyle name="Normal 4 2 2 2 2 3 4 3" xfId="17207"/>
    <cellStyle name="Normal 4 2 2 2 2 3 4 3 2" xfId="32545"/>
    <cellStyle name="Normal 4 2 2 2 2 3 4 4" xfId="24603"/>
    <cellStyle name="Normal 4 2 2 2 2 3 4 5" xfId="32542"/>
    <cellStyle name="Normal 4 2 2 2 2 3 5" xfId="6192"/>
    <cellStyle name="Normal 4 2 2 2 2 3 5 2" xfId="13588"/>
    <cellStyle name="Normal 4 2 2 2 2 3 5 2 2" xfId="32547"/>
    <cellStyle name="Normal 4 2 2 2 2 3 5 3" xfId="20984"/>
    <cellStyle name="Normal 4 2 2 2 2 3 5 4" xfId="28380"/>
    <cellStyle name="Normal 4 2 2 2 2 3 5 5" xfId="32546"/>
    <cellStyle name="Normal 4 2 2 2 2 3 6" xfId="8002"/>
    <cellStyle name="Normal 4 2 2 2 2 3 6 2" xfId="32548"/>
    <cellStyle name="Normal 4 2 2 2 2 3 7" xfId="15398"/>
    <cellStyle name="Normal 4 2 2 2 2 3 8" xfId="22794"/>
    <cellStyle name="Normal 4 2 2 2 2 3 9" xfId="32525"/>
    <cellStyle name="Normal 4 2 2 2 2 4" xfId="749"/>
    <cellStyle name="Normal 4 2 2 2 2 4 2" xfId="1459"/>
    <cellStyle name="Normal 4 2 2 2 2 4 2 2" xfId="5147"/>
    <cellStyle name="Normal 4 2 2 2 2 4 2 2 2" xfId="12588"/>
    <cellStyle name="Normal 4 2 2 2 2 4 2 2 2 2" xfId="32553"/>
    <cellStyle name="Normal 4 2 2 2 2 4 2 2 2 3" xfId="32552"/>
    <cellStyle name="Normal 4 2 2 2 2 4 2 2 3" xfId="19984"/>
    <cellStyle name="Normal 4 2 2 2 2 4 2 2 3 2" xfId="32554"/>
    <cellStyle name="Normal 4 2 2 2 2 4 2 2 4" xfId="27380"/>
    <cellStyle name="Normal 4 2 2 2 2 4 2 2 5" xfId="32551"/>
    <cellStyle name="Normal 4 2 2 2 2 4 2 3" xfId="3270"/>
    <cellStyle name="Normal 4 2 2 2 2 4 2 3 2" xfId="10711"/>
    <cellStyle name="Normal 4 2 2 2 2 4 2 3 2 2" xfId="32557"/>
    <cellStyle name="Normal 4 2 2 2 2 4 2 3 2 3" xfId="32556"/>
    <cellStyle name="Normal 4 2 2 2 2 4 2 3 3" xfId="18107"/>
    <cellStyle name="Normal 4 2 2 2 2 4 2 3 3 2" xfId="32558"/>
    <cellStyle name="Normal 4 2 2 2 2 4 2 3 4" xfId="25503"/>
    <cellStyle name="Normal 4 2 2 2 2 4 2 3 5" xfId="32555"/>
    <cellStyle name="Normal 4 2 2 2 2 4 2 4" xfId="7092"/>
    <cellStyle name="Normal 4 2 2 2 2 4 2 4 2" xfId="14488"/>
    <cellStyle name="Normal 4 2 2 2 2 4 2 4 2 2" xfId="32560"/>
    <cellStyle name="Normal 4 2 2 2 2 4 2 4 3" xfId="21884"/>
    <cellStyle name="Normal 4 2 2 2 2 4 2 4 4" xfId="29280"/>
    <cellStyle name="Normal 4 2 2 2 2 4 2 4 5" xfId="32559"/>
    <cellStyle name="Normal 4 2 2 2 2 4 2 5" xfId="8902"/>
    <cellStyle name="Normal 4 2 2 2 2 4 2 5 2" xfId="32561"/>
    <cellStyle name="Normal 4 2 2 2 2 4 2 6" xfId="16298"/>
    <cellStyle name="Normal 4 2 2 2 2 4 2 7" xfId="23694"/>
    <cellStyle name="Normal 4 2 2 2 2 4 2 8" xfId="32550"/>
    <cellStyle name="Normal 4 2 2 2 2 4 3" xfId="4503"/>
    <cellStyle name="Normal 4 2 2 2 2 4 3 2" xfId="11944"/>
    <cellStyle name="Normal 4 2 2 2 2 4 3 2 2" xfId="32564"/>
    <cellStyle name="Normal 4 2 2 2 2 4 3 2 3" xfId="32563"/>
    <cellStyle name="Normal 4 2 2 2 2 4 3 3" xfId="19340"/>
    <cellStyle name="Normal 4 2 2 2 2 4 3 3 2" xfId="32565"/>
    <cellStyle name="Normal 4 2 2 2 2 4 3 4" xfId="26736"/>
    <cellStyle name="Normal 4 2 2 2 2 4 3 5" xfId="32562"/>
    <cellStyle name="Normal 4 2 2 2 2 4 4" xfId="2626"/>
    <cellStyle name="Normal 4 2 2 2 2 4 4 2" xfId="10067"/>
    <cellStyle name="Normal 4 2 2 2 2 4 4 2 2" xfId="32568"/>
    <cellStyle name="Normal 4 2 2 2 2 4 4 2 3" xfId="32567"/>
    <cellStyle name="Normal 4 2 2 2 2 4 4 3" xfId="17463"/>
    <cellStyle name="Normal 4 2 2 2 2 4 4 3 2" xfId="32569"/>
    <cellStyle name="Normal 4 2 2 2 2 4 4 4" xfId="24859"/>
    <cellStyle name="Normal 4 2 2 2 2 4 4 5" xfId="32566"/>
    <cellStyle name="Normal 4 2 2 2 2 4 5" xfId="6448"/>
    <cellStyle name="Normal 4 2 2 2 2 4 5 2" xfId="13844"/>
    <cellStyle name="Normal 4 2 2 2 2 4 5 2 2" xfId="32571"/>
    <cellStyle name="Normal 4 2 2 2 2 4 5 3" xfId="21240"/>
    <cellStyle name="Normal 4 2 2 2 2 4 5 4" xfId="28636"/>
    <cellStyle name="Normal 4 2 2 2 2 4 5 5" xfId="32570"/>
    <cellStyle name="Normal 4 2 2 2 2 4 6" xfId="8258"/>
    <cellStyle name="Normal 4 2 2 2 2 4 6 2" xfId="32572"/>
    <cellStyle name="Normal 4 2 2 2 2 4 7" xfId="15654"/>
    <cellStyle name="Normal 4 2 2 2 2 4 8" xfId="23050"/>
    <cellStyle name="Normal 4 2 2 2 2 4 9" xfId="32549"/>
    <cellStyle name="Normal 4 2 2 2 2 5" xfId="823"/>
    <cellStyle name="Normal 4 2 2 2 2 5 2" xfId="1532"/>
    <cellStyle name="Normal 4 2 2 2 2 5 2 2" xfId="5220"/>
    <cellStyle name="Normal 4 2 2 2 2 5 2 2 2" xfId="12661"/>
    <cellStyle name="Normal 4 2 2 2 2 5 2 2 2 2" xfId="32577"/>
    <cellStyle name="Normal 4 2 2 2 2 5 2 2 2 3" xfId="32576"/>
    <cellStyle name="Normal 4 2 2 2 2 5 2 2 3" xfId="20057"/>
    <cellStyle name="Normal 4 2 2 2 2 5 2 2 3 2" xfId="32578"/>
    <cellStyle name="Normal 4 2 2 2 2 5 2 2 4" xfId="27453"/>
    <cellStyle name="Normal 4 2 2 2 2 5 2 2 5" xfId="32575"/>
    <cellStyle name="Normal 4 2 2 2 2 5 2 3" xfId="3343"/>
    <cellStyle name="Normal 4 2 2 2 2 5 2 3 2" xfId="10784"/>
    <cellStyle name="Normal 4 2 2 2 2 5 2 3 2 2" xfId="32581"/>
    <cellStyle name="Normal 4 2 2 2 2 5 2 3 2 3" xfId="32580"/>
    <cellStyle name="Normal 4 2 2 2 2 5 2 3 3" xfId="18180"/>
    <cellStyle name="Normal 4 2 2 2 2 5 2 3 3 2" xfId="32582"/>
    <cellStyle name="Normal 4 2 2 2 2 5 2 3 4" xfId="25576"/>
    <cellStyle name="Normal 4 2 2 2 2 5 2 3 5" xfId="32579"/>
    <cellStyle name="Normal 4 2 2 2 2 5 2 4" xfId="7165"/>
    <cellStyle name="Normal 4 2 2 2 2 5 2 4 2" xfId="14561"/>
    <cellStyle name="Normal 4 2 2 2 2 5 2 4 2 2" xfId="32584"/>
    <cellStyle name="Normal 4 2 2 2 2 5 2 4 3" xfId="21957"/>
    <cellStyle name="Normal 4 2 2 2 2 5 2 4 4" xfId="29353"/>
    <cellStyle name="Normal 4 2 2 2 2 5 2 4 5" xfId="32583"/>
    <cellStyle name="Normal 4 2 2 2 2 5 2 5" xfId="8975"/>
    <cellStyle name="Normal 4 2 2 2 2 5 2 5 2" xfId="32585"/>
    <cellStyle name="Normal 4 2 2 2 2 5 2 6" xfId="16371"/>
    <cellStyle name="Normal 4 2 2 2 2 5 2 7" xfId="23767"/>
    <cellStyle name="Normal 4 2 2 2 2 5 2 8" xfId="32574"/>
    <cellStyle name="Normal 4 2 2 2 2 5 3" xfId="4576"/>
    <cellStyle name="Normal 4 2 2 2 2 5 3 2" xfId="12017"/>
    <cellStyle name="Normal 4 2 2 2 2 5 3 2 2" xfId="32588"/>
    <cellStyle name="Normal 4 2 2 2 2 5 3 2 3" xfId="32587"/>
    <cellStyle name="Normal 4 2 2 2 2 5 3 3" xfId="19413"/>
    <cellStyle name="Normal 4 2 2 2 2 5 3 3 2" xfId="32589"/>
    <cellStyle name="Normal 4 2 2 2 2 5 3 4" xfId="26809"/>
    <cellStyle name="Normal 4 2 2 2 2 5 3 5" xfId="32586"/>
    <cellStyle name="Normal 4 2 2 2 2 5 4" xfId="2699"/>
    <cellStyle name="Normal 4 2 2 2 2 5 4 2" xfId="10140"/>
    <cellStyle name="Normal 4 2 2 2 2 5 4 2 2" xfId="32592"/>
    <cellStyle name="Normal 4 2 2 2 2 5 4 2 3" xfId="32591"/>
    <cellStyle name="Normal 4 2 2 2 2 5 4 3" xfId="17536"/>
    <cellStyle name="Normal 4 2 2 2 2 5 4 3 2" xfId="32593"/>
    <cellStyle name="Normal 4 2 2 2 2 5 4 4" xfId="24932"/>
    <cellStyle name="Normal 4 2 2 2 2 5 4 5" xfId="32590"/>
    <cellStyle name="Normal 4 2 2 2 2 5 5" xfId="6521"/>
    <cellStyle name="Normal 4 2 2 2 2 5 5 2" xfId="13917"/>
    <cellStyle name="Normal 4 2 2 2 2 5 5 2 2" xfId="32595"/>
    <cellStyle name="Normal 4 2 2 2 2 5 5 3" xfId="21313"/>
    <cellStyle name="Normal 4 2 2 2 2 5 5 4" xfId="28709"/>
    <cellStyle name="Normal 4 2 2 2 2 5 5 5" xfId="32594"/>
    <cellStyle name="Normal 4 2 2 2 2 5 6" xfId="8331"/>
    <cellStyle name="Normal 4 2 2 2 2 5 6 2" xfId="32596"/>
    <cellStyle name="Normal 4 2 2 2 2 5 7" xfId="15727"/>
    <cellStyle name="Normal 4 2 2 2 2 5 8" xfId="23123"/>
    <cellStyle name="Normal 4 2 2 2 2 5 9" xfId="32573"/>
    <cellStyle name="Normal 4 2 2 2 2 6" xfId="966"/>
    <cellStyle name="Normal 4 2 2 2 2 6 2" xfId="4654"/>
    <cellStyle name="Normal 4 2 2 2 2 6 2 2" xfId="12095"/>
    <cellStyle name="Normal 4 2 2 2 2 6 2 2 2" xfId="32600"/>
    <cellStyle name="Normal 4 2 2 2 2 6 2 2 3" xfId="32599"/>
    <cellStyle name="Normal 4 2 2 2 2 6 2 3" xfId="19491"/>
    <cellStyle name="Normal 4 2 2 2 2 6 2 3 2" xfId="32601"/>
    <cellStyle name="Normal 4 2 2 2 2 6 2 4" xfId="26887"/>
    <cellStyle name="Normal 4 2 2 2 2 6 2 5" xfId="32598"/>
    <cellStyle name="Normal 4 2 2 2 2 6 3" xfId="2777"/>
    <cellStyle name="Normal 4 2 2 2 2 6 3 2" xfId="10218"/>
    <cellStyle name="Normal 4 2 2 2 2 6 3 2 2" xfId="32604"/>
    <cellStyle name="Normal 4 2 2 2 2 6 3 2 3" xfId="32603"/>
    <cellStyle name="Normal 4 2 2 2 2 6 3 3" xfId="17614"/>
    <cellStyle name="Normal 4 2 2 2 2 6 3 3 2" xfId="32605"/>
    <cellStyle name="Normal 4 2 2 2 2 6 3 4" xfId="25010"/>
    <cellStyle name="Normal 4 2 2 2 2 6 3 5" xfId="32602"/>
    <cellStyle name="Normal 4 2 2 2 2 6 4" xfId="6599"/>
    <cellStyle name="Normal 4 2 2 2 2 6 4 2" xfId="13995"/>
    <cellStyle name="Normal 4 2 2 2 2 6 4 2 2" xfId="32607"/>
    <cellStyle name="Normal 4 2 2 2 2 6 4 3" xfId="21391"/>
    <cellStyle name="Normal 4 2 2 2 2 6 4 4" xfId="28787"/>
    <cellStyle name="Normal 4 2 2 2 2 6 4 5" xfId="32606"/>
    <cellStyle name="Normal 4 2 2 2 2 6 5" xfId="8409"/>
    <cellStyle name="Normal 4 2 2 2 2 6 5 2" xfId="32608"/>
    <cellStyle name="Normal 4 2 2 2 2 6 6" xfId="15805"/>
    <cellStyle name="Normal 4 2 2 2 2 6 7" xfId="23201"/>
    <cellStyle name="Normal 4 2 2 2 2 6 8" xfId="32597"/>
    <cellStyle name="Normal 4 2 2 2 2 7" xfId="1794"/>
    <cellStyle name="Normal 4 2 2 2 2 7 2" xfId="5481"/>
    <cellStyle name="Normal 4 2 2 2 2 7 2 2" xfId="12922"/>
    <cellStyle name="Normal 4 2 2 2 2 7 2 2 2" xfId="32612"/>
    <cellStyle name="Normal 4 2 2 2 2 7 2 2 3" xfId="32611"/>
    <cellStyle name="Normal 4 2 2 2 2 7 2 3" xfId="20318"/>
    <cellStyle name="Normal 4 2 2 2 2 7 2 3 2" xfId="32613"/>
    <cellStyle name="Normal 4 2 2 2 2 7 2 4" xfId="27714"/>
    <cellStyle name="Normal 4 2 2 2 2 7 2 5" xfId="32610"/>
    <cellStyle name="Normal 4 2 2 2 2 7 3" xfId="3604"/>
    <cellStyle name="Normal 4 2 2 2 2 7 3 2" xfId="11045"/>
    <cellStyle name="Normal 4 2 2 2 2 7 3 2 2" xfId="32616"/>
    <cellStyle name="Normal 4 2 2 2 2 7 3 2 3" xfId="32615"/>
    <cellStyle name="Normal 4 2 2 2 2 7 3 3" xfId="18441"/>
    <cellStyle name="Normal 4 2 2 2 2 7 3 3 2" xfId="32617"/>
    <cellStyle name="Normal 4 2 2 2 2 7 3 4" xfId="25837"/>
    <cellStyle name="Normal 4 2 2 2 2 7 3 5" xfId="32614"/>
    <cellStyle name="Normal 4 2 2 2 2 7 4" xfId="7426"/>
    <cellStyle name="Normal 4 2 2 2 2 7 4 2" xfId="14822"/>
    <cellStyle name="Normal 4 2 2 2 2 7 4 2 2" xfId="32619"/>
    <cellStyle name="Normal 4 2 2 2 2 7 4 3" xfId="22218"/>
    <cellStyle name="Normal 4 2 2 2 2 7 4 4" xfId="29614"/>
    <cellStyle name="Normal 4 2 2 2 2 7 4 5" xfId="32618"/>
    <cellStyle name="Normal 4 2 2 2 2 7 5" xfId="9236"/>
    <cellStyle name="Normal 4 2 2 2 2 7 5 2" xfId="32620"/>
    <cellStyle name="Normal 4 2 2 2 2 7 6" xfId="16632"/>
    <cellStyle name="Normal 4 2 2 2 2 7 7" xfId="24028"/>
    <cellStyle name="Normal 4 2 2 2 2 7 8" xfId="32609"/>
    <cellStyle name="Normal 4 2 2 2 2 8" xfId="2051"/>
    <cellStyle name="Normal 4 2 2 2 2 8 2" xfId="5738"/>
    <cellStyle name="Normal 4 2 2 2 2 8 2 2" xfId="13178"/>
    <cellStyle name="Normal 4 2 2 2 2 8 2 2 2" xfId="32624"/>
    <cellStyle name="Normal 4 2 2 2 2 8 2 2 3" xfId="32623"/>
    <cellStyle name="Normal 4 2 2 2 2 8 2 3" xfId="20574"/>
    <cellStyle name="Normal 4 2 2 2 2 8 2 3 2" xfId="32625"/>
    <cellStyle name="Normal 4 2 2 2 2 8 2 4" xfId="27970"/>
    <cellStyle name="Normal 4 2 2 2 2 8 2 5" xfId="32622"/>
    <cellStyle name="Normal 4 2 2 2 2 8 3" xfId="3860"/>
    <cellStyle name="Normal 4 2 2 2 2 8 3 2" xfId="11301"/>
    <cellStyle name="Normal 4 2 2 2 2 8 3 2 2" xfId="32628"/>
    <cellStyle name="Normal 4 2 2 2 2 8 3 2 3" xfId="32627"/>
    <cellStyle name="Normal 4 2 2 2 2 8 3 3" xfId="18697"/>
    <cellStyle name="Normal 4 2 2 2 2 8 3 3 2" xfId="32629"/>
    <cellStyle name="Normal 4 2 2 2 2 8 3 4" xfId="26093"/>
    <cellStyle name="Normal 4 2 2 2 2 8 3 5" xfId="32626"/>
    <cellStyle name="Normal 4 2 2 2 2 8 4" xfId="7683"/>
    <cellStyle name="Normal 4 2 2 2 2 8 4 2" xfId="15079"/>
    <cellStyle name="Normal 4 2 2 2 2 8 4 2 2" xfId="32631"/>
    <cellStyle name="Normal 4 2 2 2 2 8 4 3" xfId="22475"/>
    <cellStyle name="Normal 4 2 2 2 2 8 4 4" xfId="29871"/>
    <cellStyle name="Normal 4 2 2 2 2 8 4 5" xfId="32630"/>
    <cellStyle name="Normal 4 2 2 2 2 8 5" xfId="9492"/>
    <cellStyle name="Normal 4 2 2 2 2 8 5 2" xfId="32632"/>
    <cellStyle name="Normal 4 2 2 2 2 8 6" xfId="16888"/>
    <cellStyle name="Normal 4 2 2 2 2 8 7" xfId="24284"/>
    <cellStyle name="Normal 4 2 2 2 2 8 8" xfId="32621"/>
    <cellStyle name="Normal 4 2 2 2 2 9" xfId="4010"/>
    <cellStyle name="Normal 4 2 2 2 2 9 2" xfId="11451"/>
    <cellStyle name="Normal 4 2 2 2 2 9 2 2" xfId="32635"/>
    <cellStyle name="Normal 4 2 2 2 2 9 2 3" xfId="32634"/>
    <cellStyle name="Normal 4 2 2 2 2 9 3" xfId="18847"/>
    <cellStyle name="Normal 4 2 2 2 2 9 3 2" xfId="32636"/>
    <cellStyle name="Normal 4 2 2 2 2 9 4" xfId="26243"/>
    <cellStyle name="Normal 4 2 2 2 2 9 5" xfId="32633"/>
    <cellStyle name="Normal 4 2 2 2 3" xfId="263"/>
    <cellStyle name="Normal 4 2 2 2 3 10" xfId="32637"/>
    <cellStyle name="Normal 4 2 2 2 3 2" xfId="832"/>
    <cellStyle name="Normal 4 2 2 2 3 2 2" xfId="1541"/>
    <cellStyle name="Normal 4 2 2 2 3 2 2 2" xfId="5229"/>
    <cellStyle name="Normal 4 2 2 2 3 2 2 2 2" xfId="12670"/>
    <cellStyle name="Normal 4 2 2 2 3 2 2 2 2 2" xfId="32642"/>
    <cellStyle name="Normal 4 2 2 2 3 2 2 2 2 3" xfId="32641"/>
    <cellStyle name="Normal 4 2 2 2 3 2 2 2 3" xfId="20066"/>
    <cellStyle name="Normal 4 2 2 2 3 2 2 2 3 2" xfId="32643"/>
    <cellStyle name="Normal 4 2 2 2 3 2 2 2 4" xfId="27462"/>
    <cellStyle name="Normal 4 2 2 2 3 2 2 2 5" xfId="32640"/>
    <cellStyle name="Normal 4 2 2 2 3 2 2 3" xfId="3352"/>
    <cellStyle name="Normal 4 2 2 2 3 2 2 3 2" xfId="10793"/>
    <cellStyle name="Normal 4 2 2 2 3 2 2 3 2 2" xfId="32646"/>
    <cellStyle name="Normal 4 2 2 2 3 2 2 3 2 3" xfId="32645"/>
    <cellStyle name="Normal 4 2 2 2 3 2 2 3 3" xfId="18189"/>
    <cellStyle name="Normal 4 2 2 2 3 2 2 3 3 2" xfId="32647"/>
    <cellStyle name="Normal 4 2 2 2 3 2 2 3 4" xfId="25585"/>
    <cellStyle name="Normal 4 2 2 2 3 2 2 3 5" xfId="32644"/>
    <cellStyle name="Normal 4 2 2 2 3 2 2 4" xfId="7174"/>
    <cellStyle name="Normal 4 2 2 2 3 2 2 4 2" xfId="14570"/>
    <cellStyle name="Normal 4 2 2 2 3 2 2 4 2 2" xfId="32649"/>
    <cellStyle name="Normal 4 2 2 2 3 2 2 4 3" xfId="21966"/>
    <cellStyle name="Normal 4 2 2 2 3 2 2 4 4" xfId="29362"/>
    <cellStyle name="Normal 4 2 2 2 3 2 2 4 5" xfId="32648"/>
    <cellStyle name="Normal 4 2 2 2 3 2 2 5" xfId="8984"/>
    <cellStyle name="Normal 4 2 2 2 3 2 2 5 2" xfId="32650"/>
    <cellStyle name="Normal 4 2 2 2 3 2 2 6" xfId="16380"/>
    <cellStyle name="Normal 4 2 2 2 3 2 2 7" xfId="23776"/>
    <cellStyle name="Normal 4 2 2 2 3 2 2 8" xfId="32639"/>
    <cellStyle name="Normal 4 2 2 2 3 2 3" xfId="4585"/>
    <cellStyle name="Normal 4 2 2 2 3 2 3 2" xfId="12026"/>
    <cellStyle name="Normal 4 2 2 2 3 2 3 2 2" xfId="32653"/>
    <cellStyle name="Normal 4 2 2 2 3 2 3 2 3" xfId="32652"/>
    <cellStyle name="Normal 4 2 2 2 3 2 3 3" xfId="19422"/>
    <cellStyle name="Normal 4 2 2 2 3 2 3 3 2" xfId="32654"/>
    <cellStyle name="Normal 4 2 2 2 3 2 3 4" xfId="26818"/>
    <cellStyle name="Normal 4 2 2 2 3 2 3 5" xfId="32651"/>
    <cellStyle name="Normal 4 2 2 2 3 2 4" xfId="2708"/>
    <cellStyle name="Normal 4 2 2 2 3 2 4 2" xfId="10149"/>
    <cellStyle name="Normal 4 2 2 2 3 2 4 2 2" xfId="32657"/>
    <cellStyle name="Normal 4 2 2 2 3 2 4 2 3" xfId="32656"/>
    <cellStyle name="Normal 4 2 2 2 3 2 4 3" xfId="17545"/>
    <cellStyle name="Normal 4 2 2 2 3 2 4 3 2" xfId="32658"/>
    <cellStyle name="Normal 4 2 2 2 3 2 4 4" xfId="24941"/>
    <cellStyle name="Normal 4 2 2 2 3 2 4 5" xfId="32655"/>
    <cellStyle name="Normal 4 2 2 2 3 2 5" xfId="6530"/>
    <cellStyle name="Normal 4 2 2 2 3 2 5 2" xfId="13926"/>
    <cellStyle name="Normal 4 2 2 2 3 2 5 2 2" xfId="32660"/>
    <cellStyle name="Normal 4 2 2 2 3 2 5 3" xfId="21322"/>
    <cellStyle name="Normal 4 2 2 2 3 2 5 4" xfId="28718"/>
    <cellStyle name="Normal 4 2 2 2 3 2 5 5" xfId="32659"/>
    <cellStyle name="Normal 4 2 2 2 3 2 6" xfId="8340"/>
    <cellStyle name="Normal 4 2 2 2 3 2 6 2" xfId="32661"/>
    <cellStyle name="Normal 4 2 2 2 3 2 7" xfId="15736"/>
    <cellStyle name="Normal 4 2 2 2 3 2 8" xfId="23132"/>
    <cellStyle name="Normal 4 2 2 2 3 2 9" xfId="32638"/>
    <cellStyle name="Normal 4 2 2 2 3 3" xfId="975"/>
    <cellStyle name="Normal 4 2 2 2 3 3 2" xfId="4663"/>
    <cellStyle name="Normal 4 2 2 2 3 3 2 2" xfId="12104"/>
    <cellStyle name="Normal 4 2 2 2 3 3 2 2 2" xfId="32665"/>
    <cellStyle name="Normal 4 2 2 2 3 3 2 2 3" xfId="32664"/>
    <cellStyle name="Normal 4 2 2 2 3 3 2 3" xfId="19500"/>
    <cellStyle name="Normal 4 2 2 2 3 3 2 3 2" xfId="32666"/>
    <cellStyle name="Normal 4 2 2 2 3 3 2 4" xfId="26896"/>
    <cellStyle name="Normal 4 2 2 2 3 3 2 5" xfId="32663"/>
    <cellStyle name="Normal 4 2 2 2 3 3 3" xfId="2786"/>
    <cellStyle name="Normal 4 2 2 2 3 3 3 2" xfId="10227"/>
    <cellStyle name="Normal 4 2 2 2 3 3 3 2 2" xfId="32669"/>
    <cellStyle name="Normal 4 2 2 2 3 3 3 2 3" xfId="32668"/>
    <cellStyle name="Normal 4 2 2 2 3 3 3 3" xfId="17623"/>
    <cellStyle name="Normal 4 2 2 2 3 3 3 3 2" xfId="32670"/>
    <cellStyle name="Normal 4 2 2 2 3 3 3 4" xfId="25019"/>
    <cellStyle name="Normal 4 2 2 2 3 3 3 5" xfId="32667"/>
    <cellStyle name="Normal 4 2 2 2 3 3 4" xfId="6608"/>
    <cellStyle name="Normal 4 2 2 2 3 3 4 2" xfId="14004"/>
    <cellStyle name="Normal 4 2 2 2 3 3 4 2 2" xfId="32672"/>
    <cellStyle name="Normal 4 2 2 2 3 3 4 3" xfId="21400"/>
    <cellStyle name="Normal 4 2 2 2 3 3 4 4" xfId="28796"/>
    <cellStyle name="Normal 4 2 2 2 3 3 4 5" xfId="32671"/>
    <cellStyle name="Normal 4 2 2 2 3 3 5" xfId="8418"/>
    <cellStyle name="Normal 4 2 2 2 3 3 5 2" xfId="32673"/>
    <cellStyle name="Normal 4 2 2 2 3 3 6" xfId="15814"/>
    <cellStyle name="Normal 4 2 2 2 3 3 7" xfId="23210"/>
    <cellStyle name="Normal 4 2 2 2 3 3 8" xfId="32662"/>
    <cellStyle name="Normal 4 2 2 2 3 4" xfId="4019"/>
    <cellStyle name="Normal 4 2 2 2 3 4 2" xfId="11460"/>
    <cellStyle name="Normal 4 2 2 2 3 4 2 2" xfId="32676"/>
    <cellStyle name="Normal 4 2 2 2 3 4 2 3" xfId="32675"/>
    <cellStyle name="Normal 4 2 2 2 3 4 3" xfId="18856"/>
    <cellStyle name="Normal 4 2 2 2 3 4 3 2" xfId="32677"/>
    <cellStyle name="Normal 4 2 2 2 3 4 4" xfId="26252"/>
    <cellStyle name="Normal 4 2 2 2 3 4 5" xfId="32674"/>
    <cellStyle name="Normal 4 2 2 2 3 5" xfId="2142"/>
    <cellStyle name="Normal 4 2 2 2 3 5 2" xfId="9583"/>
    <cellStyle name="Normal 4 2 2 2 3 5 2 2" xfId="32680"/>
    <cellStyle name="Normal 4 2 2 2 3 5 2 3" xfId="32679"/>
    <cellStyle name="Normal 4 2 2 2 3 5 3" xfId="16979"/>
    <cellStyle name="Normal 4 2 2 2 3 5 3 2" xfId="32681"/>
    <cellStyle name="Normal 4 2 2 2 3 5 4" xfId="24375"/>
    <cellStyle name="Normal 4 2 2 2 3 5 5" xfId="32678"/>
    <cellStyle name="Normal 4 2 2 2 3 6" xfId="5964"/>
    <cellStyle name="Normal 4 2 2 2 3 6 2" xfId="13360"/>
    <cellStyle name="Normal 4 2 2 2 3 6 2 2" xfId="32683"/>
    <cellStyle name="Normal 4 2 2 2 3 6 3" xfId="20756"/>
    <cellStyle name="Normal 4 2 2 2 3 6 4" xfId="28152"/>
    <cellStyle name="Normal 4 2 2 2 3 6 5" xfId="32682"/>
    <cellStyle name="Normal 4 2 2 2 3 7" xfId="7774"/>
    <cellStyle name="Normal 4 2 2 2 3 7 2" xfId="32684"/>
    <cellStyle name="Normal 4 2 2 2 3 8" xfId="15170"/>
    <cellStyle name="Normal 4 2 2 2 3 9" xfId="22566"/>
    <cellStyle name="Normal 4 2 2 2 4" xfId="364"/>
    <cellStyle name="Normal 4 2 2 2 4 2" xfId="1075"/>
    <cellStyle name="Normal 4 2 2 2 4 2 2" xfId="4763"/>
    <cellStyle name="Normal 4 2 2 2 4 2 2 2" xfId="12204"/>
    <cellStyle name="Normal 4 2 2 2 4 2 2 2 2" xfId="32689"/>
    <cellStyle name="Normal 4 2 2 2 4 2 2 2 3" xfId="32688"/>
    <cellStyle name="Normal 4 2 2 2 4 2 2 3" xfId="19600"/>
    <cellStyle name="Normal 4 2 2 2 4 2 2 3 2" xfId="32690"/>
    <cellStyle name="Normal 4 2 2 2 4 2 2 4" xfId="26996"/>
    <cellStyle name="Normal 4 2 2 2 4 2 2 5" xfId="32687"/>
    <cellStyle name="Normal 4 2 2 2 4 2 3" xfId="2886"/>
    <cellStyle name="Normal 4 2 2 2 4 2 3 2" xfId="10327"/>
    <cellStyle name="Normal 4 2 2 2 4 2 3 2 2" xfId="32693"/>
    <cellStyle name="Normal 4 2 2 2 4 2 3 2 3" xfId="32692"/>
    <cellStyle name="Normal 4 2 2 2 4 2 3 3" xfId="17723"/>
    <cellStyle name="Normal 4 2 2 2 4 2 3 3 2" xfId="32694"/>
    <cellStyle name="Normal 4 2 2 2 4 2 3 4" xfId="25119"/>
    <cellStyle name="Normal 4 2 2 2 4 2 3 5" xfId="32691"/>
    <cellStyle name="Normal 4 2 2 2 4 2 4" xfId="6708"/>
    <cellStyle name="Normal 4 2 2 2 4 2 4 2" xfId="14104"/>
    <cellStyle name="Normal 4 2 2 2 4 2 4 2 2" xfId="32696"/>
    <cellStyle name="Normal 4 2 2 2 4 2 4 3" xfId="21500"/>
    <cellStyle name="Normal 4 2 2 2 4 2 4 4" xfId="28896"/>
    <cellStyle name="Normal 4 2 2 2 4 2 4 5" xfId="32695"/>
    <cellStyle name="Normal 4 2 2 2 4 2 5" xfId="8518"/>
    <cellStyle name="Normal 4 2 2 2 4 2 5 2" xfId="32697"/>
    <cellStyle name="Normal 4 2 2 2 4 2 6" xfId="15914"/>
    <cellStyle name="Normal 4 2 2 2 4 2 7" xfId="23310"/>
    <cellStyle name="Normal 4 2 2 2 4 2 8" xfId="32686"/>
    <cellStyle name="Normal 4 2 2 2 4 3" xfId="4119"/>
    <cellStyle name="Normal 4 2 2 2 4 3 2" xfId="11560"/>
    <cellStyle name="Normal 4 2 2 2 4 3 2 2" xfId="32700"/>
    <cellStyle name="Normal 4 2 2 2 4 3 2 3" xfId="32699"/>
    <cellStyle name="Normal 4 2 2 2 4 3 3" xfId="18956"/>
    <cellStyle name="Normal 4 2 2 2 4 3 3 2" xfId="32701"/>
    <cellStyle name="Normal 4 2 2 2 4 3 4" xfId="26352"/>
    <cellStyle name="Normal 4 2 2 2 4 3 5" xfId="32698"/>
    <cellStyle name="Normal 4 2 2 2 4 4" xfId="2242"/>
    <cellStyle name="Normal 4 2 2 2 4 4 2" xfId="9683"/>
    <cellStyle name="Normal 4 2 2 2 4 4 2 2" xfId="32704"/>
    <cellStyle name="Normal 4 2 2 2 4 4 2 3" xfId="32703"/>
    <cellStyle name="Normal 4 2 2 2 4 4 3" xfId="17079"/>
    <cellStyle name="Normal 4 2 2 2 4 4 3 2" xfId="32705"/>
    <cellStyle name="Normal 4 2 2 2 4 4 4" xfId="24475"/>
    <cellStyle name="Normal 4 2 2 2 4 4 5" xfId="32702"/>
    <cellStyle name="Normal 4 2 2 2 4 5" xfId="6064"/>
    <cellStyle name="Normal 4 2 2 2 4 5 2" xfId="13460"/>
    <cellStyle name="Normal 4 2 2 2 4 5 2 2" xfId="32707"/>
    <cellStyle name="Normal 4 2 2 2 4 5 3" xfId="20856"/>
    <cellStyle name="Normal 4 2 2 2 4 5 4" xfId="28252"/>
    <cellStyle name="Normal 4 2 2 2 4 5 5" xfId="32706"/>
    <cellStyle name="Normal 4 2 2 2 4 6" xfId="7874"/>
    <cellStyle name="Normal 4 2 2 2 4 6 2" xfId="32708"/>
    <cellStyle name="Normal 4 2 2 2 4 7" xfId="15270"/>
    <cellStyle name="Normal 4 2 2 2 4 8" xfId="22666"/>
    <cellStyle name="Normal 4 2 2 2 4 9" xfId="32685"/>
    <cellStyle name="Normal 4 2 2 2 5" xfId="621"/>
    <cellStyle name="Normal 4 2 2 2 5 2" xfId="1331"/>
    <cellStyle name="Normal 4 2 2 2 5 2 2" xfId="5019"/>
    <cellStyle name="Normal 4 2 2 2 5 2 2 2" xfId="12460"/>
    <cellStyle name="Normal 4 2 2 2 5 2 2 2 2" xfId="32713"/>
    <cellStyle name="Normal 4 2 2 2 5 2 2 2 3" xfId="32712"/>
    <cellStyle name="Normal 4 2 2 2 5 2 2 3" xfId="19856"/>
    <cellStyle name="Normal 4 2 2 2 5 2 2 3 2" xfId="32714"/>
    <cellStyle name="Normal 4 2 2 2 5 2 2 4" xfId="27252"/>
    <cellStyle name="Normal 4 2 2 2 5 2 2 5" xfId="32711"/>
    <cellStyle name="Normal 4 2 2 2 5 2 3" xfId="3142"/>
    <cellStyle name="Normal 4 2 2 2 5 2 3 2" xfId="10583"/>
    <cellStyle name="Normal 4 2 2 2 5 2 3 2 2" xfId="32717"/>
    <cellStyle name="Normal 4 2 2 2 5 2 3 2 3" xfId="32716"/>
    <cellStyle name="Normal 4 2 2 2 5 2 3 3" xfId="17979"/>
    <cellStyle name="Normal 4 2 2 2 5 2 3 3 2" xfId="32718"/>
    <cellStyle name="Normal 4 2 2 2 5 2 3 4" xfId="25375"/>
    <cellStyle name="Normal 4 2 2 2 5 2 3 5" xfId="32715"/>
    <cellStyle name="Normal 4 2 2 2 5 2 4" xfId="6964"/>
    <cellStyle name="Normal 4 2 2 2 5 2 4 2" xfId="14360"/>
    <cellStyle name="Normal 4 2 2 2 5 2 4 2 2" xfId="32720"/>
    <cellStyle name="Normal 4 2 2 2 5 2 4 3" xfId="21756"/>
    <cellStyle name="Normal 4 2 2 2 5 2 4 4" xfId="29152"/>
    <cellStyle name="Normal 4 2 2 2 5 2 4 5" xfId="32719"/>
    <cellStyle name="Normal 4 2 2 2 5 2 5" xfId="8774"/>
    <cellStyle name="Normal 4 2 2 2 5 2 5 2" xfId="32721"/>
    <cellStyle name="Normal 4 2 2 2 5 2 6" xfId="16170"/>
    <cellStyle name="Normal 4 2 2 2 5 2 7" xfId="23566"/>
    <cellStyle name="Normal 4 2 2 2 5 2 8" xfId="32710"/>
    <cellStyle name="Normal 4 2 2 2 5 3" xfId="4375"/>
    <cellStyle name="Normal 4 2 2 2 5 3 2" xfId="11816"/>
    <cellStyle name="Normal 4 2 2 2 5 3 2 2" xfId="32724"/>
    <cellStyle name="Normal 4 2 2 2 5 3 2 3" xfId="32723"/>
    <cellStyle name="Normal 4 2 2 2 5 3 3" xfId="19212"/>
    <cellStyle name="Normal 4 2 2 2 5 3 3 2" xfId="32725"/>
    <cellStyle name="Normal 4 2 2 2 5 3 4" xfId="26608"/>
    <cellStyle name="Normal 4 2 2 2 5 3 5" xfId="32722"/>
    <cellStyle name="Normal 4 2 2 2 5 4" xfId="2498"/>
    <cellStyle name="Normal 4 2 2 2 5 4 2" xfId="9939"/>
    <cellStyle name="Normal 4 2 2 2 5 4 2 2" xfId="32728"/>
    <cellStyle name="Normal 4 2 2 2 5 4 2 3" xfId="32727"/>
    <cellStyle name="Normal 4 2 2 2 5 4 3" xfId="17335"/>
    <cellStyle name="Normal 4 2 2 2 5 4 3 2" xfId="32729"/>
    <cellStyle name="Normal 4 2 2 2 5 4 4" xfId="24731"/>
    <cellStyle name="Normal 4 2 2 2 5 4 5" xfId="32726"/>
    <cellStyle name="Normal 4 2 2 2 5 5" xfId="6320"/>
    <cellStyle name="Normal 4 2 2 2 5 5 2" xfId="13716"/>
    <cellStyle name="Normal 4 2 2 2 5 5 2 2" xfId="32731"/>
    <cellStyle name="Normal 4 2 2 2 5 5 3" xfId="21112"/>
    <cellStyle name="Normal 4 2 2 2 5 5 4" xfId="28508"/>
    <cellStyle name="Normal 4 2 2 2 5 5 5" xfId="32730"/>
    <cellStyle name="Normal 4 2 2 2 5 6" xfId="8130"/>
    <cellStyle name="Normal 4 2 2 2 5 6 2" xfId="32732"/>
    <cellStyle name="Normal 4 2 2 2 5 7" xfId="15526"/>
    <cellStyle name="Normal 4 2 2 2 5 8" xfId="22922"/>
    <cellStyle name="Normal 4 2 2 2 5 9" xfId="32709"/>
    <cellStyle name="Normal 4 2 2 2 6" xfId="814"/>
    <cellStyle name="Normal 4 2 2 2 6 2" xfId="1523"/>
    <cellStyle name="Normal 4 2 2 2 6 2 2" xfId="5211"/>
    <cellStyle name="Normal 4 2 2 2 6 2 2 2" xfId="12652"/>
    <cellStyle name="Normal 4 2 2 2 6 2 2 2 2" xfId="32737"/>
    <cellStyle name="Normal 4 2 2 2 6 2 2 2 3" xfId="32736"/>
    <cellStyle name="Normal 4 2 2 2 6 2 2 3" xfId="20048"/>
    <cellStyle name="Normal 4 2 2 2 6 2 2 3 2" xfId="32738"/>
    <cellStyle name="Normal 4 2 2 2 6 2 2 4" xfId="27444"/>
    <cellStyle name="Normal 4 2 2 2 6 2 2 5" xfId="32735"/>
    <cellStyle name="Normal 4 2 2 2 6 2 3" xfId="3334"/>
    <cellStyle name="Normal 4 2 2 2 6 2 3 2" xfId="10775"/>
    <cellStyle name="Normal 4 2 2 2 6 2 3 2 2" xfId="32741"/>
    <cellStyle name="Normal 4 2 2 2 6 2 3 2 3" xfId="32740"/>
    <cellStyle name="Normal 4 2 2 2 6 2 3 3" xfId="18171"/>
    <cellStyle name="Normal 4 2 2 2 6 2 3 3 2" xfId="32742"/>
    <cellStyle name="Normal 4 2 2 2 6 2 3 4" xfId="25567"/>
    <cellStyle name="Normal 4 2 2 2 6 2 3 5" xfId="32739"/>
    <cellStyle name="Normal 4 2 2 2 6 2 4" xfId="7156"/>
    <cellStyle name="Normal 4 2 2 2 6 2 4 2" xfId="14552"/>
    <cellStyle name="Normal 4 2 2 2 6 2 4 2 2" xfId="32744"/>
    <cellStyle name="Normal 4 2 2 2 6 2 4 3" xfId="21948"/>
    <cellStyle name="Normal 4 2 2 2 6 2 4 4" xfId="29344"/>
    <cellStyle name="Normal 4 2 2 2 6 2 4 5" xfId="32743"/>
    <cellStyle name="Normal 4 2 2 2 6 2 5" xfId="8966"/>
    <cellStyle name="Normal 4 2 2 2 6 2 5 2" xfId="32745"/>
    <cellStyle name="Normal 4 2 2 2 6 2 6" xfId="16362"/>
    <cellStyle name="Normal 4 2 2 2 6 2 7" xfId="23758"/>
    <cellStyle name="Normal 4 2 2 2 6 2 8" xfId="32734"/>
    <cellStyle name="Normal 4 2 2 2 6 3" xfId="4567"/>
    <cellStyle name="Normal 4 2 2 2 6 3 2" xfId="12008"/>
    <cellStyle name="Normal 4 2 2 2 6 3 2 2" xfId="32748"/>
    <cellStyle name="Normal 4 2 2 2 6 3 2 3" xfId="32747"/>
    <cellStyle name="Normal 4 2 2 2 6 3 3" xfId="19404"/>
    <cellStyle name="Normal 4 2 2 2 6 3 3 2" xfId="32749"/>
    <cellStyle name="Normal 4 2 2 2 6 3 4" xfId="26800"/>
    <cellStyle name="Normal 4 2 2 2 6 3 5" xfId="32746"/>
    <cellStyle name="Normal 4 2 2 2 6 4" xfId="2690"/>
    <cellStyle name="Normal 4 2 2 2 6 4 2" xfId="10131"/>
    <cellStyle name="Normal 4 2 2 2 6 4 2 2" xfId="32752"/>
    <cellStyle name="Normal 4 2 2 2 6 4 2 3" xfId="32751"/>
    <cellStyle name="Normal 4 2 2 2 6 4 3" xfId="17527"/>
    <cellStyle name="Normal 4 2 2 2 6 4 3 2" xfId="32753"/>
    <cellStyle name="Normal 4 2 2 2 6 4 4" xfId="24923"/>
    <cellStyle name="Normal 4 2 2 2 6 4 5" xfId="32750"/>
    <cellStyle name="Normal 4 2 2 2 6 5" xfId="6512"/>
    <cellStyle name="Normal 4 2 2 2 6 5 2" xfId="13908"/>
    <cellStyle name="Normal 4 2 2 2 6 5 2 2" xfId="32755"/>
    <cellStyle name="Normal 4 2 2 2 6 5 3" xfId="21304"/>
    <cellStyle name="Normal 4 2 2 2 6 5 4" xfId="28700"/>
    <cellStyle name="Normal 4 2 2 2 6 5 5" xfId="32754"/>
    <cellStyle name="Normal 4 2 2 2 6 6" xfId="8322"/>
    <cellStyle name="Normal 4 2 2 2 6 6 2" xfId="32756"/>
    <cellStyle name="Normal 4 2 2 2 6 7" xfId="15718"/>
    <cellStyle name="Normal 4 2 2 2 6 8" xfId="23114"/>
    <cellStyle name="Normal 4 2 2 2 6 9" xfId="32733"/>
    <cellStyle name="Normal 4 2 2 2 7" xfId="923"/>
    <cellStyle name="Normal 4 2 2 2 7 2" xfId="4645"/>
    <cellStyle name="Normal 4 2 2 2 7 2 2" xfId="12086"/>
    <cellStyle name="Normal 4 2 2 2 7 2 2 2" xfId="32760"/>
    <cellStyle name="Normal 4 2 2 2 7 2 2 3" xfId="32759"/>
    <cellStyle name="Normal 4 2 2 2 7 2 3" xfId="19482"/>
    <cellStyle name="Normal 4 2 2 2 7 2 3 2" xfId="32761"/>
    <cellStyle name="Normal 4 2 2 2 7 2 4" xfId="26878"/>
    <cellStyle name="Normal 4 2 2 2 7 2 5" xfId="32758"/>
    <cellStyle name="Normal 4 2 2 2 7 3" xfId="2768"/>
    <cellStyle name="Normal 4 2 2 2 7 3 2" xfId="10209"/>
    <cellStyle name="Normal 4 2 2 2 7 3 2 2" xfId="32764"/>
    <cellStyle name="Normal 4 2 2 2 7 3 2 3" xfId="32763"/>
    <cellStyle name="Normal 4 2 2 2 7 3 3" xfId="17605"/>
    <cellStyle name="Normal 4 2 2 2 7 3 3 2" xfId="32765"/>
    <cellStyle name="Normal 4 2 2 2 7 3 4" xfId="25001"/>
    <cellStyle name="Normal 4 2 2 2 7 3 5" xfId="32762"/>
    <cellStyle name="Normal 4 2 2 2 7 4" xfId="6590"/>
    <cellStyle name="Normal 4 2 2 2 7 4 2" xfId="13986"/>
    <cellStyle name="Normal 4 2 2 2 7 4 2 2" xfId="32767"/>
    <cellStyle name="Normal 4 2 2 2 7 4 3" xfId="21382"/>
    <cellStyle name="Normal 4 2 2 2 7 4 4" xfId="28778"/>
    <cellStyle name="Normal 4 2 2 2 7 4 5" xfId="32766"/>
    <cellStyle name="Normal 4 2 2 2 7 5" xfId="8400"/>
    <cellStyle name="Normal 4 2 2 2 7 5 2" xfId="32768"/>
    <cellStyle name="Normal 4 2 2 2 7 6" xfId="15796"/>
    <cellStyle name="Normal 4 2 2 2 7 7" xfId="23192"/>
    <cellStyle name="Normal 4 2 2 2 7 8" xfId="32757"/>
    <cellStyle name="Normal 4 2 2 2 8" xfId="1666"/>
    <cellStyle name="Normal 4 2 2 2 8 2" xfId="5353"/>
    <cellStyle name="Normal 4 2 2 2 8 2 2" xfId="12794"/>
    <cellStyle name="Normal 4 2 2 2 8 2 2 2" xfId="32772"/>
    <cellStyle name="Normal 4 2 2 2 8 2 2 3" xfId="32771"/>
    <cellStyle name="Normal 4 2 2 2 8 2 3" xfId="20190"/>
    <cellStyle name="Normal 4 2 2 2 8 2 3 2" xfId="32773"/>
    <cellStyle name="Normal 4 2 2 2 8 2 4" xfId="27586"/>
    <cellStyle name="Normal 4 2 2 2 8 2 5" xfId="32770"/>
    <cellStyle name="Normal 4 2 2 2 8 3" xfId="3476"/>
    <cellStyle name="Normal 4 2 2 2 8 3 2" xfId="10917"/>
    <cellStyle name="Normal 4 2 2 2 8 3 2 2" xfId="32776"/>
    <cellStyle name="Normal 4 2 2 2 8 3 2 3" xfId="32775"/>
    <cellStyle name="Normal 4 2 2 2 8 3 3" xfId="18313"/>
    <cellStyle name="Normal 4 2 2 2 8 3 3 2" xfId="32777"/>
    <cellStyle name="Normal 4 2 2 2 8 3 4" xfId="25709"/>
    <cellStyle name="Normal 4 2 2 2 8 3 5" xfId="32774"/>
    <cellStyle name="Normal 4 2 2 2 8 4" xfId="7298"/>
    <cellStyle name="Normal 4 2 2 2 8 4 2" xfId="14694"/>
    <cellStyle name="Normal 4 2 2 2 8 4 2 2" xfId="32779"/>
    <cellStyle name="Normal 4 2 2 2 8 4 3" xfId="22090"/>
    <cellStyle name="Normal 4 2 2 2 8 4 4" xfId="29486"/>
    <cellStyle name="Normal 4 2 2 2 8 4 5" xfId="32778"/>
    <cellStyle name="Normal 4 2 2 2 8 5" xfId="9108"/>
    <cellStyle name="Normal 4 2 2 2 8 5 2" xfId="32780"/>
    <cellStyle name="Normal 4 2 2 2 8 6" xfId="16504"/>
    <cellStyle name="Normal 4 2 2 2 8 7" xfId="23900"/>
    <cellStyle name="Normal 4 2 2 2 8 8" xfId="32769"/>
    <cellStyle name="Normal 4 2 2 2 9" xfId="1923"/>
    <cellStyle name="Normal 4 2 2 2 9 2" xfId="5610"/>
    <cellStyle name="Normal 4 2 2 2 9 2 2" xfId="13050"/>
    <cellStyle name="Normal 4 2 2 2 9 2 2 2" xfId="32784"/>
    <cellStyle name="Normal 4 2 2 2 9 2 2 3" xfId="32783"/>
    <cellStyle name="Normal 4 2 2 2 9 2 3" xfId="20446"/>
    <cellStyle name="Normal 4 2 2 2 9 2 3 2" xfId="32785"/>
    <cellStyle name="Normal 4 2 2 2 9 2 4" xfId="27842"/>
    <cellStyle name="Normal 4 2 2 2 9 2 5" xfId="32782"/>
    <cellStyle name="Normal 4 2 2 2 9 3" xfId="3732"/>
    <cellStyle name="Normal 4 2 2 2 9 3 2" xfId="11173"/>
    <cellStyle name="Normal 4 2 2 2 9 3 2 2" xfId="32788"/>
    <cellStyle name="Normal 4 2 2 2 9 3 2 3" xfId="32787"/>
    <cellStyle name="Normal 4 2 2 2 9 3 3" xfId="18569"/>
    <cellStyle name="Normal 4 2 2 2 9 3 3 2" xfId="32789"/>
    <cellStyle name="Normal 4 2 2 2 9 3 4" xfId="25965"/>
    <cellStyle name="Normal 4 2 2 2 9 3 5" xfId="32786"/>
    <cellStyle name="Normal 4 2 2 2 9 4" xfId="7555"/>
    <cellStyle name="Normal 4 2 2 2 9 4 2" xfId="14951"/>
    <cellStyle name="Normal 4 2 2 2 9 4 2 2" xfId="32791"/>
    <cellStyle name="Normal 4 2 2 2 9 4 3" xfId="22347"/>
    <cellStyle name="Normal 4 2 2 2 9 4 4" xfId="29743"/>
    <cellStyle name="Normal 4 2 2 2 9 4 5" xfId="32790"/>
    <cellStyle name="Normal 4 2 2 2 9 5" xfId="9364"/>
    <cellStyle name="Normal 4 2 2 2 9 5 2" xfId="32792"/>
    <cellStyle name="Normal 4 2 2 2 9 6" xfId="16760"/>
    <cellStyle name="Normal 4 2 2 2 9 7" xfId="24156"/>
    <cellStyle name="Normal 4 2 2 2 9 8" xfId="32781"/>
    <cellStyle name="Normal 4 2 2 3" xfId="281"/>
    <cellStyle name="Normal 4 2 2 3 10" xfId="5982"/>
    <cellStyle name="Normal 4 2 2 3 10 2" xfId="13378"/>
    <cellStyle name="Normal 4 2 2 3 10 2 2" xfId="32795"/>
    <cellStyle name="Normal 4 2 2 3 10 3" xfId="20774"/>
    <cellStyle name="Normal 4 2 2 3 10 4" xfId="28170"/>
    <cellStyle name="Normal 4 2 2 3 10 5" xfId="32794"/>
    <cellStyle name="Normal 4 2 2 3 11" xfId="7792"/>
    <cellStyle name="Normal 4 2 2 3 11 2" xfId="32796"/>
    <cellStyle name="Normal 4 2 2 3 12" xfId="15188"/>
    <cellStyle name="Normal 4 2 2 3 13" xfId="22584"/>
    <cellStyle name="Normal 4 2 2 3 14" xfId="32793"/>
    <cellStyle name="Normal 4 2 2 3 2" xfId="428"/>
    <cellStyle name="Normal 4 2 2 3 2 2" xfId="1139"/>
    <cellStyle name="Normal 4 2 2 3 2 2 2" xfId="4827"/>
    <cellStyle name="Normal 4 2 2 3 2 2 2 2" xfId="12268"/>
    <cellStyle name="Normal 4 2 2 3 2 2 2 2 2" xfId="32801"/>
    <cellStyle name="Normal 4 2 2 3 2 2 2 2 3" xfId="32800"/>
    <cellStyle name="Normal 4 2 2 3 2 2 2 3" xfId="19664"/>
    <cellStyle name="Normal 4 2 2 3 2 2 2 3 2" xfId="32802"/>
    <cellStyle name="Normal 4 2 2 3 2 2 2 4" xfId="27060"/>
    <cellStyle name="Normal 4 2 2 3 2 2 2 5" xfId="32799"/>
    <cellStyle name="Normal 4 2 2 3 2 2 3" xfId="2950"/>
    <cellStyle name="Normal 4 2 2 3 2 2 3 2" xfId="10391"/>
    <cellStyle name="Normal 4 2 2 3 2 2 3 2 2" xfId="32805"/>
    <cellStyle name="Normal 4 2 2 3 2 2 3 2 3" xfId="32804"/>
    <cellStyle name="Normal 4 2 2 3 2 2 3 3" xfId="17787"/>
    <cellStyle name="Normal 4 2 2 3 2 2 3 3 2" xfId="32806"/>
    <cellStyle name="Normal 4 2 2 3 2 2 3 4" xfId="25183"/>
    <cellStyle name="Normal 4 2 2 3 2 2 3 5" xfId="32803"/>
    <cellStyle name="Normal 4 2 2 3 2 2 4" xfId="6772"/>
    <cellStyle name="Normal 4 2 2 3 2 2 4 2" xfId="14168"/>
    <cellStyle name="Normal 4 2 2 3 2 2 4 2 2" xfId="32808"/>
    <cellStyle name="Normal 4 2 2 3 2 2 4 3" xfId="21564"/>
    <cellStyle name="Normal 4 2 2 3 2 2 4 4" xfId="28960"/>
    <cellStyle name="Normal 4 2 2 3 2 2 4 5" xfId="32807"/>
    <cellStyle name="Normal 4 2 2 3 2 2 5" xfId="8582"/>
    <cellStyle name="Normal 4 2 2 3 2 2 5 2" xfId="32809"/>
    <cellStyle name="Normal 4 2 2 3 2 2 6" xfId="15978"/>
    <cellStyle name="Normal 4 2 2 3 2 2 7" xfId="23374"/>
    <cellStyle name="Normal 4 2 2 3 2 2 8" xfId="32798"/>
    <cellStyle name="Normal 4 2 2 3 2 3" xfId="4183"/>
    <cellStyle name="Normal 4 2 2 3 2 3 2" xfId="11624"/>
    <cellStyle name="Normal 4 2 2 3 2 3 2 2" xfId="32812"/>
    <cellStyle name="Normal 4 2 2 3 2 3 2 3" xfId="32811"/>
    <cellStyle name="Normal 4 2 2 3 2 3 3" xfId="19020"/>
    <cellStyle name="Normal 4 2 2 3 2 3 3 2" xfId="32813"/>
    <cellStyle name="Normal 4 2 2 3 2 3 4" xfId="26416"/>
    <cellStyle name="Normal 4 2 2 3 2 3 5" xfId="32810"/>
    <cellStyle name="Normal 4 2 2 3 2 4" xfId="2306"/>
    <cellStyle name="Normal 4 2 2 3 2 4 2" xfId="9747"/>
    <cellStyle name="Normal 4 2 2 3 2 4 2 2" xfId="32816"/>
    <cellStyle name="Normal 4 2 2 3 2 4 2 3" xfId="32815"/>
    <cellStyle name="Normal 4 2 2 3 2 4 3" xfId="17143"/>
    <cellStyle name="Normal 4 2 2 3 2 4 3 2" xfId="32817"/>
    <cellStyle name="Normal 4 2 2 3 2 4 4" xfId="24539"/>
    <cellStyle name="Normal 4 2 2 3 2 4 5" xfId="32814"/>
    <cellStyle name="Normal 4 2 2 3 2 5" xfId="6128"/>
    <cellStyle name="Normal 4 2 2 3 2 5 2" xfId="13524"/>
    <cellStyle name="Normal 4 2 2 3 2 5 2 2" xfId="32819"/>
    <cellStyle name="Normal 4 2 2 3 2 5 3" xfId="20920"/>
    <cellStyle name="Normal 4 2 2 3 2 5 4" xfId="28316"/>
    <cellStyle name="Normal 4 2 2 3 2 5 5" xfId="32818"/>
    <cellStyle name="Normal 4 2 2 3 2 6" xfId="7938"/>
    <cellStyle name="Normal 4 2 2 3 2 6 2" xfId="32820"/>
    <cellStyle name="Normal 4 2 2 3 2 7" xfId="15334"/>
    <cellStyle name="Normal 4 2 2 3 2 8" xfId="22730"/>
    <cellStyle name="Normal 4 2 2 3 2 9" xfId="32797"/>
    <cellStyle name="Normal 4 2 2 3 3" xfId="685"/>
    <cellStyle name="Normal 4 2 2 3 3 2" xfId="1395"/>
    <cellStyle name="Normal 4 2 2 3 3 2 2" xfId="5083"/>
    <cellStyle name="Normal 4 2 2 3 3 2 2 2" xfId="12524"/>
    <cellStyle name="Normal 4 2 2 3 3 2 2 2 2" xfId="32825"/>
    <cellStyle name="Normal 4 2 2 3 3 2 2 2 3" xfId="32824"/>
    <cellStyle name="Normal 4 2 2 3 3 2 2 3" xfId="19920"/>
    <cellStyle name="Normal 4 2 2 3 3 2 2 3 2" xfId="32826"/>
    <cellStyle name="Normal 4 2 2 3 3 2 2 4" xfId="27316"/>
    <cellStyle name="Normal 4 2 2 3 3 2 2 5" xfId="32823"/>
    <cellStyle name="Normal 4 2 2 3 3 2 3" xfId="3206"/>
    <cellStyle name="Normal 4 2 2 3 3 2 3 2" xfId="10647"/>
    <cellStyle name="Normal 4 2 2 3 3 2 3 2 2" xfId="32829"/>
    <cellStyle name="Normal 4 2 2 3 3 2 3 2 3" xfId="32828"/>
    <cellStyle name="Normal 4 2 2 3 3 2 3 3" xfId="18043"/>
    <cellStyle name="Normal 4 2 2 3 3 2 3 3 2" xfId="32830"/>
    <cellStyle name="Normal 4 2 2 3 3 2 3 4" xfId="25439"/>
    <cellStyle name="Normal 4 2 2 3 3 2 3 5" xfId="32827"/>
    <cellStyle name="Normal 4 2 2 3 3 2 4" xfId="7028"/>
    <cellStyle name="Normal 4 2 2 3 3 2 4 2" xfId="14424"/>
    <cellStyle name="Normal 4 2 2 3 3 2 4 2 2" xfId="32832"/>
    <cellStyle name="Normal 4 2 2 3 3 2 4 3" xfId="21820"/>
    <cellStyle name="Normal 4 2 2 3 3 2 4 4" xfId="29216"/>
    <cellStyle name="Normal 4 2 2 3 3 2 4 5" xfId="32831"/>
    <cellStyle name="Normal 4 2 2 3 3 2 5" xfId="8838"/>
    <cellStyle name="Normal 4 2 2 3 3 2 5 2" xfId="32833"/>
    <cellStyle name="Normal 4 2 2 3 3 2 6" xfId="16234"/>
    <cellStyle name="Normal 4 2 2 3 3 2 7" xfId="23630"/>
    <cellStyle name="Normal 4 2 2 3 3 2 8" xfId="32822"/>
    <cellStyle name="Normal 4 2 2 3 3 3" xfId="4439"/>
    <cellStyle name="Normal 4 2 2 3 3 3 2" xfId="11880"/>
    <cellStyle name="Normal 4 2 2 3 3 3 2 2" xfId="32836"/>
    <cellStyle name="Normal 4 2 2 3 3 3 2 3" xfId="32835"/>
    <cellStyle name="Normal 4 2 2 3 3 3 3" xfId="19276"/>
    <cellStyle name="Normal 4 2 2 3 3 3 3 2" xfId="32837"/>
    <cellStyle name="Normal 4 2 2 3 3 3 4" xfId="26672"/>
    <cellStyle name="Normal 4 2 2 3 3 3 5" xfId="32834"/>
    <cellStyle name="Normal 4 2 2 3 3 4" xfId="2562"/>
    <cellStyle name="Normal 4 2 2 3 3 4 2" xfId="10003"/>
    <cellStyle name="Normal 4 2 2 3 3 4 2 2" xfId="32840"/>
    <cellStyle name="Normal 4 2 2 3 3 4 2 3" xfId="32839"/>
    <cellStyle name="Normal 4 2 2 3 3 4 3" xfId="17399"/>
    <cellStyle name="Normal 4 2 2 3 3 4 3 2" xfId="32841"/>
    <cellStyle name="Normal 4 2 2 3 3 4 4" xfId="24795"/>
    <cellStyle name="Normal 4 2 2 3 3 4 5" xfId="32838"/>
    <cellStyle name="Normal 4 2 2 3 3 5" xfId="6384"/>
    <cellStyle name="Normal 4 2 2 3 3 5 2" xfId="13780"/>
    <cellStyle name="Normal 4 2 2 3 3 5 2 2" xfId="32843"/>
    <cellStyle name="Normal 4 2 2 3 3 5 3" xfId="21176"/>
    <cellStyle name="Normal 4 2 2 3 3 5 4" xfId="28572"/>
    <cellStyle name="Normal 4 2 2 3 3 5 5" xfId="32842"/>
    <cellStyle name="Normal 4 2 2 3 3 6" xfId="8194"/>
    <cellStyle name="Normal 4 2 2 3 3 6 2" xfId="32844"/>
    <cellStyle name="Normal 4 2 2 3 3 7" xfId="15590"/>
    <cellStyle name="Normal 4 2 2 3 3 8" xfId="22986"/>
    <cellStyle name="Normal 4 2 2 3 3 9" xfId="32821"/>
    <cellStyle name="Normal 4 2 2 3 4" xfId="850"/>
    <cellStyle name="Normal 4 2 2 3 4 2" xfId="1559"/>
    <cellStyle name="Normal 4 2 2 3 4 2 2" xfId="5247"/>
    <cellStyle name="Normal 4 2 2 3 4 2 2 2" xfId="12688"/>
    <cellStyle name="Normal 4 2 2 3 4 2 2 2 2" xfId="32849"/>
    <cellStyle name="Normal 4 2 2 3 4 2 2 2 3" xfId="32848"/>
    <cellStyle name="Normal 4 2 2 3 4 2 2 3" xfId="20084"/>
    <cellStyle name="Normal 4 2 2 3 4 2 2 3 2" xfId="32850"/>
    <cellStyle name="Normal 4 2 2 3 4 2 2 4" xfId="27480"/>
    <cellStyle name="Normal 4 2 2 3 4 2 2 5" xfId="32847"/>
    <cellStyle name="Normal 4 2 2 3 4 2 3" xfId="3370"/>
    <cellStyle name="Normal 4 2 2 3 4 2 3 2" xfId="10811"/>
    <cellStyle name="Normal 4 2 2 3 4 2 3 2 2" xfId="32853"/>
    <cellStyle name="Normal 4 2 2 3 4 2 3 2 3" xfId="32852"/>
    <cellStyle name="Normal 4 2 2 3 4 2 3 3" xfId="18207"/>
    <cellStyle name="Normal 4 2 2 3 4 2 3 3 2" xfId="32854"/>
    <cellStyle name="Normal 4 2 2 3 4 2 3 4" xfId="25603"/>
    <cellStyle name="Normal 4 2 2 3 4 2 3 5" xfId="32851"/>
    <cellStyle name="Normal 4 2 2 3 4 2 4" xfId="7192"/>
    <cellStyle name="Normal 4 2 2 3 4 2 4 2" xfId="14588"/>
    <cellStyle name="Normal 4 2 2 3 4 2 4 2 2" xfId="32856"/>
    <cellStyle name="Normal 4 2 2 3 4 2 4 3" xfId="21984"/>
    <cellStyle name="Normal 4 2 2 3 4 2 4 4" xfId="29380"/>
    <cellStyle name="Normal 4 2 2 3 4 2 4 5" xfId="32855"/>
    <cellStyle name="Normal 4 2 2 3 4 2 5" xfId="9002"/>
    <cellStyle name="Normal 4 2 2 3 4 2 5 2" xfId="32857"/>
    <cellStyle name="Normal 4 2 2 3 4 2 6" xfId="16398"/>
    <cellStyle name="Normal 4 2 2 3 4 2 7" xfId="23794"/>
    <cellStyle name="Normal 4 2 2 3 4 2 8" xfId="32846"/>
    <cellStyle name="Normal 4 2 2 3 4 3" xfId="4603"/>
    <cellStyle name="Normal 4 2 2 3 4 3 2" xfId="12044"/>
    <cellStyle name="Normal 4 2 2 3 4 3 2 2" xfId="32860"/>
    <cellStyle name="Normal 4 2 2 3 4 3 2 3" xfId="32859"/>
    <cellStyle name="Normal 4 2 2 3 4 3 3" xfId="19440"/>
    <cellStyle name="Normal 4 2 2 3 4 3 3 2" xfId="32861"/>
    <cellStyle name="Normal 4 2 2 3 4 3 4" xfId="26836"/>
    <cellStyle name="Normal 4 2 2 3 4 3 5" xfId="32858"/>
    <cellStyle name="Normal 4 2 2 3 4 4" xfId="2726"/>
    <cellStyle name="Normal 4 2 2 3 4 4 2" xfId="10167"/>
    <cellStyle name="Normal 4 2 2 3 4 4 2 2" xfId="32864"/>
    <cellStyle name="Normal 4 2 2 3 4 4 2 3" xfId="32863"/>
    <cellStyle name="Normal 4 2 2 3 4 4 3" xfId="17563"/>
    <cellStyle name="Normal 4 2 2 3 4 4 3 2" xfId="32865"/>
    <cellStyle name="Normal 4 2 2 3 4 4 4" xfId="24959"/>
    <cellStyle name="Normal 4 2 2 3 4 4 5" xfId="32862"/>
    <cellStyle name="Normal 4 2 2 3 4 5" xfId="6548"/>
    <cellStyle name="Normal 4 2 2 3 4 5 2" xfId="13944"/>
    <cellStyle name="Normal 4 2 2 3 4 5 2 2" xfId="32867"/>
    <cellStyle name="Normal 4 2 2 3 4 5 3" xfId="21340"/>
    <cellStyle name="Normal 4 2 2 3 4 5 4" xfId="28736"/>
    <cellStyle name="Normal 4 2 2 3 4 5 5" xfId="32866"/>
    <cellStyle name="Normal 4 2 2 3 4 6" xfId="8358"/>
    <cellStyle name="Normal 4 2 2 3 4 6 2" xfId="32868"/>
    <cellStyle name="Normal 4 2 2 3 4 7" xfId="15754"/>
    <cellStyle name="Normal 4 2 2 3 4 8" xfId="23150"/>
    <cellStyle name="Normal 4 2 2 3 4 9" xfId="32845"/>
    <cellStyle name="Normal 4 2 2 3 5" xfId="993"/>
    <cellStyle name="Normal 4 2 2 3 5 2" xfId="4681"/>
    <cellStyle name="Normal 4 2 2 3 5 2 2" xfId="12122"/>
    <cellStyle name="Normal 4 2 2 3 5 2 2 2" xfId="32872"/>
    <cellStyle name="Normal 4 2 2 3 5 2 2 3" xfId="32871"/>
    <cellStyle name="Normal 4 2 2 3 5 2 3" xfId="19518"/>
    <cellStyle name="Normal 4 2 2 3 5 2 3 2" xfId="32873"/>
    <cellStyle name="Normal 4 2 2 3 5 2 4" xfId="26914"/>
    <cellStyle name="Normal 4 2 2 3 5 2 5" xfId="32870"/>
    <cellStyle name="Normal 4 2 2 3 5 3" xfId="2804"/>
    <cellStyle name="Normal 4 2 2 3 5 3 2" xfId="10245"/>
    <cellStyle name="Normal 4 2 2 3 5 3 2 2" xfId="32876"/>
    <cellStyle name="Normal 4 2 2 3 5 3 2 3" xfId="32875"/>
    <cellStyle name="Normal 4 2 2 3 5 3 3" xfId="17641"/>
    <cellStyle name="Normal 4 2 2 3 5 3 3 2" xfId="32877"/>
    <cellStyle name="Normal 4 2 2 3 5 3 4" xfId="25037"/>
    <cellStyle name="Normal 4 2 2 3 5 3 5" xfId="32874"/>
    <cellStyle name="Normal 4 2 2 3 5 4" xfId="6626"/>
    <cellStyle name="Normal 4 2 2 3 5 4 2" xfId="14022"/>
    <cellStyle name="Normal 4 2 2 3 5 4 2 2" xfId="32879"/>
    <cellStyle name="Normal 4 2 2 3 5 4 3" xfId="21418"/>
    <cellStyle name="Normal 4 2 2 3 5 4 4" xfId="28814"/>
    <cellStyle name="Normal 4 2 2 3 5 4 5" xfId="32878"/>
    <cellStyle name="Normal 4 2 2 3 5 5" xfId="8436"/>
    <cellStyle name="Normal 4 2 2 3 5 5 2" xfId="32880"/>
    <cellStyle name="Normal 4 2 2 3 5 6" xfId="15832"/>
    <cellStyle name="Normal 4 2 2 3 5 7" xfId="23228"/>
    <cellStyle name="Normal 4 2 2 3 5 8" xfId="32869"/>
    <cellStyle name="Normal 4 2 2 3 6" xfId="1730"/>
    <cellStyle name="Normal 4 2 2 3 6 2" xfId="5417"/>
    <cellStyle name="Normal 4 2 2 3 6 2 2" xfId="12858"/>
    <cellStyle name="Normal 4 2 2 3 6 2 2 2" xfId="32884"/>
    <cellStyle name="Normal 4 2 2 3 6 2 2 3" xfId="32883"/>
    <cellStyle name="Normal 4 2 2 3 6 2 3" xfId="20254"/>
    <cellStyle name="Normal 4 2 2 3 6 2 3 2" xfId="32885"/>
    <cellStyle name="Normal 4 2 2 3 6 2 4" xfId="27650"/>
    <cellStyle name="Normal 4 2 2 3 6 2 5" xfId="32882"/>
    <cellStyle name="Normal 4 2 2 3 6 3" xfId="3540"/>
    <cellStyle name="Normal 4 2 2 3 6 3 2" xfId="10981"/>
    <cellStyle name="Normal 4 2 2 3 6 3 2 2" xfId="32888"/>
    <cellStyle name="Normal 4 2 2 3 6 3 2 3" xfId="32887"/>
    <cellStyle name="Normal 4 2 2 3 6 3 3" xfId="18377"/>
    <cellStyle name="Normal 4 2 2 3 6 3 3 2" xfId="32889"/>
    <cellStyle name="Normal 4 2 2 3 6 3 4" xfId="25773"/>
    <cellStyle name="Normal 4 2 2 3 6 3 5" xfId="32886"/>
    <cellStyle name="Normal 4 2 2 3 6 4" xfId="7362"/>
    <cellStyle name="Normal 4 2 2 3 6 4 2" xfId="14758"/>
    <cellStyle name="Normal 4 2 2 3 6 4 2 2" xfId="32891"/>
    <cellStyle name="Normal 4 2 2 3 6 4 3" xfId="22154"/>
    <cellStyle name="Normal 4 2 2 3 6 4 4" xfId="29550"/>
    <cellStyle name="Normal 4 2 2 3 6 4 5" xfId="32890"/>
    <cellStyle name="Normal 4 2 2 3 6 5" xfId="9172"/>
    <cellStyle name="Normal 4 2 2 3 6 5 2" xfId="32892"/>
    <cellStyle name="Normal 4 2 2 3 6 6" xfId="16568"/>
    <cellStyle name="Normal 4 2 2 3 6 7" xfId="23964"/>
    <cellStyle name="Normal 4 2 2 3 6 8" xfId="32881"/>
    <cellStyle name="Normal 4 2 2 3 7" xfId="1987"/>
    <cellStyle name="Normal 4 2 2 3 7 2" xfId="5674"/>
    <cellStyle name="Normal 4 2 2 3 7 2 2" xfId="13114"/>
    <cellStyle name="Normal 4 2 2 3 7 2 2 2" xfId="32896"/>
    <cellStyle name="Normal 4 2 2 3 7 2 2 3" xfId="32895"/>
    <cellStyle name="Normal 4 2 2 3 7 2 3" xfId="20510"/>
    <cellStyle name="Normal 4 2 2 3 7 2 3 2" xfId="32897"/>
    <cellStyle name="Normal 4 2 2 3 7 2 4" xfId="27906"/>
    <cellStyle name="Normal 4 2 2 3 7 2 5" xfId="32894"/>
    <cellStyle name="Normal 4 2 2 3 7 3" xfId="3796"/>
    <cellStyle name="Normal 4 2 2 3 7 3 2" xfId="11237"/>
    <cellStyle name="Normal 4 2 2 3 7 3 2 2" xfId="32900"/>
    <cellStyle name="Normal 4 2 2 3 7 3 2 3" xfId="32899"/>
    <cellStyle name="Normal 4 2 2 3 7 3 3" xfId="18633"/>
    <cellStyle name="Normal 4 2 2 3 7 3 3 2" xfId="32901"/>
    <cellStyle name="Normal 4 2 2 3 7 3 4" xfId="26029"/>
    <cellStyle name="Normal 4 2 2 3 7 3 5" xfId="32898"/>
    <cellStyle name="Normal 4 2 2 3 7 4" xfId="7619"/>
    <cellStyle name="Normal 4 2 2 3 7 4 2" xfId="15015"/>
    <cellStyle name="Normal 4 2 2 3 7 4 2 2" xfId="32903"/>
    <cellStyle name="Normal 4 2 2 3 7 4 3" xfId="22411"/>
    <cellStyle name="Normal 4 2 2 3 7 4 4" xfId="29807"/>
    <cellStyle name="Normal 4 2 2 3 7 4 5" xfId="32902"/>
    <cellStyle name="Normal 4 2 2 3 7 5" xfId="9428"/>
    <cellStyle name="Normal 4 2 2 3 7 5 2" xfId="32904"/>
    <cellStyle name="Normal 4 2 2 3 7 6" xfId="16824"/>
    <cellStyle name="Normal 4 2 2 3 7 7" xfId="24220"/>
    <cellStyle name="Normal 4 2 2 3 7 8" xfId="32893"/>
    <cellStyle name="Normal 4 2 2 3 8" xfId="4037"/>
    <cellStyle name="Normal 4 2 2 3 8 2" xfId="11478"/>
    <cellStyle name="Normal 4 2 2 3 8 2 2" xfId="32907"/>
    <cellStyle name="Normal 4 2 2 3 8 2 3" xfId="32906"/>
    <cellStyle name="Normal 4 2 2 3 8 3" xfId="18874"/>
    <cellStyle name="Normal 4 2 2 3 8 3 2" xfId="32908"/>
    <cellStyle name="Normal 4 2 2 3 8 4" xfId="26270"/>
    <cellStyle name="Normal 4 2 2 3 8 5" xfId="32905"/>
    <cellStyle name="Normal 4 2 2 3 9" xfId="2160"/>
    <cellStyle name="Normal 4 2 2 3 9 2" xfId="9601"/>
    <cellStyle name="Normal 4 2 2 3 9 2 2" xfId="32911"/>
    <cellStyle name="Normal 4 2 2 3 9 2 3" xfId="32910"/>
    <cellStyle name="Normal 4 2 2 3 9 3" xfId="16997"/>
    <cellStyle name="Normal 4 2 2 3 9 3 2" xfId="32912"/>
    <cellStyle name="Normal 4 2 2 3 9 4" xfId="24393"/>
    <cellStyle name="Normal 4 2 2 3 9 5" xfId="32909"/>
    <cellStyle name="Normal 4 2 2 4" xfId="290"/>
    <cellStyle name="Normal 4 2 2 4 10" xfId="32913"/>
    <cellStyle name="Normal 4 2 2 4 2" xfId="859"/>
    <cellStyle name="Normal 4 2 2 4 2 2" xfId="1568"/>
    <cellStyle name="Normal 4 2 2 4 2 2 2" xfId="5256"/>
    <cellStyle name="Normal 4 2 2 4 2 2 2 2" xfId="12697"/>
    <cellStyle name="Normal 4 2 2 4 2 2 2 2 2" xfId="32918"/>
    <cellStyle name="Normal 4 2 2 4 2 2 2 2 3" xfId="32917"/>
    <cellStyle name="Normal 4 2 2 4 2 2 2 3" xfId="20093"/>
    <cellStyle name="Normal 4 2 2 4 2 2 2 3 2" xfId="32919"/>
    <cellStyle name="Normal 4 2 2 4 2 2 2 4" xfId="27489"/>
    <cellStyle name="Normal 4 2 2 4 2 2 2 5" xfId="32916"/>
    <cellStyle name="Normal 4 2 2 4 2 2 3" xfId="3379"/>
    <cellStyle name="Normal 4 2 2 4 2 2 3 2" xfId="10820"/>
    <cellStyle name="Normal 4 2 2 4 2 2 3 2 2" xfId="32922"/>
    <cellStyle name="Normal 4 2 2 4 2 2 3 2 3" xfId="32921"/>
    <cellStyle name="Normal 4 2 2 4 2 2 3 3" xfId="18216"/>
    <cellStyle name="Normal 4 2 2 4 2 2 3 3 2" xfId="32923"/>
    <cellStyle name="Normal 4 2 2 4 2 2 3 4" xfId="25612"/>
    <cellStyle name="Normal 4 2 2 4 2 2 3 5" xfId="32920"/>
    <cellStyle name="Normal 4 2 2 4 2 2 4" xfId="7201"/>
    <cellStyle name="Normal 4 2 2 4 2 2 4 2" xfId="14597"/>
    <cellStyle name="Normal 4 2 2 4 2 2 4 2 2" xfId="32925"/>
    <cellStyle name="Normal 4 2 2 4 2 2 4 3" xfId="21993"/>
    <cellStyle name="Normal 4 2 2 4 2 2 4 4" xfId="29389"/>
    <cellStyle name="Normal 4 2 2 4 2 2 4 5" xfId="32924"/>
    <cellStyle name="Normal 4 2 2 4 2 2 5" xfId="9011"/>
    <cellStyle name="Normal 4 2 2 4 2 2 5 2" xfId="32926"/>
    <cellStyle name="Normal 4 2 2 4 2 2 6" xfId="16407"/>
    <cellStyle name="Normal 4 2 2 4 2 2 7" xfId="23803"/>
    <cellStyle name="Normal 4 2 2 4 2 2 8" xfId="32915"/>
    <cellStyle name="Normal 4 2 2 4 2 3" xfId="4612"/>
    <cellStyle name="Normal 4 2 2 4 2 3 2" xfId="12053"/>
    <cellStyle name="Normal 4 2 2 4 2 3 2 2" xfId="32929"/>
    <cellStyle name="Normal 4 2 2 4 2 3 2 3" xfId="32928"/>
    <cellStyle name="Normal 4 2 2 4 2 3 3" xfId="19449"/>
    <cellStyle name="Normal 4 2 2 4 2 3 3 2" xfId="32930"/>
    <cellStyle name="Normal 4 2 2 4 2 3 4" xfId="26845"/>
    <cellStyle name="Normal 4 2 2 4 2 3 5" xfId="32927"/>
    <cellStyle name="Normal 4 2 2 4 2 4" xfId="2735"/>
    <cellStyle name="Normal 4 2 2 4 2 4 2" xfId="10176"/>
    <cellStyle name="Normal 4 2 2 4 2 4 2 2" xfId="32933"/>
    <cellStyle name="Normal 4 2 2 4 2 4 2 3" xfId="32932"/>
    <cellStyle name="Normal 4 2 2 4 2 4 3" xfId="17572"/>
    <cellStyle name="Normal 4 2 2 4 2 4 3 2" xfId="32934"/>
    <cellStyle name="Normal 4 2 2 4 2 4 4" xfId="24968"/>
    <cellStyle name="Normal 4 2 2 4 2 4 5" xfId="32931"/>
    <cellStyle name="Normal 4 2 2 4 2 5" xfId="6557"/>
    <cellStyle name="Normal 4 2 2 4 2 5 2" xfId="13953"/>
    <cellStyle name="Normal 4 2 2 4 2 5 2 2" xfId="32936"/>
    <cellStyle name="Normal 4 2 2 4 2 5 3" xfId="21349"/>
    <cellStyle name="Normal 4 2 2 4 2 5 4" xfId="28745"/>
    <cellStyle name="Normal 4 2 2 4 2 5 5" xfId="32935"/>
    <cellStyle name="Normal 4 2 2 4 2 6" xfId="8367"/>
    <cellStyle name="Normal 4 2 2 4 2 6 2" xfId="32937"/>
    <cellStyle name="Normal 4 2 2 4 2 7" xfId="15763"/>
    <cellStyle name="Normal 4 2 2 4 2 8" xfId="23159"/>
    <cellStyle name="Normal 4 2 2 4 2 9" xfId="32914"/>
    <cellStyle name="Normal 4 2 2 4 3" xfId="1002"/>
    <cellStyle name="Normal 4 2 2 4 3 2" xfId="4690"/>
    <cellStyle name="Normal 4 2 2 4 3 2 2" xfId="12131"/>
    <cellStyle name="Normal 4 2 2 4 3 2 2 2" xfId="32941"/>
    <cellStyle name="Normal 4 2 2 4 3 2 2 3" xfId="32940"/>
    <cellStyle name="Normal 4 2 2 4 3 2 3" xfId="19527"/>
    <cellStyle name="Normal 4 2 2 4 3 2 3 2" xfId="32942"/>
    <cellStyle name="Normal 4 2 2 4 3 2 4" xfId="26923"/>
    <cellStyle name="Normal 4 2 2 4 3 2 5" xfId="32939"/>
    <cellStyle name="Normal 4 2 2 4 3 3" xfId="2813"/>
    <cellStyle name="Normal 4 2 2 4 3 3 2" xfId="10254"/>
    <cellStyle name="Normal 4 2 2 4 3 3 2 2" xfId="32945"/>
    <cellStyle name="Normal 4 2 2 4 3 3 2 3" xfId="32944"/>
    <cellStyle name="Normal 4 2 2 4 3 3 3" xfId="17650"/>
    <cellStyle name="Normal 4 2 2 4 3 3 3 2" xfId="32946"/>
    <cellStyle name="Normal 4 2 2 4 3 3 4" xfId="25046"/>
    <cellStyle name="Normal 4 2 2 4 3 3 5" xfId="32943"/>
    <cellStyle name="Normal 4 2 2 4 3 4" xfId="6635"/>
    <cellStyle name="Normal 4 2 2 4 3 4 2" xfId="14031"/>
    <cellStyle name="Normal 4 2 2 4 3 4 2 2" xfId="32948"/>
    <cellStyle name="Normal 4 2 2 4 3 4 3" xfId="21427"/>
    <cellStyle name="Normal 4 2 2 4 3 4 4" xfId="28823"/>
    <cellStyle name="Normal 4 2 2 4 3 4 5" xfId="32947"/>
    <cellStyle name="Normal 4 2 2 4 3 5" xfId="8445"/>
    <cellStyle name="Normal 4 2 2 4 3 5 2" xfId="32949"/>
    <cellStyle name="Normal 4 2 2 4 3 6" xfId="15841"/>
    <cellStyle name="Normal 4 2 2 4 3 7" xfId="23237"/>
    <cellStyle name="Normal 4 2 2 4 3 8" xfId="32938"/>
    <cellStyle name="Normal 4 2 2 4 4" xfId="4046"/>
    <cellStyle name="Normal 4 2 2 4 4 2" xfId="11487"/>
    <cellStyle name="Normal 4 2 2 4 4 2 2" xfId="32952"/>
    <cellStyle name="Normal 4 2 2 4 4 2 3" xfId="32951"/>
    <cellStyle name="Normal 4 2 2 4 4 3" xfId="18883"/>
    <cellStyle name="Normal 4 2 2 4 4 3 2" xfId="32953"/>
    <cellStyle name="Normal 4 2 2 4 4 4" xfId="26279"/>
    <cellStyle name="Normal 4 2 2 4 4 5" xfId="32950"/>
    <cellStyle name="Normal 4 2 2 4 5" xfId="2169"/>
    <cellStyle name="Normal 4 2 2 4 5 2" xfId="9610"/>
    <cellStyle name="Normal 4 2 2 4 5 2 2" xfId="32956"/>
    <cellStyle name="Normal 4 2 2 4 5 2 3" xfId="32955"/>
    <cellStyle name="Normal 4 2 2 4 5 3" xfId="17006"/>
    <cellStyle name="Normal 4 2 2 4 5 3 2" xfId="32957"/>
    <cellStyle name="Normal 4 2 2 4 5 4" xfId="24402"/>
    <cellStyle name="Normal 4 2 2 4 5 5" xfId="32954"/>
    <cellStyle name="Normal 4 2 2 4 6" xfId="5991"/>
    <cellStyle name="Normal 4 2 2 4 6 2" xfId="13387"/>
    <cellStyle name="Normal 4 2 2 4 6 2 2" xfId="32959"/>
    <cellStyle name="Normal 4 2 2 4 6 3" xfId="20783"/>
    <cellStyle name="Normal 4 2 2 4 6 4" xfId="28179"/>
    <cellStyle name="Normal 4 2 2 4 6 5" xfId="32958"/>
    <cellStyle name="Normal 4 2 2 4 7" xfId="7801"/>
    <cellStyle name="Normal 4 2 2 4 7 2" xfId="32960"/>
    <cellStyle name="Normal 4 2 2 4 8" xfId="15197"/>
    <cellStyle name="Normal 4 2 2 4 9" xfId="22593"/>
    <cellStyle name="Normal 4 2 2 5" xfId="300"/>
    <cellStyle name="Normal 4 2 2 5 10" xfId="32961"/>
    <cellStyle name="Normal 4 2 2 5 2" xfId="871"/>
    <cellStyle name="Normal 4 2 2 5 2 2" xfId="1580"/>
    <cellStyle name="Normal 4 2 2 5 2 2 2" xfId="5268"/>
    <cellStyle name="Normal 4 2 2 5 2 2 2 2" xfId="12709"/>
    <cellStyle name="Normal 4 2 2 5 2 2 2 2 2" xfId="32966"/>
    <cellStyle name="Normal 4 2 2 5 2 2 2 2 3" xfId="32965"/>
    <cellStyle name="Normal 4 2 2 5 2 2 2 3" xfId="20105"/>
    <cellStyle name="Normal 4 2 2 5 2 2 2 3 2" xfId="32967"/>
    <cellStyle name="Normal 4 2 2 5 2 2 2 4" xfId="27501"/>
    <cellStyle name="Normal 4 2 2 5 2 2 2 5" xfId="32964"/>
    <cellStyle name="Normal 4 2 2 5 2 2 3" xfId="3391"/>
    <cellStyle name="Normal 4 2 2 5 2 2 3 2" xfId="10832"/>
    <cellStyle name="Normal 4 2 2 5 2 2 3 2 2" xfId="32970"/>
    <cellStyle name="Normal 4 2 2 5 2 2 3 2 3" xfId="32969"/>
    <cellStyle name="Normal 4 2 2 5 2 2 3 3" xfId="18228"/>
    <cellStyle name="Normal 4 2 2 5 2 2 3 3 2" xfId="32971"/>
    <cellStyle name="Normal 4 2 2 5 2 2 3 4" xfId="25624"/>
    <cellStyle name="Normal 4 2 2 5 2 2 3 5" xfId="32968"/>
    <cellStyle name="Normal 4 2 2 5 2 2 4" xfId="7213"/>
    <cellStyle name="Normal 4 2 2 5 2 2 4 2" xfId="14609"/>
    <cellStyle name="Normal 4 2 2 5 2 2 4 2 2" xfId="32973"/>
    <cellStyle name="Normal 4 2 2 5 2 2 4 3" xfId="22005"/>
    <cellStyle name="Normal 4 2 2 5 2 2 4 4" xfId="29401"/>
    <cellStyle name="Normal 4 2 2 5 2 2 4 5" xfId="32972"/>
    <cellStyle name="Normal 4 2 2 5 2 2 5" xfId="9023"/>
    <cellStyle name="Normal 4 2 2 5 2 2 5 2" xfId="32974"/>
    <cellStyle name="Normal 4 2 2 5 2 2 6" xfId="16419"/>
    <cellStyle name="Normal 4 2 2 5 2 2 7" xfId="23815"/>
    <cellStyle name="Normal 4 2 2 5 2 2 8" xfId="32963"/>
    <cellStyle name="Normal 4 2 2 5 2 3" xfId="4624"/>
    <cellStyle name="Normal 4 2 2 5 2 3 2" xfId="12065"/>
    <cellStyle name="Normal 4 2 2 5 2 3 2 2" xfId="32977"/>
    <cellStyle name="Normal 4 2 2 5 2 3 2 3" xfId="32976"/>
    <cellStyle name="Normal 4 2 2 5 2 3 3" xfId="19461"/>
    <cellStyle name="Normal 4 2 2 5 2 3 3 2" xfId="32978"/>
    <cellStyle name="Normal 4 2 2 5 2 3 4" xfId="26857"/>
    <cellStyle name="Normal 4 2 2 5 2 3 5" xfId="32975"/>
    <cellStyle name="Normal 4 2 2 5 2 4" xfId="2747"/>
    <cellStyle name="Normal 4 2 2 5 2 4 2" xfId="10188"/>
    <cellStyle name="Normal 4 2 2 5 2 4 2 2" xfId="32981"/>
    <cellStyle name="Normal 4 2 2 5 2 4 2 3" xfId="32980"/>
    <cellStyle name="Normal 4 2 2 5 2 4 3" xfId="17584"/>
    <cellStyle name="Normal 4 2 2 5 2 4 3 2" xfId="32982"/>
    <cellStyle name="Normal 4 2 2 5 2 4 4" xfId="24980"/>
    <cellStyle name="Normal 4 2 2 5 2 4 5" xfId="32979"/>
    <cellStyle name="Normal 4 2 2 5 2 5" xfId="6569"/>
    <cellStyle name="Normal 4 2 2 5 2 5 2" xfId="13965"/>
    <cellStyle name="Normal 4 2 2 5 2 5 2 2" xfId="32984"/>
    <cellStyle name="Normal 4 2 2 5 2 5 3" xfId="21361"/>
    <cellStyle name="Normal 4 2 2 5 2 5 4" xfId="28757"/>
    <cellStyle name="Normal 4 2 2 5 2 5 5" xfId="32983"/>
    <cellStyle name="Normal 4 2 2 5 2 6" xfId="8379"/>
    <cellStyle name="Normal 4 2 2 5 2 6 2" xfId="32985"/>
    <cellStyle name="Normal 4 2 2 5 2 7" xfId="15775"/>
    <cellStyle name="Normal 4 2 2 5 2 8" xfId="23171"/>
    <cellStyle name="Normal 4 2 2 5 2 9" xfId="32962"/>
    <cellStyle name="Normal 4 2 2 5 3" xfId="1011"/>
    <cellStyle name="Normal 4 2 2 5 3 2" xfId="4699"/>
    <cellStyle name="Normal 4 2 2 5 3 2 2" xfId="12140"/>
    <cellStyle name="Normal 4 2 2 5 3 2 2 2" xfId="32989"/>
    <cellStyle name="Normal 4 2 2 5 3 2 2 3" xfId="32988"/>
    <cellStyle name="Normal 4 2 2 5 3 2 3" xfId="19536"/>
    <cellStyle name="Normal 4 2 2 5 3 2 3 2" xfId="32990"/>
    <cellStyle name="Normal 4 2 2 5 3 2 4" xfId="26932"/>
    <cellStyle name="Normal 4 2 2 5 3 2 5" xfId="32987"/>
    <cellStyle name="Normal 4 2 2 5 3 3" xfId="2822"/>
    <cellStyle name="Normal 4 2 2 5 3 3 2" xfId="10263"/>
    <cellStyle name="Normal 4 2 2 5 3 3 2 2" xfId="32993"/>
    <cellStyle name="Normal 4 2 2 5 3 3 2 3" xfId="32992"/>
    <cellStyle name="Normal 4 2 2 5 3 3 3" xfId="17659"/>
    <cellStyle name="Normal 4 2 2 5 3 3 3 2" xfId="32994"/>
    <cellStyle name="Normal 4 2 2 5 3 3 4" xfId="25055"/>
    <cellStyle name="Normal 4 2 2 5 3 3 5" xfId="32991"/>
    <cellStyle name="Normal 4 2 2 5 3 4" xfId="6644"/>
    <cellStyle name="Normal 4 2 2 5 3 4 2" xfId="14040"/>
    <cellStyle name="Normal 4 2 2 5 3 4 2 2" xfId="32996"/>
    <cellStyle name="Normal 4 2 2 5 3 4 3" xfId="21436"/>
    <cellStyle name="Normal 4 2 2 5 3 4 4" xfId="28832"/>
    <cellStyle name="Normal 4 2 2 5 3 4 5" xfId="32995"/>
    <cellStyle name="Normal 4 2 2 5 3 5" xfId="8454"/>
    <cellStyle name="Normal 4 2 2 5 3 5 2" xfId="32997"/>
    <cellStyle name="Normal 4 2 2 5 3 6" xfId="15850"/>
    <cellStyle name="Normal 4 2 2 5 3 7" xfId="23246"/>
    <cellStyle name="Normal 4 2 2 5 3 8" xfId="32986"/>
    <cellStyle name="Normal 4 2 2 5 4" xfId="4055"/>
    <cellStyle name="Normal 4 2 2 5 4 2" xfId="11496"/>
    <cellStyle name="Normal 4 2 2 5 4 2 2" xfId="33000"/>
    <cellStyle name="Normal 4 2 2 5 4 2 3" xfId="32999"/>
    <cellStyle name="Normal 4 2 2 5 4 3" xfId="18892"/>
    <cellStyle name="Normal 4 2 2 5 4 3 2" xfId="33001"/>
    <cellStyle name="Normal 4 2 2 5 4 4" xfId="26288"/>
    <cellStyle name="Normal 4 2 2 5 4 5" xfId="32998"/>
    <cellStyle name="Normal 4 2 2 5 5" xfId="2178"/>
    <cellStyle name="Normal 4 2 2 5 5 2" xfId="9619"/>
    <cellStyle name="Normal 4 2 2 5 5 2 2" xfId="33004"/>
    <cellStyle name="Normal 4 2 2 5 5 2 3" xfId="33003"/>
    <cellStyle name="Normal 4 2 2 5 5 3" xfId="17015"/>
    <cellStyle name="Normal 4 2 2 5 5 3 2" xfId="33005"/>
    <cellStyle name="Normal 4 2 2 5 5 4" xfId="24411"/>
    <cellStyle name="Normal 4 2 2 5 5 5" xfId="33002"/>
    <cellStyle name="Normal 4 2 2 5 6" xfId="6000"/>
    <cellStyle name="Normal 4 2 2 5 6 2" xfId="13396"/>
    <cellStyle name="Normal 4 2 2 5 6 2 2" xfId="33007"/>
    <cellStyle name="Normal 4 2 2 5 6 3" xfId="20792"/>
    <cellStyle name="Normal 4 2 2 5 6 4" xfId="28188"/>
    <cellStyle name="Normal 4 2 2 5 6 5" xfId="33006"/>
    <cellStyle name="Normal 4 2 2 5 7" xfId="7810"/>
    <cellStyle name="Normal 4 2 2 5 7 2" xfId="33008"/>
    <cellStyle name="Normal 4 2 2 5 8" xfId="15206"/>
    <cellStyle name="Normal 4 2 2 5 9" xfId="22602"/>
    <cellStyle name="Normal 4 2 2 6" xfId="557"/>
    <cellStyle name="Normal 4 2 2 6 10" xfId="33009"/>
    <cellStyle name="Normal 4 2 2 6 2" xfId="880"/>
    <cellStyle name="Normal 4 2 2 6 2 2" xfId="1589"/>
    <cellStyle name="Normal 4 2 2 6 2 2 2" xfId="5277"/>
    <cellStyle name="Normal 4 2 2 6 2 2 2 2" xfId="12718"/>
    <cellStyle name="Normal 4 2 2 6 2 2 2 2 2" xfId="33014"/>
    <cellStyle name="Normal 4 2 2 6 2 2 2 2 3" xfId="33013"/>
    <cellStyle name="Normal 4 2 2 6 2 2 2 3" xfId="20114"/>
    <cellStyle name="Normal 4 2 2 6 2 2 2 3 2" xfId="33015"/>
    <cellStyle name="Normal 4 2 2 6 2 2 2 4" xfId="27510"/>
    <cellStyle name="Normal 4 2 2 6 2 2 2 5" xfId="33012"/>
    <cellStyle name="Normal 4 2 2 6 2 2 3" xfId="3400"/>
    <cellStyle name="Normal 4 2 2 6 2 2 3 2" xfId="10841"/>
    <cellStyle name="Normal 4 2 2 6 2 2 3 2 2" xfId="33018"/>
    <cellStyle name="Normal 4 2 2 6 2 2 3 2 3" xfId="33017"/>
    <cellStyle name="Normal 4 2 2 6 2 2 3 3" xfId="18237"/>
    <cellStyle name="Normal 4 2 2 6 2 2 3 3 2" xfId="33019"/>
    <cellStyle name="Normal 4 2 2 6 2 2 3 4" xfId="25633"/>
    <cellStyle name="Normal 4 2 2 6 2 2 3 5" xfId="33016"/>
    <cellStyle name="Normal 4 2 2 6 2 2 4" xfId="7222"/>
    <cellStyle name="Normal 4 2 2 6 2 2 4 2" xfId="14618"/>
    <cellStyle name="Normal 4 2 2 6 2 2 4 2 2" xfId="33021"/>
    <cellStyle name="Normal 4 2 2 6 2 2 4 3" xfId="22014"/>
    <cellStyle name="Normal 4 2 2 6 2 2 4 4" xfId="29410"/>
    <cellStyle name="Normal 4 2 2 6 2 2 4 5" xfId="33020"/>
    <cellStyle name="Normal 4 2 2 6 2 2 5" xfId="9032"/>
    <cellStyle name="Normal 4 2 2 6 2 2 5 2" xfId="33022"/>
    <cellStyle name="Normal 4 2 2 6 2 2 6" xfId="16428"/>
    <cellStyle name="Normal 4 2 2 6 2 2 7" xfId="23824"/>
    <cellStyle name="Normal 4 2 2 6 2 2 8" xfId="33011"/>
    <cellStyle name="Normal 4 2 2 6 2 3" xfId="4633"/>
    <cellStyle name="Normal 4 2 2 6 2 3 2" xfId="12074"/>
    <cellStyle name="Normal 4 2 2 6 2 3 2 2" xfId="33025"/>
    <cellStyle name="Normal 4 2 2 6 2 3 2 3" xfId="33024"/>
    <cellStyle name="Normal 4 2 2 6 2 3 3" xfId="19470"/>
    <cellStyle name="Normal 4 2 2 6 2 3 3 2" xfId="33026"/>
    <cellStyle name="Normal 4 2 2 6 2 3 4" xfId="26866"/>
    <cellStyle name="Normal 4 2 2 6 2 3 5" xfId="33023"/>
    <cellStyle name="Normal 4 2 2 6 2 4" xfId="2756"/>
    <cellStyle name="Normal 4 2 2 6 2 4 2" xfId="10197"/>
    <cellStyle name="Normal 4 2 2 6 2 4 2 2" xfId="33029"/>
    <cellStyle name="Normal 4 2 2 6 2 4 2 3" xfId="33028"/>
    <cellStyle name="Normal 4 2 2 6 2 4 3" xfId="17593"/>
    <cellStyle name="Normal 4 2 2 6 2 4 3 2" xfId="33030"/>
    <cellStyle name="Normal 4 2 2 6 2 4 4" xfId="24989"/>
    <cellStyle name="Normal 4 2 2 6 2 4 5" xfId="33027"/>
    <cellStyle name="Normal 4 2 2 6 2 5" xfId="6578"/>
    <cellStyle name="Normal 4 2 2 6 2 5 2" xfId="13974"/>
    <cellStyle name="Normal 4 2 2 6 2 5 2 2" xfId="33032"/>
    <cellStyle name="Normal 4 2 2 6 2 5 3" xfId="21370"/>
    <cellStyle name="Normal 4 2 2 6 2 5 4" xfId="28766"/>
    <cellStyle name="Normal 4 2 2 6 2 5 5" xfId="33031"/>
    <cellStyle name="Normal 4 2 2 6 2 6" xfId="8388"/>
    <cellStyle name="Normal 4 2 2 6 2 6 2" xfId="33033"/>
    <cellStyle name="Normal 4 2 2 6 2 7" xfId="15784"/>
    <cellStyle name="Normal 4 2 2 6 2 8" xfId="23180"/>
    <cellStyle name="Normal 4 2 2 6 2 9" xfId="33010"/>
    <cellStyle name="Normal 4 2 2 6 3" xfId="1267"/>
    <cellStyle name="Normal 4 2 2 6 3 2" xfId="4955"/>
    <cellStyle name="Normal 4 2 2 6 3 2 2" xfId="12396"/>
    <cellStyle name="Normal 4 2 2 6 3 2 2 2" xfId="33037"/>
    <cellStyle name="Normal 4 2 2 6 3 2 2 3" xfId="33036"/>
    <cellStyle name="Normal 4 2 2 6 3 2 3" xfId="19792"/>
    <cellStyle name="Normal 4 2 2 6 3 2 3 2" xfId="33038"/>
    <cellStyle name="Normal 4 2 2 6 3 2 4" xfId="27188"/>
    <cellStyle name="Normal 4 2 2 6 3 2 5" xfId="33035"/>
    <cellStyle name="Normal 4 2 2 6 3 3" xfId="3078"/>
    <cellStyle name="Normal 4 2 2 6 3 3 2" xfId="10519"/>
    <cellStyle name="Normal 4 2 2 6 3 3 2 2" xfId="33041"/>
    <cellStyle name="Normal 4 2 2 6 3 3 2 3" xfId="33040"/>
    <cellStyle name="Normal 4 2 2 6 3 3 3" xfId="17915"/>
    <cellStyle name="Normal 4 2 2 6 3 3 3 2" xfId="33042"/>
    <cellStyle name="Normal 4 2 2 6 3 3 4" xfId="25311"/>
    <cellStyle name="Normal 4 2 2 6 3 3 5" xfId="33039"/>
    <cellStyle name="Normal 4 2 2 6 3 4" xfId="6900"/>
    <cellStyle name="Normal 4 2 2 6 3 4 2" xfId="14296"/>
    <cellStyle name="Normal 4 2 2 6 3 4 2 2" xfId="33044"/>
    <cellStyle name="Normal 4 2 2 6 3 4 3" xfId="21692"/>
    <cellStyle name="Normal 4 2 2 6 3 4 4" xfId="29088"/>
    <cellStyle name="Normal 4 2 2 6 3 4 5" xfId="33043"/>
    <cellStyle name="Normal 4 2 2 6 3 5" xfId="8710"/>
    <cellStyle name="Normal 4 2 2 6 3 5 2" xfId="33045"/>
    <cellStyle name="Normal 4 2 2 6 3 6" xfId="16106"/>
    <cellStyle name="Normal 4 2 2 6 3 7" xfId="23502"/>
    <cellStyle name="Normal 4 2 2 6 3 8" xfId="33034"/>
    <cellStyle name="Normal 4 2 2 6 4" xfId="4311"/>
    <cellStyle name="Normal 4 2 2 6 4 2" xfId="11752"/>
    <cellStyle name="Normal 4 2 2 6 4 2 2" xfId="33048"/>
    <cellStyle name="Normal 4 2 2 6 4 2 3" xfId="33047"/>
    <cellStyle name="Normal 4 2 2 6 4 3" xfId="19148"/>
    <cellStyle name="Normal 4 2 2 6 4 3 2" xfId="33049"/>
    <cellStyle name="Normal 4 2 2 6 4 4" xfId="26544"/>
    <cellStyle name="Normal 4 2 2 6 4 5" xfId="33046"/>
    <cellStyle name="Normal 4 2 2 6 5" xfId="2434"/>
    <cellStyle name="Normal 4 2 2 6 5 2" xfId="9875"/>
    <cellStyle name="Normal 4 2 2 6 5 2 2" xfId="33052"/>
    <cellStyle name="Normal 4 2 2 6 5 2 3" xfId="33051"/>
    <cellStyle name="Normal 4 2 2 6 5 3" xfId="17271"/>
    <cellStyle name="Normal 4 2 2 6 5 3 2" xfId="33053"/>
    <cellStyle name="Normal 4 2 2 6 5 4" xfId="24667"/>
    <cellStyle name="Normal 4 2 2 6 5 5" xfId="33050"/>
    <cellStyle name="Normal 4 2 2 6 6" xfId="6256"/>
    <cellStyle name="Normal 4 2 2 6 6 2" xfId="13652"/>
    <cellStyle name="Normal 4 2 2 6 6 2 2" xfId="33055"/>
    <cellStyle name="Normal 4 2 2 6 6 3" xfId="21048"/>
    <cellStyle name="Normal 4 2 2 6 6 4" xfId="28444"/>
    <cellStyle name="Normal 4 2 2 6 6 5" xfId="33054"/>
    <cellStyle name="Normal 4 2 2 6 7" xfId="8066"/>
    <cellStyle name="Normal 4 2 2 6 7 2" xfId="33056"/>
    <cellStyle name="Normal 4 2 2 6 8" xfId="15462"/>
    <cellStyle name="Normal 4 2 2 6 9" xfId="22858"/>
    <cellStyle name="Normal 4 2 2 7" xfId="1602"/>
    <cellStyle name="Normal 4 2 2 7 2" xfId="5289"/>
    <cellStyle name="Normal 4 2 2 7 2 2" xfId="12730"/>
    <cellStyle name="Normal 4 2 2 7 2 2 2" xfId="33060"/>
    <cellStyle name="Normal 4 2 2 7 2 2 3" xfId="33059"/>
    <cellStyle name="Normal 4 2 2 7 2 3" xfId="20126"/>
    <cellStyle name="Normal 4 2 2 7 2 3 2" xfId="33061"/>
    <cellStyle name="Normal 4 2 2 7 2 4" xfId="27522"/>
    <cellStyle name="Normal 4 2 2 7 2 5" xfId="33058"/>
    <cellStyle name="Normal 4 2 2 7 3" xfId="3412"/>
    <cellStyle name="Normal 4 2 2 7 3 2" xfId="10853"/>
    <cellStyle name="Normal 4 2 2 7 3 2 2" xfId="33064"/>
    <cellStyle name="Normal 4 2 2 7 3 2 3" xfId="33063"/>
    <cellStyle name="Normal 4 2 2 7 3 3" xfId="18249"/>
    <cellStyle name="Normal 4 2 2 7 3 3 2" xfId="33065"/>
    <cellStyle name="Normal 4 2 2 7 3 4" xfId="25645"/>
    <cellStyle name="Normal 4 2 2 7 3 5" xfId="33062"/>
    <cellStyle name="Normal 4 2 2 7 4" xfId="7234"/>
    <cellStyle name="Normal 4 2 2 7 4 2" xfId="14630"/>
    <cellStyle name="Normal 4 2 2 7 4 2 2" xfId="33067"/>
    <cellStyle name="Normal 4 2 2 7 4 3" xfId="22026"/>
    <cellStyle name="Normal 4 2 2 7 4 4" xfId="29422"/>
    <cellStyle name="Normal 4 2 2 7 4 5" xfId="33066"/>
    <cellStyle name="Normal 4 2 2 7 5" xfId="9044"/>
    <cellStyle name="Normal 4 2 2 7 5 2" xfId="33068"/>
    <cellStyle name="Normal 4 2 2 7 6" xfId="16440"/>
    <cellStyle name="Normal 4 2 2 7 7" xfId="23836"/>
    <cellStyle name="Normal 4 2 2 7 8" xfId="33057"/>
    <cellStyle name="Normal 4 2 2 8" xfId="1859"/>
    <cellStyle name="Normal 4 2 2 8 2" xfId="5546"/>
    <cellStyle name="Normal 4 2 2 8 2 2" xfId="12986"/>
    <cellStyle name="Normal 4 2 2 8 2 2 2" xfId="33072"/>
    <cellStyle name="Normal 4 2 2 8 2 2 3" xfId="33071"/>
    <cellStyle name="Normal 4 2 2 8 2 3" xfId="20382"/>
    <cellStyle name="Normal 4 2 2 8 2 3 2" xfId="33073"/>
    <cellStyle name="Normal 4 2 2 8 2 4" xfId="27778"/>
    <cellStyle name="Normal 4 2 2 8 2 5" xfId="33070"/>
    <cellStyle name="Normal 4 2 2 8 3" xfId="3668"/>
    <cellStyle name="Normal 4 2 2 8 3 2" xfId="11109"/>
    <cellStyle name="Normal 4 2 2 8 3 2 2" xfId="33076"/>
    <cellStyle name="Normal 4 2 2 8 3 2 3" xfId="33075"/>
    <cellStyle name="Normal 4 2 2 8 3 3" xfId="18505"/>
    <cellStyle name="Normal 4 2 2 8 3 3 2" xfId="33077"/>
    <cellStyle name="Normal 4 2 2 8 3 4" xfId="25901"/>
    <cellStyle name="Normal 4 2 2 8 3 5" xfId="33074"/>
    <cellStyle name="Normal 4 2 2 8 4" xfId="7491"/>
    <cellStyle name="Normal 4 2 2 8 4 2" xfId="14887"/>
    <cellStyle name="Normal 4 2 2 8 4 2 2" xfId="33079"/>
    <cellStyle name="Normal 4 2 2 8 4 3" xfId="22283"/>
    <cellStyle name="Normal 4 2 2 8 4 4" xfId="29679"/>
    <cellStyle name="Normal 4 2 2 8 4 5" xfId="33078"/>
    <cellStyle name="Normal 4 2 2 8 5" xfId="9300"/>
    <cellStyle name="Normal 4 2 2 8 5 2" xfId="33080"/>
    <cellStyle name="Normal 4 2 2 8 6" xfId="16696"/>
    <cellStyle name="Normal 4 2 2 8 7" xfId="24092"/>
    <cellStyle name="Normal 4 2 2 8 8" xfId="33069"/>
    <cellStyle name="Normal 4 2 2 9" xfId="2115"/>
    <cellStyle name="Normal 4 2 2 9 2" xfId="5802"/>
    <cellStyle name="Normal 4 2 2 9 2 2" xfId="13242"/>
    <cellStyle name="Normal 4 2 2 9 2 2 2" xfId="33084"/>
    <cellStyle name="Normal 4 2 2 9 2 2 3" xfId="33083"/>
    <cellStyle name="Normal 4 2 2 9 2 3" xfId="20638"/>
    <cellStyle name="Normal 4 2 2 9 2 3 2" xfId="33085"/>
    <cellStyle name="Normal 4 2 2 9 2 4" xfId="28034"/>
    <cellStyle name="Normal 4 2 2 9 2 5" xfId="33082"/>
    <cellStyle name="Normal 4 2 2 9 3" xfId="3924"/>
    <cellStyle name="Normal 4 2 2 9 3 2" xfId="11365"/>
    <cellStyle name="Normal 4 2 2 9 3 2 2" xfId="33088"/>
    <cellStyle name="Normal 4 2 2 9 3 2 3" xfId="33087"/>
    <cellStyle name="Normal 4 2 2 9 3 3" xfId="18761"/>
    <cellStyle name="Normal 4 2 2 9 3 3 2" xfId="33089"/>
    <cellStyle name="Normal 4 2 2 9 3 4" xfId="26157"/>
    <cellStyle name="Normal 4 2 2 9 3 5" xfId="33086"/>
    <cellStyle name="Normal 4 2 2 9 4" xfId="7747"/>
    <cellStyle name="Normal 4 2 2 9 4 2" xfId="15143"/>
    <cellStyle name="Normal 4 2 2 9 4 2 2" xfId="33091"/>
    <cellStyle name="Normal 4 2 2 9 4 3" xfId="22539"/>
    <cellStyle name="Normal 4 2 2 9 4 4" xfId="29935"/>
    <cellStyle name="Normal 4 2 2 9 4 5" xfId="33090"/>
    <cellStyle name="Normal 4 2 2 9 5" xfId="9556"/>
    <cellStyle name="Normal 4 2 2 9 5 2" xfId="33092"/>
    <cellStyle name="Normal 4 2 2 9 6" xfId="16952"/>
    <cellStyle name="Normal 4 2 2 9 7" xfId="24348"/>
    <cellStyle name="Normal 4 2 2 9 8" xfId="33081"/>
    <cellStyle name="Normal 4 2 3" xfId="200"/>
    <cellStyle name="Normal 4 2 3 2" xfId="922"/>
    <cellStyle name="Normal 4 2 4" xfId="33093"/>
    <cellStyle name="Normal 4 3" xfId="78"/>
    <cellStyle name="Normal 4 3 2" xfId="202"/>
    <cellStyle name="Normal 4 3 2 10" xfId="4002"/>
    <cellStyle name="Normal 4 3 2 10 2" xfId="11443"/>
    <cellStyle name="Normal 4 3 2 10 2 2" xfId="33097"/>
    <cellStyle name="Normal 4 3 2 10 2 3" xfId="33096"/>
    <cellStyle name="Normal 4 3 2 10 3" xfId="18839"/>
    <cellStyle name="Normal 4 3 2 10 3 2" xfId="33098"/>
    <cellStyle name="Normal 4 3 2 10 4" xfId="26235"/>
    <cellStyle name="Normal 4 3 2 10 5" xfId="33095"/>
    <cellStyle name="Normal 4 3 2 11" xfId="2125"/>
    <cellStyle name="Normal 4 3 2 11 2" xfId="9566"/>
    <cellStyle name="Normal 4 3 2 11 2 2" xfId="33101"/>
    <cellStyle name="Normal 4 3 2 11 2 3" xfId="33100"/>
    <cellStyle name="Normal 4 3 2 11 3" xfId="16962"/>
    <cellStyle name="Normal 4 3 2 11 3 2" xfId="33102"/>
    <cellStyle name="Normal 4 3 2 11 4" xfId="24358"/>
    <cellStyle name="Normal 4 3 2 11 5" xfId="33099"/>
    <cellStyle name="Normal 4 3 2 12" xfId="5947"/>
    <cellStyle name="Normal 4 3 2 12 2" xfId="13343"/>
    <cellStyle name="Normal 4 3 2 12 2 2" xfId="33104"/>
    <cellStyle name="Normal 4 3 2 12 3" xfId="20739"/>
    <cellStyle name="Normal 4 3 2 12 4" xfId="28135"/>
    <cellStyle name="Normal 4 3 2 12 5" xfId="33103"/>
    <cellStyle name="Normal 4 3 2 13" xfId="7757"/>
    <cellStyle name="Normal 4 3 2 13 2" xfId="33105"/>
    <cellStyle name="Normal 4 3 2 14" xfId="15153"/>
    <cellStyle name="Normal 4 3 2 15" xfId="22549"/>
    <cellStyle name="Normal 4 3 2 16" xfId="33094"/>
    <cellStyle name="Normal 4 3 2 2" xfId="255"/>
    <cellStyle name="Normal 4 3 2 2 10" xfId="2134"/>
    <cellStyle name="Normal 4 3 2 2 10 2" xfId="9575"/>
    <cellStyle name="Normal 4 3 2 2 10 2 2" xfId="33109"/>
    <cellStyle name="Normal 4 3 2 2 10 2 3" xfId="33108"/>
    <cellStyle name="Normal 4 3 2 2 10 3" xfId="16971"/>
    <cellStyle name="Normal 4 3 2 2 10 3 2" xfId="33110"/>
    <cellStyle name="Normal 4 3 2 2 10 4" xfId="24367"/>
    <cellStyle name="Normal 4 3 2 2 10 5" xfId="33107"/>
    <cellStyle name="Normal 4 3 2 2 11" xfId="5956"/>
    <cellStyle name="Normal 4 3 2 2 11 2" xfId="13352"/>
    <cellStyle name="Normal 4 3 2 2 11 2 2" xfId="33112"/>
    <cellStyle name="Normal 4 3 2 2 11 3" xfId="20748"/>
    <cellStyle name="Normal 4 3 2 2 11 4" xfId="28144"/>
    <cellStyle name="Normal 4 3 2 2 11 5" xfId="33111"/>
    <cellStyle name="Normal 4 3 2 2 12" xfId="7766"/>
    <cellStyle name="Normal 4 3 2 2 12 2" xfId="33113"/>
    <cellStyle name="Normal 4 3 2 2 13" xfId="15162"/>
    <cellStyle name="Normal 4 3 2 2 14" xfId="22558"/>
    <cellStyle name="Normal 4 3 2 2 15" xfId="33106"/>
    <cellStyle name="Normal 4 3 2 2 2" xfId="273"/>
    <cellStyle name="Normal 4 3 2 2 2 10" xfId="33114"/>
    <cellStyle name="Normal 4 3 2 2 2 2" xfId="842"/>
    <cellStyle name="Normal 4 3 2 2 2 2 2" xfId="1551"/>
    <cellStyle name="Normal 4 3 2 2 2 2 2 2" xfId="5239"/>
    <cellStyle name="Normal 4 3 2 2 2 2 2 2 2" xfId="12680"/>
    <cellStyle name="Normal 4 3 2 2 2 2 2 2 2 2" xfId="33119"/>
    <cellStyle name="Normal 4 3 2 2 2 2 2 2 2 3" xfId="33118"/>
    <cellStyle name="Normal 4 3 2 2 2 2 2 2 3" xfId="20076"/>
    <cellStyle name="Normal 4 3 2 2 2 2 2 2 3 2" xfId="33120"/>
    <cellStyle name="Normal 4 3 2 2 2 2 2 2 4" xfId="27472"/>
    <cellStyle name="Normal 4 3 2 2 2 2 2 2 5" xfId="33117"/>
    <cellStyle name="Normal 4 3 2 2 2 2 2 3" xfId="3362"/>
    <cellStyle name="Normal 4 3 2 2 2 2 2 3 2" xfId="10803"/>
    <cellStyle name="Normal 4 3 2 2 2 2 2 3 2 2" xfId="33123"/>
    <cellStyle name="Normal 4 3 2 2 2 2 2 3 2 3" xfId="33122"/>
    <cellStyle name="Normal 4 3 2 2 2 2 2 3 3" xfId="18199"/>
    <cellStyle name="Normal 4 3 2 2 2 2 2 3 3 2" xfId="33124"/>
    <cellStyle name="Normal 4 3 2 2 2 2 2 3 4" xfId="25595"/>
    <cellStyle name="Normal 4 3 2 2 2 2 2 3 5" xfId="33121"/>
    <cellStyle name="Normal 4 3 2 2 2 2 2 4" xfId="7184"/>
    <cellStyle name="Normal 4 3 2 2 2 2 2 4 2" xfId="14580"/>
    <cellStyle name="Normal 4 3 2 2 2 2 2 4 2 2" xfId="33126"/>
    <cellStyle name="Normal 4 3 2 2 2 2 2 4 3" xfId="21976"/>
    <cellStyle name="Normal 4 3 2 2 2 2 2 4 4" xfId="29372"/>
    <cellStyle name="Normal 4 3 2 2 2 2 2 4 5" xfId="33125"/>
    <cellStyle name="Normal 4 3 2 2 2 2 2 5" xfId="8994"/>
    <cellStyle name="Normal 4 3 2 2 2 2 2 5 2" xfId="33127"/>
    <cellStyle name="Normal 4 3 2 2 2 2 2 6" xfId="16390"/>
    <cellStyle name="Normal 4 3 2 2 2 2 2 7" xfId="23786"/>
    <cellStyle name="Normal 4 3 2 2 2 2 2 8" xfId="33116"/>
    <cellStyle name="Normal 4 3 2 2 2 2 3" xfId="4595"/>
    <cellStyle name="Normal 4 3 2 2 2 2 3 2" xfId="12036"/>
    <cellStyle name="Normal 4 3 2 2 2 2 3 2 2" xfId="33130"/>
    <cellStyle name="Normal 4 3 2 2 2 2 3 2 3" xfId="33129"/>
    <cellStyle name="Normal 4 3 2 2 2 2 3 3" xfId="19432"/>
    <cellStyle name="Normal 4 3 2 2 2 2 3 3 2" xfId="33131"/>
    <cellStyle name="Normal 4 3 2 2 2 2 3 4" xfId="26828"/>
    <cellStyle name="Normal 4 3 2 2 2 2 3 5" xfId="33128"/>
    <cellStyle name="Normal 4 3 2 2 2 2 4" xfId="2718"/>
    <cellStyle name="Normal 4 3 2 2 2 2 4 2" xfId="10159"/>
    <cellStyle name="Normal 4 3 2 2 2 2 4 2 2" xfId="33134"/>
    <cellStyle name="Normal 4 3 2 2 2 2 4 2 3" xfId="33133"/>
    <cellStyle name="Normal 4 3 2 2 2 2 4 3" xfId="17555"/>
    <cellStyle name="Normal 4 3 2 2 2 2 4 3 2" xfId="33135"/>
    <cellStyle name="Normal 4 3 2 2 2 2 4 4" xfId="24951"/>
    <cellStyle name="Normal 4 3 2 2 2 2 4 5" xfId="33132"/>
    <cellStyle name="Normal 4 3 2 2 2 2 5" xfId="6540"/>
    <cellStyle name="Normal 4 3 2 2 2 2 5 2" xfId="13936"/>
    <cellStyle name="Normal 4 3 2 2 2 2 5 2 2" xfId="33137"/>
    <cellStyle name="Normal 4 3 2 2 2 2 5 3" xfId="21332"/>
    <cellStyle name="Normal 4 3 2 2 2 2 5 4" xfId="28728"/>
    <cellStyle name="Normal 4 3 2 2 2 2 5 5" xfId="33136"/>
    <cellStyle name="Normal 4 3 2 2 2 2 6" xfId="8350"/>
    <cellStyle name="Normal 4 3 2 2 2 2 6 2" xfId="33138"/>
    <cellStyle name="Normal 4 3 2 2 2 2 7" xfId="15746"/>
    <cellStyle name="Normal 4 3 2 2 2 2 8" xfId="23142"/>
    <cellStyle name="Normal 4 3 2 2 2 2 9" xfId="33115"/>
    <cellStyle name="Normal 4 3 2 2 2 3" xfId="985"/>
    <cellStyle name="Normal 4 3 2 2 2 3 2" xfId="4673"/>
    <cellStyle name="Normal 4 3 2 2 2 3 2 2" xfId="12114"/>
    <cellStyle name="Normal 4 3 2 2 2 3 2 2 2" xfId="33142"/>
    <cellStyle name="Normal 4 3 2 2 2 3 2 2 3" xfId="33141"/>
    <cellStyle name="Normal 4 3 2 2 2 3 2 3" xfId="19510"/>
    <cellStyle name="Normal 4 3 2 2 2 3 2 3 2" xfId="33143"/>
    <cellStyle name="Normal 4 3 2 2 2 3 2 4" xfId="26906"/>
    <cellStyle name="Normal 4 3 2 2 2 3 2 5" xfId="33140"/>
    <cellStyle name="Normal 4 3 2 2 2 3 3" xfId="2796"/>
    <cellStyle name="Normal 4 3 2 2 2 3 3 2" xfId="10237"/>
    <cellStyle name="Normal 4 3 2 2 2 3 3 2 2" xfId="33146"/>
    <cellStyle name="Normal 4 3 2 2 2 3 3 2 3" xfId="33145"/>
    <cellStyle name="Normal 4 3 2 2 2 3 3 3" xfId="17633"/>
    <cellStyle name="Normal 4 3 2 2 2 3 3 3 2" xfId="33147"/>
    <cellStyle name="Normal 4 3 2 2 2 3 3 4" xfId="25029"/>
    <cellStyle name="Normal 4 3 2 2 2 3 3 5" xfId="33144"/>
    <cellStyle name="Normal 4 3 2 2 2 3 4" xfId="6618"/>
    <cellStyle name="Normal 4 3 2 2 2 3 4 2" xfId="14014"/>
    <cellStyle name="Normal 4 3 2 2 2 3 4 2 2" xfId="33149"/>
    <cellStyle name="Normal 4 3 2 2 2 3 4 3" xfId="21410"/>
    <cellStyle name="Normal 4 3 2 2 2 3 4 4" xfId="28806"/>
    <cellStyle name="Normal 4 3 2 2 2 3 4 5" xfId="33148"/>
    <cellStyle name="Normal 4 3 2 2 2 3 5" xfId="8428"/>
    <cellStyle name="Normal 4 3 2 2 2 3 5 2" xfId="33150"/>
    <cellStyle name="Normal 4 3 2 2 2 3 6" xfId="15824"/>
    <cellStyle name="Normal 4 3 2 2 2 3 7" xfId="23220"/>
    <cellStyle name="Normal 4 3 2 2 2 3 8" xfId="33139"/>
    <cellStyle name="Normal 4 3 2 2 2 4" xfId="4029"/>
    <cellStyle name="Normal 4 3 2 2 2 4 2" xfId="11470"/>
    <cellStyle name="Normal 4 3 2 2 2 4 2 2" xfId="33153"/>
    <cellStyle name="Normal 4 3 2 2 2 4 2 3" xfId="33152"/>
    <cellStyle name="Normal 4 3 2 2 2 4 3" xfId="18866"/>
    <cellStyle name="Normal 4 3 2 2 2 4 3 2" xfId="33154"/>
    <cellStyle name="Normal 4 3 2 2 2 4 4" xfId="26262"/>
    <cellStyle name="Normal 4 3 2 2 2 4 5" xfId="33151"/>
    <cellStyle name="Normal 4 3 2 2 2 5" xfId="2152"/>
    <cellStyle name="Normal 4 3 2 2 2 5 2" xfId="9593"/>
    <cellStyle name="Normal 4 3 2 2 2 5 2 2" xfId="33157"/>
    <cellStyle name="Normal 4 3 2 2 2 5 2 3" xfId="33156"/>
    <cellStyle name="Normal 4 3 2 2 2 5 3" xfId="16989"/>
    <cellStyle name="Normal 4 3 2 2 2 5 3 2" xfId="33158"/>
    <cellStyle name="Normal 4 3 2 2 2 5 4" xfId="24385"/>
    <cellStyle name="Normal 4 3 2 2 2 5 5" xfId="33155"/>
    <cellStyle name="Normal 4 3 2 2 2 6" xfId="5974"/>
    <cellStyle name="Normal 4 3 2 2 2 6 2" xfId="13370"/>
    <cellStyle name="Normal 4 3 2 2 2 6 2 2" xfId="33160"/>
    <cellStyle name="Normal 4 3 2 2 2 6 3" xfId="20766"/>
    <cellStyle name="Normal 4 3 2 2 2 6 4" xfId="28162"/>
    <cellStyle name="Normal 4 3 2 2 2 6 5" xfId="33159"/>
    <cellStyle name="Normal 4 3 2 2 2 7" xfId="7784"/>
    <cellStyle name="Normal 4 3 2 2 2 7 2" xfId="33161"/>
    <cellStyle name="Normal 4 3 2 2 2 8" xfId="15180"/>
    <cellStyle name="Normal 4 3 2 2 2 9" xfId="22576"/>
    <cellStyle name="Normal 4 3 2 2 3" xfId="493"/>
    <cellStyle name="Normal 4 3 2 2 3 2" xfId="1204"/>
    <cellStyle name="Normal 4 3 2 2 3 2 2" xfId="4892"/>
    <cellStyle name="Normal 4 3 2 2 3 2 2 2" xfId="12333"/>
    <cellStyle name="Normal 4 3 2 2 3 2 2 2 2" xfId="33166"/>
    <cellStyle name="Normal 4 3 2 2 3 2 2 2 3" xfId="33165"/>
    <cellStyle name="Normal 4 3 2 2 3 2 2 3" xfId="19729"/>
    <cellStyle name="Normal 4 3 2 2 3 2 2 3 2" xfId="33167"/>
    <cellStyle name="Normal 4 3 2 2 3 2 2 4" xfId="27125"/>
    <cellStyle name="Normal 4 3 2 2 3 2 2 5" xfId="33164"/>
    <cellStyle name="Normal 4 3 2 2 3 2 3" xfId="3015"/>
    <cellStyle name="Normal 4 3 2 2 3 2 3 2" xfId="10456"/>
    <cellStyle name="Normal 4 3 2 2 3 2 3 2 2" xfId="33170"/>
    <cellStyle name="Normal 4 3 2 2 3 2 3 2 3" xfId="33169"/>
    <cellStyle name="Normal 4 3 2 2 3 2 3 3" xfId="17852"/>
    <cellStyle name="Normal 4 3 2 2 3 2 3 3 2" xfId="33171"/>
    <cellStyle name="Normal 4 3 2 2 3 2 3 4" xfId="25248"/>
    <cellStyle name="Normal 4 3 2 2 3 2 3 5" xfId="33168"/>
    <cellStyle name="Normal 4 3 2 2 3 2 4" xfId="6837"/>
    <cellStyle name="Normal 4 3 2 2 3 2 4 2" xfId="14233"/>
    <cellStyle name="Normal 4 3 2 2 3 2 4 2 2" xfId="33173"/>
    <cellStyle name="Normal 4 3 2 2 3 2 4 3" xfId="21629"/>
    <cellStyle name="Normal 4 3 2 2 3 2 4 4" xfId="29025"/>
    <cellStyle name="Normal 4 3 2 2 3 2 4 5" xfId="33172"/>
    <cellStyle name="Normal 4 3 2 2 3 2 5" xfId="8647"/>
    <cellStyle name="Normal 4 3 2 2 3 2 5 2" xfId="33174"/>
    <cellStyle name="Normal 4 3 2 2 3 2 6" xfId="16043"/>
    <cellStyle name="Normal 4 3 2 2 3 2 7" xfId="23439"/>
    <cellStyle name="Normal 4 3 2 2 3 2 8" xfId="33163"/>
    <cellStyle name="Normal 4 3 2 2 3 3" xfId="4248"/>
    <cellStyle name="Normal 4 3 2 2 3 3 2" xfId="11689"/>
    <cellStyle name="Normal 4 3 2 2 3 3 2 2" xfId="33177"/>
    <cellStyle name="Normal 4 3 2 2 3 3 2 3" xfId="33176"/>
    <cellStyle name="Normal 4 3 2 2 3 3 3" xfId="19085"/>
    <cellStyle name="Normal 4 3 2 2 3 3 3 2" xfId="33178"/>
    <cellStyle name="Normal 4 3 2 2 3 3 4" xfId="26481"/>
    <cellStyle name="Normal 4 3 2 2 3 3 5" xfId="33175"/>
    <cellStyle name="Normal 4 3 2 2 3 4" xfId="2371"/>
    <cellStyle name="Normal 4 3 2 2 3 4 2" xfId="9812"/>
    <cellStyle name="Normal 4 3 2 2 3 4 2 2" xfId="33181"/>
    <cellStyle name="Normal 4 3 2 2 3 4 2 3" xfId="33180"/>
    <cellStyle name="Normal 4 3 2 2 3 4 3" xfId="17208"/>
    <cellStyle name="Normal 4 3 2 2 3 4 3 2" xfId="33182"/>
    <cellStyle name="Normal 4 3 2 2 3 4 4" xfId="24604"/>
    <cellStyle name="Normal 4 3 2 2 3 4 5" xfId="33179"/>
    <cellStyle name="Normal 4 3 2 2 3 5" xfId="6193"/>
    <cellStyle name="Normal 4 3 2 2 3 5 2" xfId="13589"/>
    <cellStyle name="Normal 4 3 2 2 3 5 2 2" xfId="33184"/>
    <cellStyle name="Normal 4 3 2 2 3 5 3" xfId="20985"/>
    <cellStyle name="Normal 4 3 2 2 3 5 4" xfId="28381"/>
    <cellStyle name="Normal 4 3 2 2 3 5 5" xfId="33183"/>
    <cellStyle name="Normal 4 3 2 2 3 6" xfId="8003"/>
    <cellStyle name="Normal 4 3 2 2 3 6 2" xfId="33185"/>
    <cellStyle name="Normal 4 3 2 2 3 7" xfId="15399"/>
    <cellStyle name="Normal 4 3 2 2 3 8" xfId="22795"/>
    <cellStyle name="Normal 4 3 2 2 3 9" xfId="33162"/>
    <cellStyle name="Normal 4 3 2 2 4" xfId="750"/>
    <cellStyle name="Normal 4 3 2 2 4 2" xfId="1460"/>
    <cellStyle name="Normal 4 3 2 2 4 2 2" xfId="5148"/>
    <cellStyle name="Normal 4 3 2 2 4 2 2 2" xfId="12589"/>
    <cellStyle name="Normal 4 3 2 2 4 2 2 2 2" xfId="33190"/>
    <cellStyle name="Normal 4 3 2 2 4 2 2 2 3" xfId="33189"/>
    <cellStyle name="Normal 4 3 2 2 4 2 2 3" xfId="19985"/>
    <cellStyle name="Normal 4 3 2 2 4 2 2 3 2" xfId="33191"/>
    <cellStyle name="Normal 4 3 2 2 4 2 2 4" xfId="27381"/>
    <cellStyle name="Normal 4 3 2 2 4 2 2 5" xfId="33188"/>
    <cellStyle name="Normal 4 3 2 2 4 2 3" xfId="3271"/>
    <cellStyle name="Normal 4 3 2 2 4 2 3 2" xfId="10712"/>
    <cellStyle name="Normal 4 3 2 2 4 2 3 2 2" xfId="33194"/>
    <cellStyle name="Normal 4 3 2 2 4 2 3 2 3" xfId="33193"/>
    <cellStyle name="Normal 4 3 2 2 4 2 3 3" xfId="18108"/>
    <cellStyle name="Normal 4 3 2 2 4 2 3 3 2" xfId="33195"/>
    <cellStyle name="Normal 4 3 2 2 4 2 3 4" xfId="25504"/>
    <cellStyle name="Normal 4 3 2 2 4 2 3 5" xfId="33192"/>
    <cellStyle name="Normal 4 3 2 2 4 2 4" xfId="7093"/>
    <cellStyle name="Normal 4 3 2 2 4 2 4 2" xfId="14489"/>
    <cellStyle name="Normal 4 3 2 2 4 2 4 2 2" xfId="33197"/>
    <cellStyle name="Normal 4 3 2 2 4 2 4 3" xfId="21885"/>
    <cellStyle name="Normal 4 3 2 2 4 2 4 4" xfId="29281"/>
    <cellStyle name="Normal 4 3 2 2 4 2 4 5" xfId="33196"/>
    <cellStyle name="Normal 4 3 2 2 4 2 5" xfId="8903"/>
    <cellStyle name="Normal 4 3 2 2 4 2 5 2" xfId="33198"/>
    <cellStyle name="Normal 4 3 2 2 4 2 6" xfId="16299"/>
    <cellStyle name="Normal 4 3 2 2 4 2 7" xfId="23695"/>
    <cellStyle name="Normal 4 3 2 2 4 2 8" xfId="33187"/>
    <cellStyle name="Normal 4 3 2 2 4 3" xfId="4504"/>
    <cellStyle name="Normal 4 3 2 2 4 3 2" xfId="11945"/>
    <cellStyle name="Normal 4 3 2 2 4 3 2 2" xfId="33201"/>
    <cellStyle name="Normal 4 3 2 2 4 3 2 3" xfId="33200"/>
    <cellStyle name="Normal 4 3 2 2 4 3 3" xfId="19341"/>
    <cellStyle name="Normal 4 3 2 2 4 3 3 2" xfId="33202"/>
    <cellStyle name="Normal 4 3 2 2 4 3 4" xfId="26737"/>
    <cellStyle name="Normal 4 3 2 2 4 3 5" xfId="33199"/>
    <cellStyle name="Normal 4 3 2 2 4 4" xfId="2627"/>
    <cellStyle name="Normal 4 3 2 2 4 4 2" xfId="10068"/>
    <cellStyle name="Normal 4 3 2 2 4 4 2 2" xfId="33205"/>
    <cellStyle name="Normal 4 3 2 2 4 4 2 3" xfId="33204"/>
    <cellStyle name="Normal 4 3 2 2 4 4 3" xfId="17464"/>
    <cellStyle name="Normal 4 3 2 2 4 4 3 2" xfId="33206"/>
    <cellStyle name="Normal 4 3 2 2 4 4 4" xfId="24860"/>
    <cellStyle name="Normal 4 3 2 2 4 4 5" xfId="33203"/>
    <cellStyle name="Normal 4 3 2 2 4 5" xfId="6449"/>
    <cellStyle name="Normal 4 3 2 2 4 5 2" xfId="13845"/>
    <cellStyle name="Normal 4 3 2 2 4 5 2 2" xfId="33208"/>
    <cellStyle name="Normal 4 3 2 2 4 5 3" xfId="21241"/>
    <cellStyle name="Normal 4 3 2 2 4 5 4" xfId="28637"/>
    <cellStyle name="Normal 4 3 2 2 4 5 5" xfId="33207"/>
    <cellStyle name="Normal 4 3 2 2 4 6" xfId="8259"/>
    <cellStyle name="Normal 4 3 2 2 4 6 2" xfId="33209"/>
    <cellStyle name="Normal 4 3 2 2 4 7" xfId="15655"/>
    <cellStyle name="Normal 4 3 2 2 4 8" xfId="23051"/>
    <cellStyle name="Normal 4 3 2 2 4 9" xfId="33186"/>
    <cellStyle name="Normal 4 3 2 2 5" xfId="824"/>
    <cellStyle name="Normal 4 3 2 2 5 2" xfId="1533"/>
    <cellStyle name="Normal 4 3 2 2 5 2 2" xfId="5221"/>
    <cellStyle name="Normal 4 3 2 2 5 2 2 2" xfId="12662"/>
    <cellStyle name="Normal 4 3 2 2 5 2 2 2 2" xfId="33214"/>
    <cellStyle name="Normal 4 3 2 2 5 2 2 2 3" xfId="33213"/>
    <cellStyle name="Normal 4 3 2 2 5 2 2 3" xfId="20058"/>
    <cellStyle name="Normal 4 3 2 2 5 2 2 3 2" xfId="33215"/>
    <cellStyle name="Normal 4 3 2 2 5 2 2 4" xfId="27454"/>
    <cellStyle name="Normal 4 3 2 2 5 2 2 5" xfId="33212"/>
    <cellStyle name="Normal 4 3 2 2 5 2 3" xfId="3344"/>
    <cellStyle name="Normal 4 3 2 2 5 2 3 2" xfId="10785"/>
    <cellStyle name="Normal 4 3 2 2 5 2 3 2 2" xfId="33218"/>
    <cellStyle name="Normal 4 3 2 2 5 2 3 2 3" xfId="33217"/>
    <cellStyle name="Normal 4 3 2 2 5 2 3 3" xfId="18181"/>
    <cellStyle name="Normal 4 3 2 2 5 2 3 3 2" xfId="33219"/>
    <cellStyle name="Normal 4 3 2 2 5 2 3 4" xfId="25577"/>
    <cellStyle name="Normal 4 3 2 2 5 2 3 5" xfId="33216"/>
    <cellStyle name="Normal 4 3 2 2 5 2 4" xfId="7166"/>
    <cellStyle name="Normal 4 3 2 2 5 2 4 2" xfId="14562"/>
    <cellStyle name="Normal 4 3 2 2 5 2 4 2 2" xfId="33221"/>
    <cellStyle name="Normal 4 3 2 2 5 2 4 3" xfId="21958"/>
    <cellStyle name="Normal 4 3 2 2 5 2 4 4" xfId="29354"/>
    <cellStyle name="Normal 4 3 2 2 5 2 4 5" xfId="33220"/>
    <cellStyle name="Normal 4 3 2 2 5 2 5" xfId="8976"/>
    <cellStyle name="Normal 4 3 2 2 5 2 5 2" xfId="33222"/>
    <cellStyle name="Normal 4 3 2 2 5 2 6" xfId="16372"/>
    <cellStyle name="Normal 4 3 2 2 5 2 7" xfId="23768"/>
    <cellStyle name="Normal 4 3 2 2 5 2 8" xfId="33211"/>
    <cellStyle name="Normal 4 3 2 2 5 3" xfId="4577"/>
    <cellStyle name="Normal 4 3 2 2 5 3 2" xfId="12018"/>
    <cellStyle name="Normal 4 3 2 2 5 3 2 2" xfId="33225"/>
    <cellStyle name="Normal 4 3 2 2 5 3 2 3" xfId="33224"/>
    <cellStyle name="Normal 4 3 2 2 5 3 3" xfId="19414"/>
    <cellStyle name="Normal 4 3 2 2 5 3 3 2" xfId="33226"/>
    <cellStyle name="Normal 4 3 2 2 5 3 4" xfId="26810"/>
    <cellStyle name="Normal 4 3 2 2 5 3 5" xfId="33223"/>
    <cellStyle name="Normal 4 3 2 2 5 4" xfId="2700"/>
    <cellStyle name="Normal 4 3 2 2 5 4 2" xfId="10141"/>
    <cellStyle name="Normal 4 3 2 2 5 4 2 2" xfId="33229"/>
    <cellStyle name="Normal 4 3 2 2 5 4 2 3" xfId="33228"/>
    <cellStyle name="Normal 4 3 2 2 5 4 3" xfId="17537"/>
    <cellStyle name="Normal 4 3 2 2 5 4 3 2" xfId="33230"/>
    <cellStyle name="Normal 4 3 2 2 5 4 4" xfId="24933"/>
    <cellStyle name="Normal 4 3 2 2 5 4 5" xfId="33227"/>
    <cellStyle name="Normal 4 3 2 2 5 5" xfId="6522"/>
    <cellStyle name="Normal 4 3 2 2 5 5 2" xfId="13918"/>
    <cellStyle name="Normal 4 3 2 2 5 5 2 2" xfId="33232"/>
    <cellStyle name="Normal 4 3 2 2 5 5 3" xfId="21314"/>
    <cellStyle name="Normal 4 3 2 2 5 5 4" xfId="28710"/>
    <cellStyle name="Normal 4 3 2 2 5 5 5" xfId="33231"/>
    <cellStyle name="Normal 4 3 2 2 5 6" xfId="8332"/>
    <cellStyle name="Normal 4 3 2 2 5 6 2" xfId="33233"/>
    <cellStyle name="Normal 4 3 2 2 5 7" xfId="15728"/>
    <cellStyle name="Normal 4 3 2 2 5 8" xfId="23124"/>
    <cellStyle name="Normal 4 3 2 2 5 9" xfId="33210"/>
    <cellStyle name="Normal 4 3 2 2 6" xfId="967"/>
    <cellStyle name="Normal 4 3 2 2 6 2" xfId="4655"/>
    <cellStyle name="Normal 4 3 2 2 6 2 2" xfId="12096"/>
    <cellStyle name="Normal 4 3 2 2 6 2 2 2" xfId="33237"/>
    <cellStyle name="Normal 4 3 2 2 6 2 2 3" xfId="33236"/>
    <cellStyle name="Normal 4 3 2 2 6 2 3" xfId="19492"/>
    <cellStyle name="Normal 4 3 2 2 6 2 3 2" xfId="33238"/>
    <cellStyle name="Normal 4 3 2 2 6 2 4" xfId="26888"/>
    <cellStyle name="Normal 4 3 2 2 6 2 5" xfId="33235"/>
    <cellStyle name="Normal 4 3 2 2 6 3" xfId="2778"/>
    <cellStyle name="Normal 4 3 2 2 6 3 2" xfId="10219"/>
    <cellStyle name="Normal 4 3 2 2 6 3 2 2" xfId="33241"/>
    <cellStyle name="Normal 4 3 2 2 6 3 2 3" xfId="33240"/>
    <cellStyle name="Normal 4 3 2 2 6 3 3" xfId="17615"/>
    <cellStyle name="Normal 4 3 2 2 6 3 3 2" xfId="33242"/>
    <cellStyle name="Normal 4 3 2 2 6 3 4" xfId="25011"/>
    <cellStyle name="Normal 4 3 2 2 6 3 5" xfId="33239"/>
    <cellStyle name="Normal 4 3 2 2 6 4" xfId="6600"/>
    <cellStyle name="Normal 4 3 2 2 6 4 2" xfId="13996"/>
    <cellStyle name="Normal 4 3 2 2 6 4 2 2" xfId="33244"/>
    <cellStyle name="Normal 4 3 2 2 6 4 3" xfId="21392"/>
    <cellStyle name="Normal 4 3 2 2 6 4 4" xfId="28788"/>
    <cellStyle name="Normal 4 3 2 2 6 4 5" xfId="33243"/>
    <cellStyle name="Normal 4 3 2 2 6 5" xfId="8410"/>
    <cellStyle name="Normal 4 3 2 2 6 5 2" xfId="33245"/>
    <cellStyle name="Normal 4 3 2 2 6 6" xfId="15806"/>
    <cellStyle name="Normal 4 3 2 2 6 7" xfId="23202"/>
    <cellStyle name="Normal 4 3 2 2 6 8" xfId="33234"/>
    <cellStyle name="Normal 4 3 2 2 7" xfId="1795"/>
    <cellStyle name="Normal 4 3 2 2 7 2" xfId="5482"/>
    <cellStyle name="Normal 4 3 2 2 7 2 2" xfId="12923"/>
    <cellStyle name="Normal 4 3 2 2 7 2 2 2" xfId="33249"/>
    <cellStyle name="Normal 4 3 2 2 7 2 2 3" xfId="33248"/>
    <cellStyle name="Normal 4 3 2 2 7 2 3" xfId="20319"/>
    <cellStyle name="Normal 4 3 2 2 7 2 3 2" xfId="33250"/>
    <cellStyle name="Normal 4 3 2 2 7 2 4" xfId="27715"/>
    <cellStyle name="Normal 4 3 2 2 7 2 5" xfId="33247"/>
    <cellStyle name="Normal 4 3 2 2 7 3" xfId="3605"/>
    <cellStyle name="Normal 4 3 2 2 7 3 2" xfId="11046"/>
    <cellStyle name="Normal 4 3 2 2 7 3 2 2" xfId="33253"/>
    <cellStyle name="Normal 4 3 2 2 7 3 2 3" xfId="33252"/>
    <cellStyle name="Normal 4 3 2 2 7 3 3" xfId="18442"/>
    <cellStyle name="Normal 4 3 2 2 7 3 3 2" xfId="33254"/>
    <cellStyle name="Normal 4 3 2 2 7 3 4" xfId="25838"/>
    <cellStyle name="Normal 4 3 2 2 7 3 5" xfId="33251"/>
    <cellStyle name="Normal 4 3 2 2 7 4" xfId="7427"/>
    <cellStyle name="Normal 4 3 2 2 7 4 2" xfId="14823"/>
    <cellStyle name="Normal 4 3 2 2 7 4 2 2" xfId="33256"/>
    <cellStyle name="Normal 4 3 2 2 7 4 3" xfId="22219"/>
    <cellStyle name="Normal 4 3 2 2 7 4 4" xfId="29615"/>
    <cellStyle name="Normal 4 3 2 2 7 4 5" xfId="33255"/>
    <cellStyle name="Normal 4 3 2 2 7 5" xfId="9237"/>
    <cellStyle name="Normal 4 3 2 2 7 5 2" xfId="33257"/>
    <cellStyle name="Normal 4 3 2 2 7 6" xfId="16633"/>
    <cellStyle name="Normal 4 3 2 2 7 7" xfId="24029"/>
    <cellStyle name="Normal 4 3 2 2 7 8" xfId="33246"/>
    <cellStyle name="Normal 4 3 2 2 8" xfId="2052"/>
    <cellStyle name="Normal 4 3 2 2 8 2" xfId="5739"/>
    <cellStyle name="Normal 4 3 2 2 8 2 2" xfId="13179"/>
    <cellStyle name="Normal 4 3 2 2 8 2 2 2" xfId="33261"/>
    <cellStyle name="Normal 4 3 2 2 8 2 2 3" xfId="33260"/>
    <cellStyle name="Normal 4 3 2 2 8 2 3" xfId="20575"/>
    <cellStyle name="Normal 4 3 2 2 8 2 3 2" xfId="33262"/>
    <cellStyle name="Normal 4 3 2 2 8 2 4" xfId="27971"/>
    <cellStyle name="Normal 4 3 2 2 8 2 5" xfId="33259"/>
    <cellStyle name="Normal 4 3 2 2 8 3" xfId="3861"/>
    <cellStyle name="Normal 4 3 2 2 8 3 2" xfId="11302"/>
    <cellStyle name="Normal 4 3 2 2 8 3 2 2" xfId="33265"/>
    <cellStyle name="Normal 4 3 2 2 8 3 2 3" xfId="33264"/>
    <cellStyle name="Normal 4 3 2 2 8 3 3" xfId="18698"/>
    <cellStyle name="Normal 4 3 2 2 8 3 3 2" xfId="33266"/>
    <cellStyle name="Normal 4 3 2 2 8 3 4" xfId="26094"/>
    <cellStyle name="Normal 4 3 2 2 8 3 5" xfId="33263"/>
    <cellStyle name="Normal 4 3 2 2 8 4" xfId="7684"/>
    <cellStyle name="Normal 4 3 2 2 8 4 2" xfId="15080"/>
    <cellStyle name="Normal 4 3 2 2 8 4 2 2" xfId="33268"/>
    <cellStyle name="Normal 4 3 2 2 8 4 3" xfId="22476"/>
    <cellStyle name="Normal 4 3 2 2 8 4 4" xfId="29872"/>
    <cellStyle name="Normal 4 3 2 2 8 4 5" xfId="33267"/>
    <cellStyle name="Normal 4 3 2 2 8 5" xfId="9493"/>
    <cellStyle name="Normal 4 3 2 2 8 5 2" xfId="33269"/>
    <cellStyle name="Normal 4 3 2 2 8 6" xfId="16889"/>
    <cellStyle name="Normal 4 3 2 2 8 7" xfId="24285"/>
    <cellStyle name="Normal 4 3 2 2 8 8" xfId="33258"/>
    <cellStyle name="Normal 4 3 2 2 9" xfId="4011"/>
    <cellStyle name="Normal 4 3 2 2 9 2" xfId="11452"/>
    <cellStyle name="Normal 4 3 2 2 9 2 2" xfId="33272"/>
    <cellStyle name="Normal 4 3 2 2 9 2 3" xfId="33271"/>
    <cellStyle name="Normal 4 3 2 2 9 3" xfId="18848"/>
    <cellStyle name="Normal 4 3 2 2 9 3 2" xfId="33273"/>
    <cellStyle name="Normal 4 3 2 2 9 4" xfId="26244"/>
    <cellStyle name="Normal 4 3 2 2 9 5" xfId="33270"/>
    <cellStyle name="Normal 4 3 2 3" xfId="264"/>
    <cellStyle name="Normal 4 3 2 3 10" xfId="33274"/>
    <cellStyle name="Normal 4 3 2 3 2" xfId="833"/>
    <cellStyle name="Normal 4 3 2 3 2 2" xfId="1542"/>
    <cellStyle name="Normal 4 3 2 3 2 2 2" xfId="5230"/>
    <cellStyle name="Normal 4 3 2 3 2 2 2 2" xfId="12671"/>
    <cellStyle name="Normal 4 3 2 3 2 2 2 2 2" xfId="33279"/>
    <cellStyle name="Normal 4 3 2 3 2 2 2 2 3" xfId="33278"/>
    <cellStyle name="Normal 4 3 2 3 2 2 2 3" xfId="20067"/>
    <cellStyle name="Normal 4 3 2 3 2 2 2 3 2" xfId="33280"/>
    <cellStyle name="Normal 4 3 2 3 2 2 2 4" xfId="27463"/>
    <cellStyle name="Normal 4 3 2 3 2 2 2 5" xfId="33277"/>
    <cellStyle name="Normal 4 3 2 3 2 2 3" xfId="3353"/>
    <cellStyle name="Normal 4 3 2 3 2 2 3 2" xfId="10794"/>
    <cellStyle name="Normal 4 3 2 3 2 2 3 2 2" xfId="33283"/>
    <cellStyle name="Normal 4 3 2 3 2 2 3 2 3" xfId="33282"/>
    <cellStyle name="Normal 4 3 2 3 2 2 3 3" xfId="18190"/>
    <cellStyle name="Normal 4 3 2 3 2 2 3 3 2" xfId="33284"/>
    <cellStyle name="Normal 4 3 2 3 2 2 3 4" xfId="25586"/>
    <cellStyle name="Normal 4 3 2 3 2 2 3 5" xfId="33281"/>
    <cellStyle name="Normal 4 3 2 3 2 2 4" xfId="7175"/>
    <cellStyle name="Normal 4 3 2 3 2 2 4 2" xfId="14571"/>
    <cellStyle name="Normal 4 3 2 3 2 2 4 2 2" xfId="33286"/>
    <cellStyle name="Normal 4 3 2 3 2 2 4 3" xfId="21967"/>
    <cellStyle name="Normal 4 3 2 3 2 2 4 4" xfId="29363"/>
    <cellStyle name="Normal 4 3 2 3 2 2 4 5" xfId="33285"/>
    <cellStyle name="Normal 4 3 2 3 2 2 5" xfId="8985"/>
    <cellStyle name="Normal 4 3 2 3 2 2 5 2" xfId="33287"/>
    <cellStyle name="Normal 4 3 2 3 2 2 6" xfId="16381"/>
    <cellStyle name="Normal 4 3 2 3 2 2 7" xfId="23777"/>
    <cellStyle name="Normal 4 3 2 3 2 2 8" xfId="33276"/>
    <cellStyle name="Normal 4 3 2 3 2 3" xfId="4586"/>
    <cellStyle name="Normal 4 3 2 3 2 3 2" xfId="12027"/>
    <cellStyle name="Normal 4 3 2 3 2 3 2 2" xfId="33290"/>
    <cellStyle name="Normal 4 3 2 3 2 3 2 3" xfId="33289"/>
    <cellStyle name="Normal 4 3 2 3 2 3 3" xfId="19423"/>
    <cellStyle name="Normal 4 3 2 3 2 3 3 2" xfId="33291"/>
    <cellStyle name="Normal 4 3 2 3 2 3 4" xfId="26819"/>
    <cellStyle name="Normal 4 3 2 3 2 3 5" xfId="33288"/>
    <cellStyle name="Normal 4 3 2 3 2 4" xfId="2709"/>
    <cellStyle name="Normal 4 3 2 3 2 4 2" xfId="10150"/>
    <cellStyle name="Normal 4 3 2 3 2 4 2 2" xfId="33294"/>
    <cellStyle name="Normal 4 3 2 3 2 4 2 3" xfId="33293"/>
    <cellStyle name="Normal 4 3 2 3 2 4 3" xfId="17546"/>
    <cellStyle name="Normal 4 3 2 3 2 4 3 2" xfId="33295"/>
    <cellStyle name="Normal 4 3 2 3 2 4 4" xfId="24942"/>
    <cellStyle name="Normal 4 3 2 3 2 4 5" xfId="33292"/>
    <cellStyle name="Normal 4 3 2 3 2 5" xfId="6531"/>
    <cellStyle name="Normal 4 3 2 3 2 5 2" xfId="13927"/>
    <cellStyle name="Normal 4 3 2 3 2 5 2 2" xfId="33297"/>
    <cellStyle name="Normal 4 3 2 3 2 5 3" xfId="21323"/>
    <cellStyle name="Normal 4 3 2 3 2 5 4" xfId="28719"/>
    <cellStyle name="Normal 4 3 2 3 2 5 5" xfId="33296"/>
    <cellStyle name="Normal 4 3 2 3 2 6" xfId="8341"/>
    <cellStyle name="Normal 4 3 2 3 2 6 2" xfId="33298"/>
    <cellStyle name="Normal 4 3 2 3 2 7" xfId="15737"/>
    <cellStyle name="Normal 4 3 2 3 2 8" xfId="23133"/>
    <cellStyle name="Normal 4 3 2 3 2 9" xfId="33275"/>
    <cellStyle name="Normal 4 3 2 3 3" xfId="976"/>
    <cellStyle name="Normal 4 3 2 3 3 2" xfId="4664"/>
    <cellStyle name="Normal 4 3 2 3 3 2 2" xfId="12105"/>
    <cellStyle name="Normal 4 3 2 3 3 2 2 2" xfId="33302"/>
    <cellStyle name="Normal 4 3 2 3 3 2 2 3" xfId="33301"/>
    <cellStyle name="Normal 4 3 2 3 3 2 3" xfId="19501"/>
    <cellStyle name="Normal 4 3 2 3 3 2 3 2" xfId="33303"/>
    <cellStyle name="Normal 4 3 2 3 3 2 4" xfId="26897"/>
    <cellStyle name="Normal 4 3 2 3 3 2 5" xfId="33300"/>
    <cellStyle name="Normal 4 3 2 3 3 3" xfId="2787"/>
    <cellStyle name="Normal 4 3 2 3 3 3 2" xfId="10228"/>
    <cellStyle name="Normal 4 3 2 3 3 3 2 2" xfId="33306"/>
    <cellStyle name="Normal 4 3 2 3 3 3 2 3" xfId="33305"/>
    <cellStyle name="Normal 4 3 2 3 3 3 3" xfId="17624"/>
    <cellStyle name="Normal 4 3 2 3 3 3 3 2" xfId="33307"/>
    <cellStyle name="Normal 4 3 2 3 3 3 4" xfId="25020"/>
    <cellStyle name="Normal 4 3 2 3 3 3 5" xfId="33304"/>
    <cellStyle name="Normal 4 3 2 3 3 4" xfId="6609"/>
    <cellStyle name="Normal 4 3 2 3 3 4 2" xfId="14005"/>
    <cellStyle name="Normal 4 3 2 3 3 4 2 2" xfId="33309"/>
    <cellStyle name="Normal 4 3 2 3 3 4 3" xfId="21401"/>
    <cellStyle name="Normal 4 3 2 3 3 4 4" xfId="28797"/>
    <cellStyle name="Normal 4 3 2 3 3 4 5" xfId="33308"/>
    <cellStyle name="Normal 4 3 2 3 3 5" xfId="8419"/>
    <cellStyle name="Normal 4 3 2 3 3 5 2" xfId="33310"/>
    <cellStyle name="Normal 4 3 2 3 3 6" xfId="15815"/>
    <cellStyle name="Normal 4 3 2 3 3 7" xfId="23211"/>
    <cellStyle name="Normal 4 3 2 3 3 8" xfId="33299"/>
    <cellStyle name="Normal 4 3 2 3 4" xfId="4020"/>
    <cellStyle name="Normal 4 3 2 3 4 2" xfId="11461"/>
    <cellStyle name="Normal 4 3 2 3 4 2 2" xfId="33313"/>
    <cellStyle name="Normal 4 3 2 3 4 2 3" xfId="33312"/>
    <cellStyle name="Normal 4 3 2 3 4 3" xfId="18857"/>
    <cellStyle name="Normal 4 3 2 3 4 3 2" xfId="33314"/>
    <cellStyle name="Normal 4 3 2 3 4 4" xfId="26253"/>
    <cellStyle name="Normal 4 3 2 3 4 5" xfId="33311"/>
    <cellStyle name="Normal 4 3 2 3 5" xfId="2143"/>
    <cellStyle name="Normal 4 3 2 3 5 2" xfId="9584"/>
    <cellStyle name="Normal 4 3 2 3 5 2 2" xfId="33317"/>
    <cellStyle name="Normal 4 3 2 3 5 2 3" xfId="33316"/>
    <cellStyle name="Normal 4 3 2 3 5 3" xfId="16980"/>
    <cellStyle name="Normal 4 3 2 3 5 3 2" xfId="33318"/>
    <cellStyle name="Normal 4 3 2 3 5 4" xfId="24376"/>
    <cellStyle name="Normal 4 3 2 3 5 5" xfId="33315"/>
    <cellStyle name="Normal 4 3 2 3 6" xfId="5965"/>
    <cellStyle name="Normal 4 3 2 3 6 2" xfId="13361"/>
    <cellStyle name="Normal 4 3 2 3 6 2 2" xfId="33320"/>
    <cellStyle name="Normal 4 3 2 3 6 3" xfId="20757"/>
    <cellStyle name="Normal 4 3 2 3 6 4" xfId="28153"/>
    <cellStyle name="Normal 4 3 2 3 6 5" xfId="33319"/>
    <cellStyle name="Normal 4 3 2 3 7" xfId="7775"/>
    <cellStyle name="Normal 4 3 2 3 7 2" xfId="33321"/>
    <cellStyle name="Normal 4 3 2 3 8" xfId="15171"/>
    <cellStyle name="Normal 4 3 2 3 9" xfId="22567"/>
    <cellStyle name="Normal 4 3 2 4" xfId="365"/>
    <cellStyle name="Normal 4 3 2 4 2" xfId="1076"/>
    <cellStyle name="Normal 4 3 2 4 2 2" xfId="4764"/>
    <cellStyle name="Normal 4 3 2 4 2 2 2" xfId="12205"/>
    <cellStyle name="Normal 4 3 2 4 2 2 2 2" xfId="33326"/>
    <cellStyle name="Normal 4 3 2 4 2 2 2 3" xfId="33325"/>
    <cellStyle name="Normal 4 3 2 4 2 2 3" xfId="19601"/>
    <cellStyle name="Normal 4 3 2 4 2 2 3 2" xfId="33327"/>
    <cellStyle name="Normal 4 3 2 4 2 2 4" xfId="26997"/>
    <cellStyle name="Normal 4 3 2 4 2 2 5" xfId="33324"/>
    <cellStyle name="Normal 4 3 2 4 2 3" xfId="2887"/>
    <cellStyle name="Normal 4 3 2 4 2 3 2" xfId="10328"/>
    <cellStyle name="Normal 4 3 2 4 2 3 2 2" xfId="33330"/>
    <cellStyle name="Normal 4 3 2 4 2 3 2 3" xfId="33329"/>
    <cellStyle name="Normal 4 3 2 4 2 3 3" xfId="17724"/>
    <cellStyle name="Normal 4 3 2 4 2 3 3 2" xfId="33331"/>
    <cellStyle name="Normal 4 3 2 4 2 3 4" xfId="25120"/>
    <cellStyle name="Normal 4 3 2 4 2 3 5" xfId="33328"/>
    <cellStyle name="Normal 4 3 2 4 2 4" xfId="6709"/>
    <cellStyle name="Normal 4 3 2 4 2 4 2" xfId="14105"/>
    <cellStyle name="Normal 4 3 2 4 2 4 2 2" xfId="33333"/>
    <cellStyle name="Normal 4 3 2 4 2 4 3" xfId="21501"/>
    <cellStyle name="Normal 4 3 2 4 2 4 4" xfId="28897"/>
    <cellStyle name="Normal 4 3 2 4 2 4 5" xfId="33332"/>
    <cellStyle name="Normal 4 3 2 4 2 5" xfId="8519"/>
    <cellStyle name="Normal 4 3 2 4 2 5 2" xfId="33334"/>
    <cellStyle name="Normal 4 3 2 4 2 6" xfId="15915"/>
    <cellStyle name="Normal 4 3 2 4 2 7" xfId="23311"/>
    <cellStyle name="Normal 4 3 2 4 2 8" xfId="33323"/>
    <cellStyle name="Normal 4 3 2 4 3" xfId="4120"/>
    <cellStyle name="Normal 4 3 2 4 3 2" xfId="11561"/>
    <cellStyle name="Normal 4 3 2 4 3 2 2" xfId="33337"/>
    <cellStyle name="Normal 4 3 2 4 3 2 3" xfId="33336"/>
    <cellStyle name="Normal 4 3 2 4 3 3" xfId="18957"/>
    <cellStyle name="Normal 4 3 2 4 3 3 2" xfId="33338"/>
    <cellStyle name="Normal 4 3 2 4 3 4" xfId="26353"/>
    <cellStyle name="Normal 4 3 2 4 3 5" xfId="33335"/>
    <cellStyle name="Normal 4 3 2 4 4" xfId="2243"/>
    <cellStyle name="Normal 4 3 2 4 4 2" xfId="9684"/>
    <cellStyle name="Normal 4 3 2 4 4 2 2" xfId="33341"/>
    <cellStyle name="Normal 4 3 2 4 4 2 3" xfId="33340"/>
    <cellStyle name="Normal 4 3 2 4 4 3" xfId="17080"/>
    <cellStyle name="Normal 4 3 2 4 4 3 2" xfId="33342"/>
    <cellStyle name="Normal 4 3 2 4 4 4" xfId="24476"/>
    <cellStyle name="Normal 4 3 2 4 4 5" xfId="33339"/>
    <cellStyle name="Normal 4 3 2 4 5" xfId="6065"/>
    <cellStyle name="Normal 4 3 2 4 5 2" xfId="13461"/>
    <cellStyle name="Normal 4 3 2 4 5 2 2" xfId="33344"/>
    <cellStyle name="Normal 4 3 2 4 5 3" xfId="20857"/>
    <cellStyle name="Normal 4 3 2 4 5 4" xfId="28253"/>
    <cellStyle name="Normal 4 3 2 4 5 5" xfId="33343"/>
    <cellStyle name="Normal 4 3 2 4 6" xfId="7875"/>
    <cellStyle name="Normal 4 3 2 4 6 2" xfId="33345"/>
    <cellStyle name="Normal 4 3 2 4 7" xfId="15271"/>
    <cellStyle name="Normal 4 3 2 4 8" xfId="22667"/>
    <cellStyle name="Normal 4 3 2 4 9" xfId="33322"/>
    <cellStyle name="Normal 4 3 2 5" xfId="622"/>
    <cellStyle name="Normal 4 3 2 5 2" xfId="1332"/>
    <cellStyle name="Normal 4 3 2 5 2 2" xfId="5020"/>
    <cellStyle name="Normal 4 3 2 5 2 2 2" xfId="12461"/>
    <cellStyle name="Normal 4 3 2 5 2 2 2 2" xfId="33350"/>
    <cellStyle name="Normal 4 3 2 5 2 2 2 3" xfId="33349"/>
    <cellStyle name="Normal 4 3 2 5 2 2 3" xfId="19857"/>
    <cellStyle name="Normal 4 3 2 5 2 2 3 2" xfId="33351"/>
    <cellStyle name="Normal 4 3 2 5 2 2 4" xfId="27253"/>
    <cellStyle name="Normal 4 3 2 5 2 2 5" xfId="33348"/>
    <cellStyle name="Normal 4 3 2 5 2 3" xfId="3143"/>
    <cellStyle name="Normal 4 3 2 5 2 3 2" xfId="10584"/>
    <cellStyle name="Normal 4 3 2 5 2 3 2 2" xfId="33354"/>
    <cellStyle name="Normal 4 3 2 5 2 3 2 3" xfId="33353"/>
    <cellStyle name="Normal 4 3 2 5 2 3 3" xfId="17980"/>
    <cellStyle name="Normal 4 3 2 5 2 3 3 2" xfId="33355"/>
    <cellStyle name="Normal 4 3 2 5 2 3 4" xfId="25376"/>
    <cellStyle name="Normal 4 3 2 5 2 3 5" xfId="33352"/>
    <cellStyle name="Normal 4 3 2 5 2 4" xfId="6965"/>
    <cellStyle name="Normal 4 3 2 5 2 4 2" xfId="14361"/>
    <cellStyle name="Normal 4 3 2 5 2 4 2 2" xfId="33357"/>
    <cellStyle name="Normal 4 3 2 5 2 4 3" xfId="21757"/>
    <cellStyle name="Normal 4 3 2 5 2 4 4" xfId="29153"/>
    <cellStyle name="Normal 4 3 2 5 2 4 5" xfId="33356"/>
    <cellStyle name="Normal 4 3 2 5 2 5" xfId="8775"/>
    <cellStyle name="Normal 4 3 2 5 2 5 2" xfId="33358"/>
    <cellStyle name="Normal 4 3 2 5 2 6" xfId="16171"/>
    <cellStyle name="Normal 4 3 2 5 2 7" xfId="23567"/>
    <cellStyle name="Normal 4 3 2 5 2 8" xfId="33347"/>
    <cellStyle name="Normal 4 3 2 5 3" xfId="4376"/>
    <cellStyle name="Normal 4 3 2 5 3 2" xfId="11817"/>
    <cellStyle name="Normal 4 3 2 5 3 2 2" xfId="33361"/>
    <cellStyle name="Normal 4 3 2 5 3 2 3" xfId="33360"/>
    <cellStyle name="Normal 4 3 2 5 3 3" xfId="19213"/>
    <cellStyle name="Normal 4 3 2 5 3 3 2" xfId="33362"/>
    <cellStyle name="Normal 4 3 2 5 3 4" xfId="26609"/>
    <cellStyle name="Normal 4 3 2 5 3 5" xfId="33359"/>
    <cellStyle name="Normal 4 3 2 5 4" xfId="2499"/>
    <cellStyle name="Normal 4 3 2 5 4 2" xfId="9940"/>
    <cellStyle name="Normal 4 3 2 5 4 2 2" xfId="33365"/>
    <cellStyle name="Normal 4 3 2 5 4 2 3" xfId="33364"/>
    <cellStyle name="Normal 4 3 2 5 4 3" xfId="17336"/>
    <cellStyle name="Normal 4 3 2 5 4 3 2" xfId="33366"/>
    <cellStyle name="Normal 4 3 2 5 4 4" xfId="24732"/>
    <cellStyle name="Normal 4 3 2 5 4 5" xfId="33363"/>
    <cellStyle name="Normal 4 3 2 5 5" xfId="6321"/>
    <cellStyle name="Normal 4 3 2 5 5 2" xfId="13717"/>
    <cellStyle name="Normal 4 3 2 5 5 2 2" xfId="33368"/>
    <cellStyle name="Normal 4 3 2 5 5 3" xfId="21113"/>
    <cellStyle name="Normal 4 3 2 5 5 4" xfId="28509"/>
    <cellStyle name="Normal 4 3 2 5 5 5" xfId="33367"/>
    <cellStyle name="Normal 4 3 2 5 6" xfId="8131"/>
    <cellStyle name="Normal 4 3 2 5 6 2" xfId="33369"/>
    <cellStyle name="Normal 4 3 2 5 7" xfId="15527"/>
    <cellStyle name="Normal 4 3 2 5 8" xfId="22923"/>
    <cellStyle name="Normal 4 3 2 5 9" xfId="33346"/>
    <cellStyle name="Normal 4 3 2 6" xfId="815"/>
    <cellStyle name="Normal 4 3 2 6 2" xfId="1524"/>
    <cellStyle name="Normal 4 3 2 6 2 2" xfId="5212"/>
    <cellStyle name="Normal 4 3 2 6 2 2 2" xfId="12653"/>
    <cellStyle name="Normal 4 3 2 6 2 2 2 2" xfId="33374"/>
    <cellStyle name="Normal 4 3 2 6 2 2 2 3" xfId="33373"/>
    <cellStyle name="Normal 4 3 2 6 2 2 3" xfId="20049"/>
    <cellStyle name="Normal 4 3 2 6 2 2 3 2" xfId="33375"/>
    <cellStyle name="Normal 4 3 2 6 2 2 4" xfId="27445"/>
    <cellStyle name="Normal 4 3 2 6 2 2 5" xfId="33372"/>
    <cellStyle name="Normal 4 3 2 6 2 3" xfId="3335"/>
    <cellStyle name="Normal 4 3 2 6 2 3 2" xfId="10776"/>
    <cellStyle name="Normal 4 3 2 6 2 3 2 2" xfId="33378"/>
    <cellStyle name="Normal 4 3 2 6 2 3 2 3" xfId="33377"/>
    <cellStyle name="Normal 4 3 2 6 2 3 3" xfId="18172"/>
    <cellStyle name="Normal 4 3 2 6 2 3 3 2" xfId="33379"/>
    <cellStyle name="Normal 4 3 2 6 2 3 4" xfId="25568"/>
    <cellStyle name="Normal 4 3 2 6 2 3 5" xfId="33376"/>
    <cellStyle name="Normal 4 3 2 6 2 4" xfId="7157"/>
    <cellStyle name="Normal 4 3 2 6 2 4 2" xfId="14553"/>
    <cellStyle name="Normal 4 3 2 6 2 4 2 2" xfId="33381"/>
    <cellStyle name="Normal 4 3 2 6 2 4 3" xfId="21949"/>
    <cellStyle name="Normal 4 3 2 6 2 4 4" xfId="29345"/>
    <cellStyle name="Normal 4 3 2 6 2 4 5" xfId="33380"/>
    <cellStyle name="Normal 4 3 2 6 2 5" xfId="8967"/>
    <cellStyle name="Normal 4 3 2 6 2 5 2" xfId="33382"/>
    <cellStyle name="Normal 4 3 2 6 2 6" xfId="16363"/>
    <cellStyle name="Normal 4 3 2 6 2 7" xfId="23759"/>
    <cellStyle name="Normal 4 3 2 6 2 8" xfId="33371"/>
    <cellStyle name="Normal 4 3 2 6 3" xfId="4568"/>
    <cellStyle name="Normal 4 3 2 6 3 2" xfId="12009"/>
    <cellStyle name="Normal 4 3 2 6 3 2 2" xfId="33385"/>
    <cellStyle name="Normal 4 3 2 6 3 2 3" xfId="33384"/>
    <cellStyle name="Normal 4 3 2 6 3 3" xfId="19405"/>
    <cellStyle name="Normal 4 3 2 6 3 3 2" xfId="33386"/>
    <cellStyle name="Normal 4 3 2 6 3 4" xfId="26801"/>
    <cellStyle name="Normal 4 3 2 6 3 5" xfId="33383"/>
    <cellStyle name="Normal 4 3 2 6 4" xfId="2691"/>
    <cellStyle name="Normal 4 3 2 6 4 2" xfId="10132"/>
    <cellStyle name="Normal 4 3 2 6 4 2 2" xfId="33389"/>
    <cellStyle name="Normal 4 3 2 6 4 2 3" xfId="33388"/>
    <cellStyle name="Normal 4 3 2 6 4 3" xfId="17528"/>
    <cellStyle name="Normal 4 3 2 6 4 3 2" xfId="33390"/>
    <cellStyle name="Normal 4 3 2 6 4 4" xfId="24924"/>
    <cellStyle name="Normal 4 3 2 6 4 5" xfId="33387"/>
    <cellStyle name="Normal 4 3 2 6 5" xfId="6513"/>
    <cellStyle name="Normal 4 3 2 6 5 2" xfId="13909"/>
    <cellStyle name="Normal 4 3 2 6 5 2 2" xfId="33392"/>
    <cellStyle name="Normal 4 3 2 6 5 3" xfId="21305"/>
    <cellStyle name="Normal 4 3 2 6 5 4" xfId="28701"/>
    <cellStyle name="Normal 4 3 2 6 5 5" xfId="33391"/>
    <cellStyle name="Normal 4 3 2 6 6" xfId="8323"/>
    <cellStyle name="Normal 4 3 2 6 6 2" xfId="33393"/>
    <cellStyle name="Normal 4 3 2 6 7" xfId="15719"/>
    <cellStyle name="Normal 4 3 2 6 8" xfId="23115"/>
    <cellStyle name="Normal 4 3 2 6 9" xfId="33370"/>
    <cellStyle name="Normal 4 3 2 7" xfId="924"/>
    <cellStyle name="Normal 4 3 2 7 2" xfId="4646"/>
    <cellStyle name="Normal 4 3 2 7 2 2" xfId="12087"/>
    <cellStyle name="Normal 4 3 2 7 2 2 2" xfId="33397"/>
    <cellStyle name="Normal 4 3 2 7 2 2 3" xfId="33396"/>
    <cellStyle name="Normal 4 3 2 7 2 3" xfId="19483"/>
    <cellStyle name="Normal 4 3 2 7 2 3 2" xfId="33398"/>
    <cellStyle name="Normal 4 3 2 7 2 4" xfId="26879"/>
    <cellStyle name="Normal 4 3 2 7 2 5" xfId="33395"/>
    <cellStyle name="Normal 4 3 2 7 3" xfId="2769"/>
    <cellStyle name="Normal 4 3 2 7 3 2" xfId="10210"/>
    <cellStyle name="Normal 4 3 2 7 3 2 2" xfId="33401"/>
    <cellStyle name="Normal 4 3 2 7 3 2 3" xfId="33400"/>
    <cellStyle name="Normal 4 3 2 7 3 3" xfId="17606"/>
    <cellStyle name="Normal 4 3 2 7 3 3 2" xfId="33402"/>
    <cellStyle name="Normal 4 3 2 7 3 4" xfId="25002"/>
    <cellStyle name="Normal 4 3 2 7 3 5" xfId="33399"/>
    <cellStyle name="Normal 4 3 2 7 4" xfId="6591"/>
    <cellStyle name="Normal 4 3 2 7 4 2" xfId="13987"/>
    <cellStyle name="Normal 4 3 2 7 4 2 2" xfId="33404"/>
    <cellStyle name="Normal 4 3 2 7 4 3" xfId="21383"/>
    <cellStyle name="Normal 4 3 2 7 4 4" xfId="28779"/>
    <cellStyle name="Normal 4 3 2 7 4 5" xfId="33403"/>
    <cellStyle name="Normal 4 3 2 7 5" xfId="8401"/>
    <cellStyle name="Normal 4 3 2 7 5 2" xfId="33405"/>
    <cellStyle name="Normal 4 3 2 7 6" xfId="15797"/>
    <cellStyle name="Normal 4 3 2 7 7" xfId="23193"/>
    <cellStyle name="Normal 4 3 2 7 8" xfId="33394"/>
    <cellStyle name="Normal 4 3 2 8" xfId="1667"/>
    <cellStyle name="Normal 4 3 2 8 2" xfId="5354"/>
    <cellStyle name="Normal 4 3 2 8 2 2" xfId="12795"/>
    <cellStyle name="Normal 4 3 2 8 2 2 2" xfId="33409"/>
    <cellStyle name="Normal 4 3 2 8 2 2 3" xfId="33408"/>
    <cellStyle name="Normal 4 3 2 8 2 3" xfId="20191"/>
    <cellStyle name="Normal 4 3 2 8 2 3 2" xfId="33410"/>
    <cellStyle name="Normal 4 3 2 8 2 4" xfId="27587"/>
    <cellStyle name="Normal 4 3 2 8 2 5" xfId="33407"/>
    <cellStyle name="Normal 4 3 2 8 3" xfId="3477"/>
    <cellStyle name="Normal 4 3 2 8 3 2" xfId="10918"/>
    <cellStyle name="Normal 4 3 2 8 3 2 2" xfId="33413"/>
    <cellStyle name="Normal 4 3 2 8 3 2 3" xfId="33412"/>
    <cellStyle name="Normal 4 3 2 8 3 3" xfId="18314"/>
    <cellStyle name="Normal 4 3 2 8 3 3 2" xfId="33414"/>
    <cellStyle name="Normal 4 3 2 8 3 4" xfId="25710"/>
    <cellStyle name="Normal 4 3 2 8 3 5" xfId="33411"/>
    <cellStyle name="Normal 4 3 2 8 4" xfId="7299"/>
    <cellStyle name="Normal 4 3 2 8 4 2" xfId="14695"/>
    <cellStyle name="Normal 4 3 2 8 4 2 2" xfId="33416"/>
    <cellStyle name="Normal 4 3 2 8 4 3" xfId="22091"/>
    <cellStyle name="Normal 4 3 2 8 4 4" xfId="29487"/>
    <cellStyle name="Normal 4 3 2 8 4 5" xfId="33415"/>
    <cellStyle name="Normal 4 3 2 8 5" xfId="9109"/>
    <cellStyle name="Normal 4 3 2 8 5 2" xfId="33417"/>
    <cellStyle name="Normal 4 3 2 8 6" xfId="16505"/>
    <cellStyle name="Normal 4 3 2 8 7" xfId="23901"/>
    <cellStyle name="Normal 4 3 2 8 8" xfId="33406"/>
    <cellStyle name="Normal 4 3 2 9" xfId="1924"/>
    <cellStyle name="Normal 4 3 2 9 2" xfId="5611"/>
    <cellStyle name="Normal 4 3 2 9 2 2" xfId="13051"/>
    <cellStyle name="Normal 4 3 2 9 2 2 2" xfId="33421"/>
    <cellStyle name="Normal 4 3 2 9 2 2 3" xfId="33420"/>
    <cellStyle name="Normal 4 3 2 9 2 3" xfId="20447"/>
    <cellStyle name="Normal 4 3 2 9 2 3 2" xfId="33422"/>
    <cellStyle name="Normal 4 3 2 9 2 4" xfId="27843"/>
    <cellStyle name="Normal 4 3 2 9 2 5" xfId="33419"/>
    <cellStyle name="Normal 4 3 2 9 3" xfId="3733"/>
    <cellStyle name="Normal 4 3 2 9 3 2" xfId="11174"/>
    <cellStyle name="Normal 4 3 2 9 3 2 2" xfId="33425"/>
    <cellStyle name="Normal 4 3 2 9 3 2 3" xfId="33424"/>
    <cellStyle name="Normal 4 3 2 9 3 3" xfId="18570"/>
    <cellStyle name="Normal 4 3 2 9 3 3 2" xfId="33426"/>
    <cellStyle name="Normal 4 3 2 9 3 4" xfId="25966"/>
    <cellStyle name="Normal 4 3 2 9 3 5" xfId="33423"/>
    <cellStyle name="Normal 4 3 2 9 4" xfId="7556"/>
    <cellStyle name="Normal 4 3 2 9 4 2" xfId="14952"/>
    <cellStyle name="Normal 4 3 2 9 4 2 2" xfId="33428"/>
    <cellStyle name="Normal 4 3 2 9 4 3" xfId="22348"/>
    <cellStyle name="Normal 4 3 2 9 4 4" xfId="29744"/>
    <cellStyle name="Normal 4 3 2 9 4 5" xfId="33427"/>
    <cellStyle name="Normal 4 3 2 9 5" xfId="9365"/>
    <cellStyle name="Normal 4 3 2 9 5 2" xfId="33429"/>
    <cellStyle name="Normal 4 3 2 9 6" xfId="16761"/>
    <cellStyle name="Normal 4 3 2 9 7" xfId="24157"/>
    <cellStyle name="Normal 4 3 2 9 8" xfId="33418"/>
    <cellStyle name="Normal 4 3 3" xfId="282"/>
    <cellStyle name="Normal 4 3 3 10" xfId="5983"/>
    <cellStyle name="Normal 4 3 3 10 2" xfId="13379"/>
    <cellStyle name="Normal 4 3 3 10 2 2" xfId="33432"/>
    <cellStyle name="Normal 4 3 3 10 3" xfId="20775"/>
    <cellStyle name="Normal 4 3 3 10 4" xfId="28171"/>
    <cellStyle name="Normal 4 3 3 10 5" xfId="33431"/>
    <cellStyle name="Normal 4 3 3 11" xfId="7793"/>
    <cellStyle name="Normal 4 3 3 11 2" xfId="33433"/>
    <cellStyle name="Normal 4 3 3 12" xfId="15189"/>
    <cellStyle name="Normal 4 3 3 13" xfId="22585"/>
    <cellStyle name="Normal 4 3 3 14" xfId="33430"/>
    <cellStyle name="Normal 4 3 3 2" xfId="429"/>
    <cellStyle name="Normal 4 3 3 2 2" xfId="1140"/>
    <cellStyle name="Normal 4 3 3 2 2 2" xfId="4828"/>
    <cellStyle name="Normal 4 3 3 2 2 2 2" xfId="12269"/>
    <cellStyle name="Normal 4 3 3 2 2 2 2 2" xfId="33438"/>
    <cellStyle name="Normal 4 3 3 2 2 2 2 3" xfId="33437"/>
    <cellStyle name="Normal 4 3 3 2 2 2 3" xfId="19665"/>
    <cellStyle name="Normal 4 3 3 2 2 2 3 2" xfId="33439"/>
    <cellStyle name="Normal 4 3 3 2 2 2 4" xfId="27061"/>
    <cellStyle name="Normal 4 3 3 2 2 2 5" xfId="33436"/>
    <cellStyle name="Normal 4 3 3 2 2 3" xfId="2951"/>
    <cellStyle name="Normal 4 3 3 2 2 3 2" xfId="10392"/>
    <cellStyle name="Normal 4 3 3 2 2 3 2 2" xfId="33442"/>
    <cellStyle name="Normal 4 3 3 2 2 3 2 3" xfId="33441"/>
    <cellStyle name="Normal 4 3 3 2 2 3 3" xfId="17788"/>
    <cellStyle name="Normal 4 3 3 2 2 3 3 2" xfId="33443"/>
    <cellStyle name="Normal 4 3 3 2 2 3 4" xfId="25184"/>
    <cellStyle name="Normal 4 3 3 2 2 3 5" xfId="33440"/>
    <cellStyle name="Normal 4 3 3 2 2 4" xfId="6773"/>
    <cellStyle name="Normal 4 3 3 2 2 4 2" xfId="14169"/>
    <cellStyle name="Normal 4 3 3 2 2 4 2 2" xfId="33445"/>
    <cellStyle name="Normal 4 3 3 2 2 4 3" xfId="21565"/>
    <cellStyle name="Normal 4 3 3 2 2 4 4" xfId="28961"/>
    <cellStyle name="Normal 4 3 3 2 2 4 5" xfId="33444"/>
    <cellStyle name="Normal 4 3 3 2 2 5" xfId="8583"/>
    <cellStyle name="Normal 4 3 3 2 2 5 2" xfId="33446"/>
    <cellStyle name="Normal 4 3 3 2 2 6" xfId="15979"/>
    <cellStyle name="Normal 4 3 3 2 2 7" xfId="23375"/>
    <cellStyle name="Normal 4 3 3 2 2 8" xfId="33435"/>
    <cellStyle name="Normal 4 3 3 2 3" xfId="4184"/>
    <cellStyle name="Normal 4 3 3 2 3 2" xfId="11625"/>
    <cellStyle name="Normal 4 3 3 2 3 2 2" xfId="33449"/>
    <cellStyle name="Normal 4 3 3 2 3 2 3" xfId="33448"/>
    <cellStyle name="Normal 4 3 3 2 3 3" xfId="19021"/>
    <cellStyle name="Normal 4 3 3 2 3 3 2" xfId="33450"/>
    <cellStyle name="Normal 4 3 3 2 3 4" xfId="26417"/>
    <cellStyle name="Normal 4 3 3 2 3 5" xfId="33447"/>
    <cellStyle name="Normal 4 3 3 2 4" xfId="2307"/>
    <cellStyle name="Normal 4 3 3 2 4 2" xfId="9748"/>
    <cellStyle name="Normal 4 3 3 2 4 2 2" xfId="33453"/>
    <cellStyle name="Normal 4 3 3 2 4 2 3" xfId="33452"/>
    <cellStyle name="Normal 4 3 3 2 4 3" xfId="17144"/>
    <cellStyle name="Normal 4 3 3 2 4 3 2" xfId="33454"/>
    <cellStyle name="Normal 4 3 3 2 4 4" xfId="24540"/>
    <cellStyle name="Normal 4 3 3 2 4 5" xfId="33451"/>
    <cellStyle name="Normal 4 3 3 2 5" xfId="6129"/>
    <cellStyle name="Normal 4 3 3 2 5 2" xfId="13525"/>
    <cellStyle name="Normal 4 3 3 2 5 2 2" xfId="33456"/>
    <cellStyle name="Normal 4 3 3 2 5 3" xfId="20921"/>
    <cellStyle name="Normal 4 3 3 2 5 4" xfId="28317"/>
    <cellStyle name="Normal 4 3 3 2 5 5" xfId="33455"/>
    <cellStyle name="Normal 4 3 3 2 6" xfId="7939"/>
    <cellStyle name="Normal 4 3 3 2 6 2" xfId="33457"/>
    <cellStyle name="Normal 4 3 3 2 7" xfId="15335"/>
    <cellStyle name="Normal 4 3 3 2 8" xfId="22731"/>
    <cellStyle name="Normal 4 3 3 2 9" xfId="33434"/>
    <cellStyle name="Normal 4 3 3 3" xfId="686"/>
    <cellStyle name="Normal 4 3 3 3 2" xfId="1396"/>
    <cellStyle name="Normal 4 3 3 3 2 2" xfId="5084"/>
    <cellStyle name="Normal 4 3 3 3 2 2 2" xfId="12525"/>
    <cellStyle name="Normal 4 3 3 3 2 2 2 2" xfId="33462"/>
    <cellStyle name="Normal 4 3 3 3 2 2 2 3" xfId="33461"/>
    <cellStyle name="Normal 4 3 3 3 2 2 3" xfId="19921"/>
    <cellStyle name="Normal 4 3 3 3 2 2 3 2" xfId="33463"/>
    <cellStyle name="Normal 4 3 3 3 2 2 4" xfId="27317"/>
    <cellStyle name="Normal 4 3 3 3 2 2 5" xfId="33460"/>
    <cellStyle name="Normal 4 3 3 3 2 3" xfId="3207"/>
    <cellStyle name="Normal 4 3 3 3 2 3 2" xfId="10648"/>
    <cellStyle name="Normal 4 3 3 3 2 3 2 2" xfId="33466"/>
    <cellStyle name="Normal 4 3 3 3 2 3 2 3" xfId="33465"/>
    <cellStyle name="Normal 4 3 3 3 2 3 3" xfId="18044"/>
    <cellStyle name="Normal 4 3 3 3 2 3 3 2" xfId="33467"/>
    <cellStyle name="Normal 4 3 3 3 2 3 4" xfId="25440"/>
    <cellStyle name="Normal 4 3 3 3 2 3 5" xfId="33464"/>
    <cellStyle name="Normal 4 3 3 3 2 4" xfId="7029"/>
    <cellStyle name="Normal 4 3 3 3 2 4 2" xfId="14425"/>
    <cellStyle name="Normal 4 3 3 3 2 4 2 2" xfId="33469"/>
    <cellStyle name="Normal 4 3 3 3 2 4 3" xfId="21821"/>
    <cellStyle name="Normal 4 3 3 3 2 4 4" xfId="29217"/>
    <cellStyle name="Normal 4 3 3 3 2 4 5" xfId="33468"/>
    <cellStyle name="Normal 4 3 3 3 2 5" xfId="8839"/>
    <cellStyle name="Normal 4 3 3 3 2 5 2" xfId="33470"/>
    <cellStyle name="Normal 4 3 3 3 2 6" xfId="16235"/>
    <cellStyle name="Normal 4 3 3 3 2 7" xfId="23631"/>
    <cellStyle name="Normal 4 3 3 3 2 8" xfId="33459"/>
    <cellStyle name="Normal 4 3 3 3 3" xfId="4440"/>
    <cellStyle name="Normal 4 3 3 3 3 2" xfId="11881"/>
    <cellStyle name="Normal 4 3 3 3 3 2 2" xfId="33473"/>
    <cellStyle name="Normal 4 3 3 3 3 2 3" xfId="33472"/>
    <cellStyle name="Normal 4 3 3 3 3 3" xfId="19277"/>
    <cellStyle name="Normal 4 3 3 3 3 3 2" xfId="33474"/>
    <cellStyle name="Normal 4 3 3 3 3 4" xfId="26673"/>
    <cellStyle name="Normal 4 3 3 3 3 5" xfId="33471"/>
    <cellStyle name="Normal 4 3 3 3 4" xfId="2563"/>
    <cellStyle name="Normal 4 3 3 3 4 2" xfId="10004"/>
    <cellStyle name="Normal 4 3 3 3 4 2 2" xfId="33477"/>
    <cellStyle name="Normal 4 3 3 3 4 2 3" xfId="33476"/>
    <cellStyle name="Normal 4 3 3 3 4 3" xfId="17400"/>
    <cellStyle name="Normal 4 3 3 3 4 3 2" xfId="33478"/>
    <cellStyle name="Normal 4 3 3 3 4 4" xfId="24796"/>
    <cellStyle name="Normal 4 3 3 3 4 5" xfId="33475"/>
    <cellStyle name="Normal 4 3 3 3 5" xfId="6385"/>
    <cellStyle name="Normal 4 3 3 3 5 2" xfId="13781"/>
    <cellStyle name="Normal 4 3 3 3 5 2 2" xfId="33480"/>
    <cellStyle name="Normal 4 3 3 3 5 3" xfId="21177"/>
    <cellStyle name="Normal 4 3 3 3 5 4" xfId="28573"/>
    <cellStyle name="Normal 4 3 3 3 5 5" xfId="33479"/>
    <cellStyle name="Normal 4 3 3 3 6" xfId="8195"/>
    <cellStyle name="Normal 4 3 3 3 6 2" xfId="33481"/>
    <cellStyle name="Normal 4 3 3 3 7" xfId="15591"/>
    <cellStyle name="Normal 4 3 3 3 8" xfId="22987"/>
    <cellStyle name="Normal 4 3 3 3 9" xfId="33458"/>
    <cellStyle name="Normal 4 3 3 4" xfId="851"/>
    <cellStyle name="Normal 4 3 3 4 2" xfId="1560"/>
    <cellStyle name="Normal 4 3 3 4 2 2" xfId="5248"/>
    <cellStyle name="Normal 4 3 3 4 2 2 2" xfId="12689"/>
    <cellStyle name="Normal 4 3 3 4 2 2 2 2" xfId="33486"/>
    <cellStyle name="Normal 4 3 3 4 2 2 2 3" xfId="33485"/>
    <cellStyle name="Normal 4 3 3 4 2 2 3" xfId="20085"/>
    <cellStyle name="Normal 4 3 3 4 2 2 3 2" xfId="33487"/>
    <cellStyle name="Normal 4 3 3 4 2 2 4" xfId="27481"/>
    <cellStyle name="Normal 4 3 3 4 2 2 5" xfId="33484"/>
    <cellStyle name="Normal 4 3 3 4 2 3" xfId="3371"/>
    <cellStyle name="Normal 4 3 3 4 2 3 2" xfId="10812"/>
    <cellStyle name="Normal 4 3 3 4 2 3 2 2" xfId="33490"/>
    <cellStyle name="Normal 4 3 3 4 2 3 2 3" xfId="33489"/>
    <cellStyle name="Normal 4 3 3 4 2 3 3" xfId="18208"/>
    <cellStyle name="Normal 4 3 3 4 2 3 3 2" xfId="33491"/>
    <cellStyle name="Normal 4 3 3 4 2 3 4" xfId="25604"/>
    <cellStyle name="Normal 4 3 3 4 2 3 5" xfId="33488"/>
    <cellStyle name="Normal 4 3 3 4 2 4" xfId="7193"/>
    <cellStyle name="Normal 4 3 3 4 2 4 2" xfId="14589"/>
    <cellStyle name="Normal 4 3 3 4 2 4 2 2" xfId="33493"/>
    <cellStyle name="Normal 4 3 3 4 2 4 3" xfId="21985"/>
    <cellStyle name="Normal 4 3 3 4 2 4 4" xfId="29381"/>
    <cellStyle name="Normal 4 3 3 4 2 4 5" xfId="33492"/>
    <cellStyle name="Normal 4 3 3 4 2 5" xfId="9003"/>
    <cellStyle name="Normal 4 3 3 4 2 5 2" xfId="33494"/>
    <cellStyle name="Normal 4 3 3 4 2 6" xfId="16399"/>
    <cellStyle name="Normal 4 3 3 4 2 7" xfId="23795"/>
    <cellStyle name="Normal 4 3 3 4 2 8" xfId="33483"/>
    <cellStyle name="Normal 4 3 3 4 3" xfId="4604"/>
    <cellStyle name="Normal 4 3 3 4 3 2" xfId="12045"/>
    <cellStyle name="Normal 4 3 3 4 3 2 2" xfId="33497"/>
    <cellStyle name="Normal 4 3 3 4 3 2 3" xfId="33496"/>
    <cellStyle name="Normal 4 3 3 4 3 3" xfId="19441"/>
    <cellStyle name="Normal 4 3 3 4 3 3 2" xfId="33498"/>
    <cellStyle name="Normal 4 3 3 4 3 4" xfId="26837"/>
    <cellStyle name="Normal 4 3 3 4 3 5" xfId="33495"/>
    <cellStyle name="Normal 4 3 3 4 4" xfId="2727"/>
    <cellStyle name="Normal 4 3 3 4 4 2" xfId="10168"/>
    <cellStyle name="Normal 4 3 3 4 4 2 2" xfId="33501"/>
    <cellStyle name="Normal 4 3 3 4 4 2 3" xfId="33500"/>
    <cellStyle name="Normal 4 3 3 4 4 3" xfId="17564"/>
    <cellStyle name="Normal 4 3 3 4 4 3 2" xfId="33502"/>
    <cellStyle name="Normal 4 3 3 4 4 4" xfId="24960"/>
    <cellStyle name="Normal 4 3 3 4 4 5" xfId="33499"/>
    <cellStyle name="Normal 4 3 3 4 5" xfId="6549"/>
    <cellStyle name="Normal 4 3 3 4 5 2" xfId="13945"/>
    <cellStyle name="Normal 4 3 3 4 5 2 2" xfId="33504"/>
    <cellStyle name="Normal 4 3 3 4 5 3" xfId="21341"/>
    <cellStyle name="Normal 4 3 3 4 5 4" xfId="28737"/>
    <cellStyle name="Normal 4 3 3 4 5 5" xfId="33503"/>
    <cellStyle name="Normal 4 3 3 4 6" xfId="8359"/>
    <cellStyle name="Normal 4 3 3 4 6 2" xfId="33505"/>
    <cellStyle name="Normal 4 3 3 4 7" xfId="15755"/>
    <cellStyle name="Normal 4 3 3 4 8" xfId="23151"/>
    <cellStyle name="Normal 4 3 3 4 9" xfId="33482"/>
    <cellStyle name="Normal 4 3 3 5" xfId="994"/>
    <cellStyle name="Normal 4 3 3 5 2" xfId="4682"/>
    <cellStyle name="Normal 4 3 3 5 2 2" xfId="12123"/>
    <cellStyle name="Normal 4 3 3 5 2 2 2" xfId="33509"/>
    <cellStyle name="Normal 4 3 3 5 2 2 3" xfId="33508"/>
    <cellStyle name="Normal 4 3 3 5 2 3" xfId="19519"/>
    <cellStyle name="Normal 4 3 3 5 2 3 2" xfId="33510"/>
    <cellStyle name="Normal 4 3 3 5 2 4" xfId="26915"/>
    <cellStyle name="Normal 4 3 3 5 2 5" xfId="33507"/>
    <cellStyle name="Normal 4 3 3 5 3" xfId="2805"/>
    <cellStyle name="Normal 4 3 3 5 3 2" xfId="10246"/>
    <cellStyle name="Normal 4 3 3 5 3 2 2" xfId="33513"/>
    <cellStyle name="Normal 4 3 3 5 3 2 3" xfId="33512"/>
    <cellStyle name="Normal 4 3 3 5 3 3" xfId="17642"/>
    <cellStyle name="Normal 4 3 3 5 3 3 2" xfId="33514"/>
    <cellStyle name="Normal 4 3 3 5 3 4" xfId="25038"/>
    <cellStyle name="Normal 4 3 3 5 3 5" xfId="33511"/>
    <cellStyle name="Normal 4 3 3 5 4" xfId="6627"/>
    <cellStyle name="Normal 4 3 3 5 4 2" xfId="14023"/>
    <cellStyle name="Normal 4 3 3 5 4 2 2" xfId="33516"/>
    <cellStyle name="Normal 4 3 3 5 4 3" xfId="21419"/>
    <cellStyle name="Normal 4 3 3 5 4 4" xfId="28815"/>
    <cellStyle name="Normal 4 3 3 5 4 5" xfId="33515"/>
    <cellStyle name="Normal 4 3 3 5 5" xfId="8437"/>
    <cellStyle name="Normal 4 3 3 5 5 2" xfId="33517"/>
    <cellStyle name="Normal 4 3 3 5 6" xfId="15833"/>
    <cellStyle name="Normal 4 3 3 5 7" xfId="23229"/>
    <cellStyle name="Normal 4 3 3 5 8" xfId="33506"/>
    <cellStyle name="Normal 4 3 3 6" xfId="1731"/>
    <cellStyle name="Normal 4 3 3 6 2" xfId="5418"/>
    <cellStyle name="Normal 4 3 3 6 2 2" xfId="12859"/>
    <cellStyle name="Normal 4 3 3 6 2 2 2" xfId="33521"/>
    <cellStyle name="Normal 4 3 3 6 2 2 3" xfId="33520"/>
    <cellStyle name="Normal 4 3 3 6 2 3" xfId="20255"/>
    <cellStyle name="Normal 4 3 3 6 2 3 2" xfId="33522"/>
    <cellStyle name="Normal 4 3 3 6 2 4" xfId="27651"/>
    <cellStyle name="Normal 4 3 3 6 2 5" xfId="33519"/>
    <cellStyle name="Normal 4 3 3 6 3" xfId="3541"/>
    <cellStyle name="Normal 4 3 3 6 3 2" xfId="10982"/>
    <cellStyle name="Normal 4 3 3 6 3 2 2" xfId="33525"/>
    <cellStyle name="Normal 4 3 3 6 3 2 3" xfId="33524"/>
    <cellStyle name="Normal 4 3 3 6 3 3" xfId="18378"/>
    <cellStyle name="Normal 4 3 3 6 3 3 2" xfId="33526"/>
    <cellStyle name="Normal 4 3 3 6 3 4" xfId="25774"/>
    <cellStyle name="Normal 4 3 3 6 3 5" xfId="33523"/>
    <cellStyle name="Normal 4 3 3 6 4" xfId="7363"/>
    <cellStyle name="Normal 4 3 3 6 4 2" xfId="14759"/>
    <cellStyle name="Normal 4 3 3 6 4 2 2" xfId="33528"/>
    <cellStyle name="Normal 4 3 3 6 4 3" xfId="22155"/>
    <cellStyle name="Normal 4 3 3 6 4 4" xfId="29551"/>
    <cellStyle name="Normal 4 3 3 6 4 5" xfId="33527"/>
    <cellStyle name="Normal 4 3 3 6 5" xfId="9173"/>
    <cellStyle name="Normal 4 3 3 6 5 2" xfId="33529"/>
    <cellStyle name="Normal 4 3 3 6 6" xfId="16569"/>
    <cellStyle name="Normal 4 3 3 6 7" xfId="23965"/>
    <cellStyle name="Normal 4 3 3 6 8" xfId="33518"/>
    <cellStyle name="Normal 4 3 3 7" xfId="1988"/>
    <cellStyle name="Normal 4 3 3 7 2" xfId="5675"/>
    <cellStyle name="Normal 4 3 3 7 2 2" xfId="13115"/>
    <cellStyle name="Normal 4 3 3 7 2 2 2" xfId="33533"/>
    <cellStyle name="Normal 4 3 3 7 2 2 3" xfId="33532"/>
    <cellStyle name="Normal 4 3 3 7 2 3" xfId="20511"/>
    <cellStyle name="Normal 4 3 3 7 2 3 2" xfId="33534"/>
    <cellStyle name="Normal 4 3 3 7 2 4" xfId="27907"/>
    <cellStyle name="Normal 4 3 3 7 2 5" xfId="33531"/>
    <cellStyle name="Normal 4 3 3 7 3" xfId="3797"/>
    <cellStyle name="Normal 4 3 3 7 3 2" xfId="11238"/>
    <cellStyle name="Normal 4 3 3 7 3 2 2" xfId="33537"/>
    <cellStyle name="Normal 4 3 3 7 3 2 3" xfId="33536"/>
    <cellStyle name="Normal 4 3 3 7 3 3" xfId="18634"/>
    <cellStyle name="Normal 4 3 3 7 3 3 2" xfId="33538"/>
    <cellStyle name="Normal 4 3 3 7 3 4" xfId="26030"/>
    <cellStyle name="Normal 4 3 3 7 3 5" xfId="33535"/>
    <cellStyle name="Normal 4 3 3 7 4" xfId="7620"/>
    <cellStyle name="Normal 4 3 3 7 4 2" xfId="15016"/>
    <cellStyle name="Normal 4 3 3 7 4 2 2" xfId="33540"/>
    <cellStyle name="Normal 4 3 3 7 4 3" xfId="22412"/>
    <cellStyle name="Normal 4 3 3 7 4 4" xfId="29808"/>
    <cellStyle name="Normal 4 3 3 7 4 5" xfId="33539"/>
    <cellStyle name="Normal 4 3 3 7 5" xfId="9429"/>
    <cellStyle name="Normal 4 3 3 7 5 2" xfId="33541"/>
    <cellStyle name="Normal 4 3 3 7 6" xfId="16825"/>
    <cellStyle name="Normal 4 3 3 7 7" xfId="24221"/>
    <cellStyle name="Normal 4 3 3 7 8" xfId="33530"/>
    <cellStyle name="Normal 4 3 3 8" xfId="4038"/>
    <cellStyle name="Normal 4 3 3 8 2" xfId="11479"/>
    <cellStyle name="Normal 4 3 3 8 2 2" xfId="33544"/>
    <cellStyle name="Normal 4 3 3 8 2 3" xfId="33543"/>
    <cellStyle name="Normal 4 3 3 8 3" xfId="18875"/>
    <cellStyle name="Normal 4 3 3 8 3 2" xfId="33545"/>
    <cellStyle name="Normal 4 3 3 8 4" xfId="26271"/>
    <cellStyle name="Normal 4 3 3 8 5" xfId="33542"/>
    <cellStyle name="Normal 4 3 3 9" xfId="2161"/>
    <cellStyle name="Normal 4 3 3 9 2" xfId="9602"/>
    <cellStyle name="Normal 4 3 3 9 2 2" xfId="33548"/>
    <cellStyle name="Normal 4 3 3 9 2 3" xfId="33547"/>
    <cellStyle name="Normal 4 3 3 9 3" xfId="16998"/>
    <cellStyle name="Normal 4 3 3 9 3 2" xfId="33549"/>
    <cellStyle name="Normal 4 3 3 9 4" xfId="24394"/>
    <cellStyle name="Normal 4 3 3 9 5" xfId="33546"/>
    <cellStyle name="Normal 4 3 4" xfId="291"/>
    <cellStyle name="Normal 4 3 4 10" xfId="33550"/>
    <cellStyle name="Normal 4 3 4 2" xfId="860"/>
    <cellStyle name="Normal 4 3 4 2 2" xfId="1569"/>
    <cellStyle name="Normal 4 3 4 2 2 2" xfId="5257"/>
    <cellStyle name="Normal 4 3 4 2 2 2 2" xfId="12698"/>
    <cellStyle name="Normal 4 3 4 2 2 2 2 2" xfId="33555"/>
    <cellStyle name="Normal 4 3 4 2 2 2 2 3" xfId="33554"/>
    <cellStyle name="Normal 4 3 4 2 2 2 3" xfId="20094"/>
    <cellStyle name="Normal 4 3 4 2 2 2 3 2" xfId="33556"/>
    <cellStyle name="Normal 4 3 4 2 2 2 4" xfId="27490"/>
    <cellStyle name="Normal 4 3 4 2 2 2 5" xfId="33553"/>
    <cellStyle name="Normal 4 3 4 2 2 3" xfId="3380"/>
    <cellStyle name="Normal 4 3 4 2 2 3 2" xfId="10821"/>
    <cellStyle name="Normal 4 3 4 2 2 3 2 2" xfId="33559"/>
    <cellStyle name="Normal 4 3 4 2 2 3 2 3" xfId="33558"/>
    <cellStyle name="Normal 4 3 4 2 2 3 3" xfId="18217"/>
    <cellStyle name="Normal 4 3 4 2 2 3 3 2" xfId="33560"/>
    <cellStyle name="Normal 4 3 4 2 2 3 4" xfId="25613"/>
    <cellStyle name="Normal 4 3 4 2 2 3 5" xfId="33557"/>
    <cellStyle name="Normal 4 3 4 2 2 4" xfId="7202"/>
    <cellStyle name="Normal 4 3 4 2 2 4 2" xfId="14598"/>
    <cellStyle name="Normal 4 3 4 2 2 4 2 2" xfId="33562"/>
    <cellStyle name="Normal 4 3 4 2 2 4 3" xfId="21994"/>
    <cellStyle name="Normal 4 3 4 2 2 4 4" xfId="29390"/>
    <cellStyle name="Normal 4 3 4 2 2 4 5" xfId="33561"/>
    <cellStyle name="Normal 4 3 4 2 2 5" xfId="9012"/>
    <cellStyle name="Normal 4 3 4 2 2 5 2" xfId="33563"/>
    <cellStyle name="Normal 4 3 4 2 2 6" xfId="16408"/>
    <cellStyle name="Normal 4 3 4 2 2 7" xfId="23804"/>
    <cellStyle name="Normal 4 3 4 2 2 8" xfId="33552"/>
    <cellStyle name="Normal 4 3 4 2 3" xfId="4613"/>
    <cellStyle name="Normal 4 3 4 2 3 2" xfId="12054"/>
    <cellStyle name="Normal 4 3 4 2 3 2 2" xfId="33566"/>
    <cellStyle name="Normal 4 3 4 2 3 2 3" xfId="33565"/>
    <cellStyle name="Normal 4 3 4 2 3 3" xfId="19450"/>
    <cellStyle name="Normal 4 3 4 2 3 3 2" xfId="33567"/>
    <cellStyle name="Normal 4 3 4 2 3 4" xfId="26846"/>
    <cellStyle name="Normal 4 3 4 2 3 5" xfId="33564"/>
    <cellStyle name="Normal 4 3 4 2 4" xfId="2736"/>
    <cellStyle name="Normal 4 3 4 2 4 2" xfId="10177"/>
    <cellStyle name="Normal 4 3 4 2 4 2 2" xfId="33570"/>
    <cellStyle name="Normal 4 3 4 2 4 2 3" xfId="33569"/>
    <cellStyle name="Normal 4 3 4 2 4 3" xfId="17573"/>
    <cellStyle name="Normal 4 3 4 2 4 3 2" xfId="33571"/>
    <cellStyle name="Normal 4 3 4 2 4 4" xfId="24969"/>
    <cellStyle name="Normal 4 3 4 2 4 5" xfId="33568"/>
    <cellStyle name="Normal 4 3 4 2 5" xfId="6558"/>
    <cellStyle name="Normal 4 3 4 2 5 2" xfId="13954"/>
    <cellStyle name="Normal 4 3 4 2 5 2 2" xfId="33573"/>
    <cellStyle name="Normal 4 3 4 2 5 3" xfId="21350"/>
    <cellStyle name="Normal 4 3 4 2 5 4" xfId="28746"/>
    <cellStyle name="Normal 4 3 4 2 5 5" xfId="33572"/>
    <cellStyle name="Normal 4 3 4 2 6" xfId="8368"/>
    <cellStyle name="Normal 4 3 4 2 6 2" xfId="33574"/>
    <cellStyle name="Normal 4 3 4 2 7" xfId="15764"/>
    <cellStyle name="Normal 4 3 4 2 8" xfId="23160"/>
    <cellStyle name="Normal 4 3 4 2 9" xfId="33551"/>
    <cellStyle name="Normal 4 3 4 3" xfId="1003"/>
    <cellStyle name="Normal 4 3 4 3 2" xfId="4691"/>
    <cellStyle name="Normal 4 3 4 3 2 2" xfId="12132"/>
    <cellStyle name="Normal 4 3 4 3 2 2 2" xfId="33578"/>
    <cellStyle name="Normal 4 3 4 3 2 2 3" xfId="33577"/>
    <cellStyle name="Normal 4 3 4 3 2 3" xfId="19528"/>
    <cellStyle name="Normal 4 3 4 3 2 3 2" xfId="33579"/>
    <cellStyle name="Normal 4 3 4 3 2 4" xfId="26924"/>
    <cellStyle name="Normal 4 3 4 3 2 5" xfId="33576"/>
    <cellStyle name="Normal 4 3 4 3 3" xfId="2814"/>
    <cellStyle name="Normal 4 3 4 3 3 2" xfId="10255"/>
    <cellStyle name="Normal 4 3 4 3 3 2 2" xfId="33582"/>
    <cellStyle name="Normal 4 3 4 3 3 2 3" xfId="33581"/>
    <cellStyle name="Normal 4 3 4 3 3 3" xfId="17651"/>
    <cellStyle name="Normal 4 3 4 3 3 3 2" xfId="33583"/>
    <cellStyle name="Normal 4 3 4 3 3 4" xfId="25047"/>
    <cellStyle name="Normal 4 3 4 3 3 5" xfId="33580"/>
    <cellStyle name="Normal 4 3 4 3 4" xfId="6636"/>
    <cellStyle name="Normal 4 3 4 3 4 2" xfId="14032"/>
    <cellStyle name="Normal 4 3 4 3 4 2 2" xfId="33585"/>
    <cellStyle name="Normal 4 3 4 3 4 3" xfId="21428"/>
    <cellStyle name="Normal 4 3 4 3 4 4" xfId="28824"/>
    <cellStyle name="Normal 4 3 4 3 4 5" xfId="33584"/>
    <cellStyle name="Normal 4 3 4 3 5" xfId="8446"/>
    <cellStyle name="Normal 4 3 4 3 5 2" xfId="33586"/>
    <cellStyle name="Normal 4 3 4 3 6" xfId="15842"/>
    <cellStyle name="Normal 4 3 4 3 7" xfId="23238"/>
    <cellStyle name="Normal 4 3 4 3 8" xfId="33575"/>
    <cellStyle name="Normal 4 3 4 4" xfId="4047"/>
    <cellStyle name="Normal 4 3 4 4 2" xfId="11488"/>
    <cellStyle name="Normal 4 3 4 4 2 2" xfId="33589"/>
    <cellStyle name="Normal 4 3 4 4 2 3" xfId="33588"/>
    <cellStyle name="Normal 4 3 4 4 3" xfId="18884"/>
    <cellStyle name="Normal 4 3 4 4 3 2" xfId="33590"/>
    <cellStyle name="Normal 4 3 4 4 4" xfId="26280"/>
    <cellStyle name="Normal 4 3 4 4 5" xfId="33587"/>
    <cellStyle name="Normal 4 3 4 5" xfId="2170"/>
    <cellStyle name="Normal 4 3 4 5 2" xfId="9611"/>
    <cellStyle name="Normal 4 3 4 5 2 2" xfId="33593"/>
    <cellStyle name="Normal 4 3 4 5 2 3" xfId="33592"/>
    <cellStyle name="Normal 4 3 4 5 3" xfId="17007"/>
    <cellStyle name="Normal 4 3 4 5 3 2" xfId="33594"/>
    <cellStyle name="Normal 4 3 4 5 4" xfId="24403"/>
    <cellStyle name="Normal 4 3 4 5 5" xfId="33591"/>
    <cellStyle name="Normal 4 3 4 6" xfId="5992"/>
    <cellStyle name="Normal 4 3 4 6 2" xfId="13388"/>
    <cellStyle name="Normal 4 3 4 6 2 2" xfId="33596"/>
    <cellStyle name="Normal 4 3 4 6 3" xfId="20784"/>
    <cellStyle name="Normal 4 3 4 6 4" xfId="28180"/>
    <cellStyle name="Normal 4 3 4 6 5" xfId="33595"/>
    <cellStyle name="Normal 4 3 4 7" xfId="7802"/>
    <cellStyle name="Normal 4 3 4 7 2" xfId="33597"/>
    <cellStyle name="Normal 4 3 4 8" xfId="15198"/>
    <cellStyle name="Normal 4 3 4 9" xfId="22594"/>
    <cellStyle name="Normal 4 3 5" xfId="301"/>
    <cellStyle name="Normal 4 3 5 10" xfId="33598"/>
    <cellStyle name="Normal 4 3 5 2" xfId="872"/>
    <cellStyle name="Normal 4 3 5 2 2" xfId="1581"/>
    <cellStyle name="Normal 4 3 5 2 2 2" xfId="5269"/>
    <cellStyle name="Normal 4 3 5 2 2 2 2" xfId="12710"/>
    <cellStyle name="Normal 4 3 5 2 2 2 2 2" xfId="33603"/>
    <cellStyle name="Normal 4 3 5 2 2 2 2 3" xfId="33602"/>
    <cellStyle name="Normal 4 3 5 2 2 2 3" xfId="20106"/>
    <cellStyle name="Normal 4 3 5 2 2 2 3 2" xfId="33604"/>
    <cellStyle name="Normal 4 3 5 2 2 2 4" xfId="27502"/>
    <cellStyle name="Normal 4 3 5 2 2 2 5" xfId="33601"/>
    <cellStyle name="Normal 4 3 5 2 2 3" xfId="3392"/>
    <cellStyle name="Normal 4 3 5 2 2 3 2" xfId="10833"/>
    <cellStyle name="Normal 4 3 5 2 2 3 2 2" xfId="33607"/>
    <cellStyle name="Normal 4 3 5 2 2 3 2 3" xfId="33606"/>
    <cellStyle name="Normal 4 3 5 2 2 3 3" xfId="18229"/>
    <cellStyle name="Normal 4 3 5 2 2 3 3 2" xfId="33608"/>
    <cellStyle name="Normal 4 3 5 2 2 3 4" xfId="25625"/>
    <cellStyle name="Normal 4 3 5 2 2 3 5" xfId="33605"/>
    <cellStyle name="Normal 4 3 5 2 2 4" xfId="7214"/>
    <cellStyle name="Normal 4 3 5 2 2 4 2" xfId="14610"/>
    <cellStyle name="Normal 4 3 5 2 2 4 2 2" xfId="33610"/>
    <cellStyle name="Normal 4 3 5 2 2 4 3" xfId="22006"/>
    <cellStyle name="Normal 4 3 5 2 2 4 4" xfId="29402"/>
    <cellStyle name="Normal 4 3 5 2 2 4 5" xfId="33609"/>
    <cellStyle name="Normal 4 3 5 2 2 5" xfId="9024"/>
    <cellStyle name="Normal 4 3 5 2 2 5 2" xfId="33611"/>
    <cellStyle name="Normal 4 3 5 2 2 6" xfId="16420"/>
    <cellStyle name="Normal 4 3 5 2 2 7" xfId="23816"/>
    <cellStyle name="Normal 4 3 5 2 2 8" xfId="33600"/>
    <cellStyle name="Normal 4 3 5 2 3" xfId="4625"/>
    <cellStyle name="Normal 4 3 5 2 3 2" xfId="12066"/>
    <cellStyle name="Normal 4 3 5 2 3 2 2" xfId="33614"/>
    <cellStyle name="Normal 4 3 5 2 3 2 3" xfId="33613"/>
    <cellStyle name="Normal 4 3 5 2 3 3" xfId="19462"/>
    <cellStyle name="Normal 4 3 5 2 3 3 2" xfId="33615"/>
    <cellStyle name="Normal 4 3 5 2 3 4" xfId="26858"/>
    <cellStyle name="Normal 4 3 5 2 3 5" xfId="33612"/>
    <cellStyle name="Normal 4 3 5 2 4" xfId="2748"/>
    <cellStyle name="Normal 4 3 5 2 4 2" xfId="10189"/>
    <cellStyle name="Normal 4 3 5 2 4 2 2" xfId="33618"/>
    <cellStyle name="Normal 4 3 5 2 4 2 3" xfId="33617"/>
    <cellStyle name="Normal 4 3 5 2 4 3" xfId="17585"/>
    <cellStyle name="Normal 4 3 5 2 4 3 2" xfId="33619"/>
    <cellStyle name="Normal 4 3 5 2 4 4" xfId="24981"/>
    <cellStyle name="Normal 4 3 5 2 4 5" xfId="33616"/>
    <cellStyle name="Normal 4 3 5 2 5" xfId="6570"/>
    <cellStyle name="Normal 4 3 5 2 5 2" xfId="13966"/>
    <cellStyle name="Normal 4 3 5 2 5 2 2" xfId="33621"/>
    <cellStyle name="Normal 4 3 5 2 5 3" xfId="21362"/>
    <cellStyle name="Normal 4 3 5 2 5 4" xfId="28758"/>
    <cellStyle name="Normal 4 3 5 2 5 5" xfId="33620"/>
    <cellStyle name="Normal 4 3 5 2 6" xfId="8380"/>
    <cellStyle name="Normal 4 3 5 2 6 2" xfId="33622"/>
    <cellStyle name="Normal 4 3 5 2 7" xfId="15776"/>
    <cellStyle name="Normal 4 3 5 2 8" xfId="23172"/>
    <cellStyle name="Normal 4 3 5 2 9" xfId="33599"/>
    <cellStyle name="Normal 4 3 5 3" xfId="1012"/>
    <cellStyle name="Normal 4 3 5 3 2" xfId="4700"/>
    <cellStyle name="Normal 4 3 5 3 2 2" xfId="12141"/>
    <cellStyle name="Normal 4 3 5 3 2 2 2" xfId="33626"/>
    <cellStyle name="Normal 4 3 5 3 2 2 3" xfId="33625"/>
    <cellStyle name="Normal 4 3 5 3 2 3" xfId="19537"/>
    <cellStyle name="Normal 4 3 5 3 2 3 2" xfId="33627"/>
    <cellStyle name="Normal 4 3 5 3 2 4" xfId="26933"/>
    <cellStyle name="Normal 4 3 5 3 2 5" xfId="33624"/>
    <cellStyle name="Normal 4 3 5 3 3" xfId="2823"/>
    <cellStyle name="Normal 4 3 5 3 3 2" xfId="10264"/>
    <cellStyle name="Normal 4 3 5 3 3 2 2" xfId="33630"/>
    <cellStyle name="Normal 4 3 5 3 3 2 3" xfId="33629"/>
    <cellStyle name="Normal 4 3 5 3 3 3" xfId="17660"/>
    <cellStyle name="Normal 4 3 5 3 3 3 2" xfId="33631"/>
    <cellStyle name="Normal 4 3 5 3 3 4" xfId="25056"/>
    <cellStyle name="Normal 4 3 5 3 3 5" xfId="33628"/>
    <cellStyle name="Normal 4 3 5 3 4" xfId="6645"/>
    <cellStyle name="Normal 4 3 5 3 4 2" xfId="14041"/>
    <cellStyle name="Normal 4 3 5 3 4 2 2" xfId="33633"/>
    <cellStyle name="Normal 4 3 5 3 4 3" xfId="21437"/>
    <cellStyle name="Normal 4 3 5 3 4 4" xfId="28833"/>
    <cellStyle name="Normal 4 3 5 3 4 5" xfId="33632"/>
    <cellStyle name="Normal 4 3 5 3 5" xfId="8455"/>
    <cellStyle name="Normal 4 3 5 3 5 2" xfId="33634"/>
    <cellStyle name="Normal 4 3 5 3 6" xfId="15851"/>
    <cellStyle name="Normal 4 3 5 3 7" xfId="23247"/>
    <cellStyle name="Normal 4 3 5 3 8" xfId="33623"/>
    <cellStyle name="Normal 4 3 5 4" xfId="4056"/>
    <cellStyle name="Normal 4 3 5 4 2" xfId="11497"/>
    <cellStyle name="Normal 4 3 5 4 2 2" xfId="33637"/>
    <cellStyle name="Normal 4 3 5 4 2 3" xfId="33636"/>
    <cellStyle name="Normal 4 3 5 4 3" xfId="18893"/>
    <cellStyle name="Normal 4 3 5 4 3 2" xfId="33638"/>
    <cellStyle name="Normal 4 3 5 4 4" xfId="26289"/>
    <cellStyle name="Normal 4 3 5 4 5" xfId="33635"/>
    <cellStyle name="Normal 4 3 5 5" xfId="2179"/>
    <cellStyle name="Normal 4 3 5 5 2" xfId="9620"/>
    <cellStyle name="Normal 4 3 5 5 2 2" xfId="33641"/>
    <cellStyle name="Normal 4 3 5 5 2 3" xfId="33640"/>
    <cellStyle name="Normal 4 3 5 5 3" xfId="17016"/>
    <cellStyle name="Normal 4 3 5 5 3 2" xfId="33642"/>
    <cellStyle name="Normal 4 3 5 5 4" xfId="24412"/>
    <cellStyle name="Normal 4 3 5 5 5" xfId="33639"/>
    <cellStyle name="Normal 4 3 5 6" xfId="6001"/>
    <cellStyle name="Normal 4 3 5 6 2" xfId="13397"/>
    <cellStyle name="Normal 4 3 5 6 2 2" xfId="33644"/>
    <cellStyle name="Normal 4 3 5 6 3" xfId="20793"/>
    <cellStyle name="Normal 4 3 5 6 4" xfId="28189"/>
    <cellStyle name="Normal 4 3 5 6 5" xfId="33643"/>
    <cellStyle name="Normal 4 3 5 7" xfId="7811"/>
    <cellStyle name="Normal 4 3 5 7 2" xfId="33645"/>
    <cellStyle name="Normal 4 3 5 8" xfId="15207"/>
    <cellStyle name="Normal 4 3 5 9" xfId="22603"/>
    <cellStyle name="Normal 4 3 6" xfId="558"/>
    <cellStyle name="Normal 4 3 6 10" xfId="33646"/>
    <cellStyle name="Normal 4 3 6 2" xfId="881"/>
    <cellStyle name="Normal 4 3 6 2 2" xfId="1590"/>
    <cellStyle name="Normal 4 3 6 2 2 2" xfId="5278"/>
    <cellStyle name="Normal 4 3 6 2 2 2 2" xfId="12719"/>
    <cellStyle name="Normal 4 3 6 2 2 2 2 2" xfId="33651"/>
    <cellStyle name="Normal 4 3 6 2 2 2 2 3" xfId="33650"/>
    <cellStyle name="Normal 4 3 6 2 2 2 3" xfId="20115"/>
    <cellStyle name="Normal 4 3 6 2 2 2 3 2" xfId="33652"/>
    <cellStyle name="Normal 4 3 6 2 2 2 4" xfId="27511"/>
    <cellStyle name="Normal 4 3 6 2 2 2 5" xfId="33649"/>
    <cellStyle name="Normal 4 3 6 2 2 3" xfId="3401"/>
    <cellStyle name="Normal 4 3 6 2 2 3 2" xfId="10842"/>
    <cellStyle name="Normal 4 3 6 2 2 3 2 2" xfId="33655"/>
    <cellStyle name="Normal 4 3 6 2 2 3 2 3" xfId="33654"/>
    <cellStyle name="Normal 4 3 6 2 2 3 3" xfId="18238"/>
    <cellStyle name="Normal 4 3 6 2 2 3 3 2" xfId="33656"/>
    <cellStyle name="Normal 4 3 6 2 2 3 4" xfId="25634"/>
    <cellStyle name="Normal 4 3 6 2 2 3 5" xfId="33653"/>
    <cellStyle name="Normal 4 3 6 2 2 4" xfId="7223"/>
    <cellStyle name="Normal 4 3 6 2 2 4 2" xfId="14619"/>
    <cellStyle name="Normal 4 3 6 2 2 4 2 2" xfId="33658"/>
    <cellStyle name="Normal 4 3 6 2 2 4 3" xfId="22015"/>
    <cellStyle name="Normal 4 3 6 2 2 4 4" xfId="29411"/>
    <cellStyle name="Normal 4 3 6 2 2 4 5" xfId="33657"/>
    <cellStyle name="Normal 4 3 6 2 2 5" xfId="9033"/>
    <cellStyle name="Normal 4 3 6 2 2 5 2" xfId="33659"/>
    <cellStyle name="Normal 4 3 6 2 2 6" xfId="16429"/>
    <cellStyle name="Normal 4 3 6 2 2 7" xfId="23825"/>
    <cellStyle name="Normal 4 3 6 2 2 8" xfId="33648"/>
    <cellStyle name="Normal 4 3 6 2 3" xfId="4634"/>
    <cellStyle name="Normal 4 3 6 2 3 2" xfId="12075"/>
    <cellStyle name="Normal 4 3 6 2 3 2 2" xfId="33662"/>
    <cellStyle name="Normal 4 3 6 2 3 2 3" xfId="33661"/>
    <cellStyle name="Normal 4 3 6 2 3 3" xfId="19471"/>
    <cellStyle name="Normal 4 3 6 2 3 3 2" xfId="33663"/>
    <cellStyle name="Normal 4 3 6 2 3 4" xfId="26867"/>
    <cellStyle name="Normal 4 3 6 2 3 5" xfId="33660"/>
    <cellStyle name="Normal 4 3 6 2 4" xfId="2757"/>
    <cellStyle name="Normal 4 3 6 2 4 2" xfId="10198"/>
    <cellStyle name="Normal 4 3 6 2 4 2 2" xfId="33666"/>
    <cellStyle name="Normal 4 3 6 2 4 2 3" xfId="33665"/>
    <cellStyle name="Normal 4 3 6 2 4 3" xfId="17594"/>
    <cellStyle name="Normal 4 3 6 2 4 3 2" xfId="33667"/>
    <cellStyle name="Normal 4 3 6 2 4 4" xfId="24990"/>
    <cellStyle name="Normal 4 3 6 2 4 5" xfId="33664"/>
    <cellStyle name="Normal 4 3 6 2 5" xfId="6579"/>
    <cellStyle name="Normal 4 3 6 2 5 2" xfId="13975"/>
    <cellStyle name="Normal 4 3 6 2 5 2 2" xfId="33669"/>
    <cellStyle name="Normal 4 3 6 2 5 3" xfId="21371"/>
    <cellStyle name="Normal 4 3 6 2 5 4" xfId="28767"/>
    <cellStyle name="Normal 4 3 6 2 5 5" xfId="33668"/>
    <cellStyle name="Normal 4 3 6 2 6" xfId="8389"/>
    <cellStyle name="Normal 4 3 6 2 6 2" xfId="33670"/>
    <cellStyle name="Normal 4 3 6 2 7" xfId="15785"/>
    <cellStyle name="Normal 4 3 6 2 8" xfId="23181"/>
    <cellStyle name="Normal 4 3 6 2 9" xfId="33647"/>
    <cellStyle name="Normal 4 3 6 3" xfId="1268"/>
    <cellStyle name="Normal 4 3 6 3 2" xfId="4956"/>
    <cellStyle name="Normal 4 3 6 3 2 2" xfId="12397"/>
    <cellStyle name="Normal 4 3 6 3 2 2 2" xfId="33674"/>
    <cellStyle name="Normal 4 3 6 3 2 2 3" xfId="33673"/>
    <cellStyle name="Normal 4 3 6 3 2 3" xfId="19793"/>
    <cellStyle name="Normal 4 3 6 3 2 3 2" xfId="33675"/>
    <cellStyle name="Normal 4 3 6 3 2 4" xfId="27189"/>
    <cellStyle name="Normal 4 3 6 3 2 5" xfId="33672"/>
    <cellStyle name="Normal 4 3 6 3 3" xfId="3079"/>
    <cellStyle name="Normal 4 3 6 3 3 2" xfId="10520"/>
    <cellStyle name="Normal 4 3 6 3 3 2 2" xfId="33678"/>
    <cellStyle name="Normal 4 3 6 3 3 2 3" xfId="33677"/>
    <cellStyle name="Normal 4 3 6 3 3 3" xfId="17916"/>
    <cellStyle name="Normal 4 3 6 3 3 3 2" xfId="33679"/>
    <cellStyle name="Normal 4 3 6 3 3 4" xfId="25312"/>
    <cellStyle name="Normal 4 3 6 3 3 5" xfId="33676"/>
    <cellStyle name="Normal 4 3 6 3 4" xfId="6901"/>
    <cellStyle name="Normal 4 3 6 3 4 2" xfId="14297"/>
    <cellStyle name="Normal 4 3 6 3 4 2 2" xfId="33681"/>
    <cellStyle name="Normal 4 3 6 3 4 3" xfId="21693"/>
    <cellStyle name="Normal 4 3 6 3 4 4" xfId="29089"/>
    <cellStyle name="Normal 4 3 6 3 4 5" xfId="33680"/>
    <cellStyle name="Normal 4 3 6 3 5" xfId="8711"/>
    <cellStyle name="Normal 4 3 6 3 5 2" xfId="33682"/>
    <cellStyle name="Normal 4 3 6 3 6" xfId="16107"/>
    <cellStyle name="Normal 4 3 6 3 7" xfId="23503"/>
    <cellStyle name="Normal 4 3 6 3 8" xfId="33671"/>
    <cellStyle name="Normal 4 3 6 4" xfId="4312"/>
    <cellStyle name="Normal 4 3 6 4 2" xfId="11753"/>
    <cellStyle name="Normal 4 3 6 4 2 2" xfId="33685"/>
    <cellStyle name="Normal 4 3 6 4 2 3" xfId="33684"/>
    <cellStyle name="Normal 4 3 6 4 3" xfId="19149"/>
    <cellStyle name="Normal 4 3 6 4 3 2" xfId="33686"/>
    <cellStyle name="Normal 4 3 6 4 4" xfId="26545"/>
    <cellStyle name="Normal 4 3 6 4 5" xfId="33683"/>
    <cellStyle name="Normal 4 3 6 5" xfId="2435"/>
    <cellStyle name="Normal 4 3 6 5 2" xfId="9876"/>
    <cellStyle name="Normal 4 3 6 5 2 2" xfId="33689"/>
    <cellStyle name="Normal 4 3 6 5 2 3" xfId="33688"/>
    <cellStyle name="Normal 4 3 6 5 3" xfId="17272"/>
    <cellStyle name="Normal 4 3 6 5 3 2" xfId="33690"/>
    <cellStyle name="Normal 4 3 6 5 4" xfId="24668"/>
    <cellStyle name="Normal 4 3 6 5 5" xfId="33687"/>
    <cellStyle name="Normal 4 3 6 6" xfId="6257"/>
    <cellStyle name="Normal 4 3 6 6 2" xfId="13653"/>
    <cellStyle name="Normal 4 3 6 6 2 2" xfId="33692"/>
    <cellStyle name="Normal 4 3 6 6 3" xfId="21049"/>
    <cellStyle name="Normal 4 3 6 6 4" xfId="28445"/>
    <cellStyle name="Normal 4 3 6 6 5" xfId="33691"/>
    <cellStyle name="Normal 4 3 6 7" xfId="8067"/>
    <cellStyle name="Normal 4 3 6 7 2" xfId="33693"/>
    <cellStyle name="Normal 4 3 6 8" xfId="15463"/>
    <cellStyle name="Normal 4 3 6 9" xfId="22859"/>
    <cellStyle name="Normal 4 3 7" xfId="1603"/>
    <cellStyle name="Normal 4 3 7 2" xfId="5290"/>
    <cellStyle name="Normal 4 3 7 2 2" xfId="12731"/>
    <cellStyle name="Normal 4 3 7 2 2 2" xfId="33697"/>
    <cellStyle name="Normal 4 3 7 2 2 3" xfId="33696"/>
    <cellStyle name="Normal 4 3 7 2 3" xfId="20127"/>
    <cellStyle name="Normal 4 3 7 2 3 2" xfId="33698"/>
    <cellStyle name="Normal 4 3 7 2 4" xfId="27523"/>
    <cellStyle name="Normal 4 3 7 2 5" xfId="33695"/>
    <cellStyle name="Normal 4 3 7 3" xfId="3413"/>
    <cellStyle name="Normal 4 3 7 3 2" xfId="10854"/>
    <cellStyle name="Normal 4 3 7 3 2 2" xfId="33701"/>
    <cellStyle name="Normal 4 3 7 3 2 3" xfId="33700"/>
    <cellStyle name="Normal 4 3 7 3 3" xfId="18250"/>
    <cellStyle name="Normal 4 3 7 3 3 2" xfId="33702"/>
    <cellStyle name="Normal 4 3 7 3 4" xfId="25646"/>
    <cellStyle name="Normal 4 3 7 3 5" xfId="33699"/>
    <cellStyle name="Normal 4 3 7 4" xfId="7235"/>
    <cellStyle name="Normal 4 3 7 4 2" xfId="14631"/>
    <cellStyle name="Normal 4 3 7 4 2 2" xfId="33704"/>
    <cellStyle name="Normal 4 3 7 4 3" xfId="22027"/>
    <cellStyle name="Normal 4 3 7 4 4" xfId="29423"/>
    <cellStyle name="Normal 4 3 7 4 5" xfId="33703"/>
    <cellStyle name="Normal 4 3 7 5" xfId="9045"/>
    <cellStyle name="Normal 4 3 7 5 2" xfId="33705"/>
    <cellStyle name="Normal 4 3 7 6" xfId="16441"/>
    <cellStyle name="Normal 4 3 7 7" xfId="23837"/>
    <cellStyle name="Normal 4 3 7 8" xfId="33694"/>
    <cellStyle name="Normal 4 3 8" xfId="1860"/>
    <cellStyle name="Normal 4 3 8 2" xfId="5547"/>
    <cellStyle name="Normal 4 3 8 2 2" xfId="12987"/>
    <cellStyle name="Normal 4 3 8 2 2 2" xfId="33709"/>
    <cellStyle name="Normal 4 3 8 2 2 3" xfId="33708"/>
    <cellStyle name="Normal 4 3 8 2 3" xfId="20383"/>
    <cellStyle name="Normal 4 3 8 2 3 2" xfId="33710"/>
    <cellStyle name="Normal 4 3 8 2 4" xfId="27779"/>
    <cellStyle name="Normal 4 3 8 2 5" xfId="33707"/>
    <cellStyle name="Normal 4 3 8 3" xfId="3669"/>
    <cellStyle name="Normal 4 3 8 3 2" xfId="11110"/>
    <cellStyle name="Normal 4 3 8 3 2 2" xfId="33713"/>
    <cellStyle name="Normal 4 3 8 3 2 3" xfId="33712"/>
    <cellStyle name="Normal 4 3 8 3 3" xfId="18506"/>
    <cellStyle name="Normal 4 3 8 3 3 2" xfId="33714"/>
    <cellStyle name="Normal 4 3 8 3 4" xfId="25902"/>
    <cellStyle name="Normal 4 3 8 3 5" xfId="33711"/>
    <cellStyle name="Normal 4 3 8 4" xfId="7492"/>
    <cellStyle name="Normal 4 3 8 4 2" xfId="14888"/>
    <cellStyle name="Normal 4 3 8 4 2 2" xfId="33716"/>
    <cellStyle name="Normal 4 3 8 4 3" xfId="22284"/>
    <cellStyle name="Normal 4 3 8 4 4" xfId="29680"/>
    <cellStyle name="Normal 4 3 8 4 5" xfId="33715"/>
    <cellStyle name="Normal 4 3 8 5" xfId="9301"/>
    <cellStyle name="Normal 4 3 8 5 2" xfId="33717"/>
    <cellStyle name="Normal 4 3 8 6" xfId="16697"/>
    <cellStyle name="Normal 4 3 8 7" xfId="24093"/>
    <cellStyle name="Normal 4 3 8 8" xfId="33706"/>
    <cellStyle name="Normal 4 3 9" xfId="2116"/>
    <cellStyle name="Normal 4 3 9 2" xfId="5803"/>
    <cellStyle name="Normal 4 3 9 2 2" xfId="13243"/>
    <cellStyle name="Normal 4 3 9 2 2 2" xfId="33721"/>
    <cellStyle name="Normal 4 3 9 2 2 3" xfId="33720"/>
    <cellStyle name="Normal 4 3 9 2 3" xfId="20639"/>
    <cellStyle name="Normal 4 3 9 2 3 2" xfId="33722"/>
    <cellStyle name="Normal 4 3 9 2 4" xfId="28035"/>
    <cellStyle name="Normal 4 3 9 2 5" xfId="33719"/>
    <cellStyle name="Normal 4 3 9 3" xfId="3925"/>
    <cellStyle name="Normal 4 3 9 3 2" xfId="11366"/>
    <cellStyle name="Normal 4 3 9 3 2 2" xfId="33725"/>
    <cellStyle name="Normal 4 3 9 3 2 3" xfId="33724"/>
    <cellStyle name="Normal 4 3 9 3 3" xfId="18762"/>
    <cellStyle name="Normal 4 3 9 3 3 2" xfId="33726"/>
    <cellStyle name="Normal 4 3 9 3 4" xfId="26158"/>
    <cellStyle name="Normal 4 3 9 3 5" xfId="33723"/>
    <cellStyle name="Normal 4 3 9 4" xfId="7748"/>
    <cellStyle name="Normal 4 3 9 4 2" xfId="15144"/>
    <cellStyle name="Normal 4 3 9 4 2 2" xfId="33728"/>
    <cellStyle name="Normal 4 3 9 4 3" xfId="22540"/>
    <cellStyle name="Normal 4 3 9 4 4" xfId="29936"/>
    <cellStyle name="Normal 4 3 9 4 5" xfId="33727"/>
    <cellStyle name="Normal 4 3 9 5" xfId="9557"/>
    <cellStyle name="Normal 4 3 9 5 2" xfId="33729"/>
    <cellStyle name="Normal 4 3 9 6" xfId="16953"/>
    <cellStyle name="Normal 4 3 9 7" xfId="24349"/>
    <cellStyle name="Normal 4 3 9 8" xfId="33718"/>
    <cellStyle name="Normal 4 4" xfId="79"/>
    <cellStyle name="Normal 4 4 2" xfId="203"/>
    <cellStyle name="Normal 4 5" xfId="199"/>
    <cellStyle name="Normal 4 5 2" xfId="921"/>
    <cellStyle name="Normal 4 6" xfId="864"/>
    <cellStyle name="Normal 4 6 2" xfId="1573"/>
    <cellStyle name="Normal 4 6 2 2" xfId="5261"/>
    <cellStyle name="Normal 4 6 2 2 2" xfId="12702"/>
    <cellStyle name="Normal 4 6 2 2 2 2" xfId="33734"/>
    <cellStyle name="Normal 4 6 2 2 2 3" xfId="33733"/>
    <cellStyle name="Normal 4 6 2 2 3" xfId="20098"/>
    <cellStyle name="Normal 4 6 2 2 3 2" xfId="33735"/>
    <cellStyle name="Normal 4 6 2 2 4" xfId="27494"/>
    <cellStyle name="Normal 4 6 2 2 5" xfId="33732"/>
    <cellStyle name="Normal 4 6 2 3" xfId="3384"/>
    <cellStyle name="Normal 4 6 2 3 2" xfId="10825"/>
    <cellStyle name="Normal 4 6 2 3 2 2" xfId="33738"/>
    <cellStyle name="Normal 4 6 2 3 2 3" xfId="33737"/>
    <cellStyle name="Normal 4 6 2 3 3" xfId="18221"/>
    <cellStyle name="Normal 4 6 2 3 3 2" xfId="33739"/>
    <cellStyle name="Normal 4 6 2 3 4" xfId="25617"/>
    <cellStyle name="Normal 4 6 2 3 5" xfId="33736"/>
    <cellStyle name="Normal 4 6 2 4" xfId="7206"/>
    <cellStyle name="Normal 4 6 2 4 2" xfId="14602"/>
    <cellStyle name="Normal 4 6 2 4 2 2" xfId="33741"/>
    <cellStyle name="Normal 4 6 2 4 3" xfId="21998"/>
    <cellStyle name="Normal 4 6 2 4 4" xfId="29394"/>
    <cellStyle name="Normal 4 6 2 4 5" xfId="33740"/>
    <cellStyle name="Normal 4 6 2 5" xfId="9016"/>
    <cellStyle name="Normal 4 6 2 5 2" xfId="33742"/>
    <cellStyle name="Normal 4 6 2 6" xfId="16412"/>
    <cellStyle name="Normal 4 6 2 7" xfId="23808"/>
    <cellStyle name="Normal 4 6 2 8" xfId="33731"/>
    <cellStyle name="Normal 4 6 3" xfId="4617"/>
    <cellStyle name="Normal 4 6 3 2" xfId="12058"/>
    <cellStyle name="Normal 4 6 3 2 2" xfId="33745"/>
    <cellStyle name="Normal 4 6 3 2 3" xfId="33744"/>
    <cellStyle name="Normal 4 6 3 3" xfId="19454"/>
    <cellStyle name="Normal 4 6 3 3 2" xfId="33746"/>
    <cellStyle name="Normal 4 6 3 4" xfId="26850"/>
    <cellStyle name="Normal 4 6 3 5" xfId="33743"/>
    <cellStyle name="Normal 4 6 4" xfId="2740"/>
    <cellStyle name="Normal 4 6 4 2" xfId="10181"/>
    <cellStyle name="Normal 4 6 4 2 2" xfId="33749"/>
    <cellStyle name="Normal 4 6 4 2 3" xfId="33748"/>
    <cellStyle name="Normal 4 6 4 3" xfId="17577"/>
    <cellStyle name="Normal 4 6 4 3 2" xfId="33750"/>
    <cellStyle name="Normal 4 6 4 4" xfId="24973"/>
    <cellStyle name="Normal 4 6 4 5" xfId="33747"/>
    <cellStyle name="Normal 4 6 5" xfId="6562"/>
    <cellStyle name="Normal 4 6 5 2" xfId="13958"/>
    <cellStyle name="Normal 4 6 5 2 2" xfId="33752"/>
    <cellStyle name="Normal 4 6 5 3" xfId="21354"/>
    <cellStyle name="Normal 4 6 5 4" xfId="28750"/>
    <cellStyle name="Normal 4 6 5 5" xfId="33751"/>
    <cellStyle name="Normal 4 6 6" xfId="8372"/>
    <cellStyle name="Normal 4 6 6 2" xfId="33753"/>
    <cellStyle name="Normal 4 6 7" xfId="15768"/>
    <cellStyle name="Normal 4 6 8" xfId="23164"/>
    <cellStyle name="Normal 4 6 9" xfId="33730"/>
    <cellStyle name="Normal 4 7" xfId="33754"/>
    <cellStyle name="Normal 5" xfId="80"/>
    <cellStyle name="Normal 5 2" xfId="81"/>
    <cellStyle name="Normal 5 2 10" xfId="5885"/>
    <cellStyle name="Normal 5 2 2" xfId="205"/>
    <cellStyle name="Normal 5 2 2 10" xfId="4003"/>
    <cellStyle name="Normal 5 2 2 10 2" xfId="11444"/>
    <cellStyle name="Normal 5 2 2 10 2 2" xfId="33758"/>
    <cellStyle name="Normal 5 2 2 10 2 3" xfId="33757"/>
    <cellStyle name="Normal 5 2 2 10 3" xfId="18840"/>
    <cellStyle name="Normal 5 2 2 10 3 2" xfId="33759"/>
    <cellStyle name="Normal 5 2 2 10 4" xfId="26236"/>
    <cellStyle name="Normal 5 2 2 10 5" xfId="33756"/>
    <cellStyle name="Normal 5 2 2 11" xfId="2126"/>
    <cellStyle name="Normal 5 2 2 11 2" xfId="9567"/>
    <cellStyle name="Normal 5 2 2 11 2 2" xfId="33762"/>
    <cellStyle name="Normal 5 2 2 11 2 3" xfId="33761"/>
    <cellStyle name="Normal 5 2 2 11 3" xfId="16963"/>
    <cellStyle name="Normal 5 2 2 11 3 2" xfId="33763"/>
    <cellStyle name="Normal 5 2 2 11 4" xfId="24359"/>
    <cellStyle name="Normal 5 2 2 11 5" xfId="33760"/>
    <cellStyle name="Normal 5 2 2 12" xfId="5948"/>
    <cellStyle name="Normal 5 2 2 12 2" xfId="13344"/>
    <cellStyle name="Normal 5 2 2 12 2 2" xfId="33765"/>
    <cellStyle name="Normal 5 2 2 12 3" xfId="20740"/>
    <cellStyle name="Normal 5 2 2 12 4" xfId="28136"/>
    <cellStyle name="Normal 5 2 2 12 5" xfId="33764"/>
    <cellStyle name="Normal 5 2 2 13" xfId="7758"/>
    <cellStyle name="Normal 5 2 2 13 2" xfId="33766"/>
    <cellStyle name="Normal 5 2 2 14" xfId="15154"/>
    <cellStyle name="Normal 5 2 2 15" xfId="22550"/>
    <cellStyle name="Normal 5 2 2 16" xfId="33755"/>
    <cellStyle name="Normal 5 2 2 2" xfId="256"/>
    <cellStyle name="Normal 5 2 2 2 10" xfId="2135"/>
    <cellStyle name="Normal 5 2 2 2 10 2" xfId="9576"/>
    <cellStyle name="Normal 5 2 2 2 10 2 2" xfId="33770"/>
    <cellStyle name="Normal 5 2 2 2 10 2 3" xfId="33769"/>
    <cellStyle name="Normal 5 2 2 2 10 3" xfId="16972"/>
    <cellStyle name="Normal 5 2 2 2 10 3 2" xfId="33771"/>
    <cellStyle name="Normal 5 2 2 2 10 4" xfId="24368"/>
    <cellStyle name="Normal 5 2 2 2 10 5" xfId="33768"/>
    <cellStyle name="Normal 5 2 2 2 11" xfId="5957"/>
    <cellStyle name="Normal 5 2 2 2 11 2" xfId="13353"/>
    <cellStyle name="Normal 5 2 2 2 11 2 2" xfId="33773"/>
    <cellStyle name="Normal 5 2 2 2 11 3" xfId="20749"/>
    <cellStyle name="Normal 5 2 2 2 11 4" xfId="28145"/>
    <cellStyle name="Normal 5 2 2 2 11 5" xfId="33772"/>
    <cellStyle name="Normal 5 2 2 2 12" xfId="7767"/>
    <cellStyle name="Normal 5 2 2 2 12 2" xfId="33774"/>
    <cellStyle name="Normal 5 2 2 2 13" xfId="15163"/>
    <cellStyle name="Normal 5 2 2 2 14" xfId="22559"/>
    <cellStyle name="Normal 5 2 2 2 15" xfId="33767"/>
    <cellStyle name="Normal 5 2 2 2 2" xfId="274"/>
    <cellStyle name="Normal 5 2 2 2 2 10" xfId="33775"/>
    <cellStyle name="Normal 5 2 2 2 2 2" xfId="843"/>
    <cellStyle name="Normal 5 2 2 2 2 2 2" xfId="1552"/>
    <cellStyle name="Normal 5 2 2 2 2 2 2 2" xfId="5240"/>
    <cellStyle name="Normal 5 2 2 2 2 2 2 2 2" xfId="12681"/>
    <cellStyle name="Normal 5 2 2 2 2 2 2 2 2 2" xfId="33780"/>
    <cellStyle name="Normal 5 2 2 2 2 2 2 2 2 3" xfId="33779"/>
    <cellStyle name="Normal 5 2 2 2 2 2 2 2 3" xfId="20077"/>
    <cellStyle name="Normal 5 2 2 2 2 2 2 2 3 2" xfId="33781"/>
    <cellStyle name="Normal 5 2 2 2 2 2 2 2 4" xfId="27473"/>
    <cellStyle name="Normal 5 2 2 2 2 2 2 2 5" xfId="33778"/>
    <cellStyle name="Normal 5 2 2 2 2 2 2 3" xfId="3363"/>
    <cellStyle name="Normal 5 2 2 2 2 2 2 3 2" xfId="10804"/>
    <cellStyle name="Normal 5 2 2 2 2 2 2 3 2 2" xfId="33784"/>
    <cellStyle name="Normal 5 2 2 2 2 2 2 3 2 3" xfId="33783"/>
    <cellStyle name="Normal 5 2 2 2 2 2 2 3 3" xfId="18200"/>
    <cellStyle name="Normal 5 2 2 2 2 2 2 3 3 2" xfId="56118"/>
    <cellStyle name="Normal 5 2 2 2 2 2 2 3 3 3" xfId="33785"/>
    <cellStyle name="Normal 5 2 2 2 2 2 2 3 4" xfId="25596"/>
    <cellStyle name="Normal 5 2 2 2 2 2 2 3 5" xfId="33782"/>
    <cellStyle name="Normal 5 2 2 2 2 2 2 4" xfId="7185"/>
    <cellStyle name="Normal 5 2 2 2 2 2 2 4 2" xfId="14581"/>
    <cellStyle name="Normal 5 2 2 2 2 2 2 4 2 2" xfId="58610"/>
    <cellStyle name="Normal 5 2 2 2 2 2 2 4 2 3" xfId="33787"/>
    <cellStyle name="Normal 5 2 2 2 2 2 2 4 3" xfId="21977"/>
    <cellStyle name="Normal 5 2 2 2 2 2 2 4 3 2" xfId="54400"/>
    <cellStyle name="Normal 5 2 2 2 2 2 2 4 4" xfId="29373"/>
    <cellStyle name="Normal 5 2 2 2 2 2 2 4 5" xfId="33786"/>
    <cellStyle name="Normal 5 2 2 2 2 2 2 5" xfId="8995"/>
    <cellStyle name="Normal 5 2 2 2 2 2 2 5 2" xfId="56117"/>
    <cellStyle name="Normal 5 2 2 2 2 2 2 5 3" xfId="33788"/>
    <cellStyle name="Normal 5 2 2 2 2 2 2 6" xfId="16391"/>
    <cellStyle name="Normal 5 2 2 2 2 2 2 7" xfId="23787"/>
    <cellStyle name="Normal 5 2 2 2 2 2 2 8" xfId="33777"/>
    <cellStyle name="Normal 5 2 2 2 2 2 3" xfId="4596"/>
    <cellStyle name="Normal 5 2 2 2 2 2 3 2" xfId="12037"/>
    <cellStyle name="Normal 5 2 2 2 2 2 3 2 2" xfId="33791"/>
    <cellStyle name="Normal 5 2 2 2 2 2 3 2 2 2" xfId="33792"/>
    <cellStyle name="Normal 5 2 2 2 2 2 3 2 2 3" xfId="58611"/>
    <cellStyle name="Normal 5 2 2 2 2 2 3 2 3" xfId="33793"/>
    <cellStyle name="Normal 5 2 2 2 2 2 3 2 4" xfId="54402"/>
    <cellStyle name="Normal 5 2 2 2 2 2 3 2 5" xfId="33790"/>
    <cellStyle name="Normal 5 2 2 2 2 2 3 3" xfId="19433"/>
    <cellStyle name="Normal 5 2 2 2 2 2 3 3 2" xfId="33795"/>
    <cellStyle name="Normal 5 2 2 2 2 2 3 3 3" xfId="56119"/>
    <cellStyle name="Normal 5 2 2 2 2 2 3 3 4" xfId="33794"/>
    <cellStyle name="Normal 5 2 2 2 2 2 3 4" xfId="26829"/>
    <cellStyle name="Normal 5 2 2 2 2 2 3 4 2" xfId="54401"/>
    <cellStyle name="Normal 5 2 2 2 2 2 3 5" xfId="33789"/>
    <cellStyle name="Normal 5 2 2 2 2 2 4" xfId="2719"/>
    <cellStyle name="Normal 5 2 2 2 2 2 4 2" xfId="10160"/>
    <cellStyle name="Normal 5 2 2 2 2 2 4 2 2" xfId="33798"/>
    <cellStyle name="Normal 5 2 2 2 2 2 4 2 2 2" xfId="33799"/>
    <cellStyle name="Normal 5 2 2 2 2 2 4 2 2 3" xfId="58612"/>
    <cellStyle name="Normal 5 2 2 2 2 2 4 2 3" xfId="33800"/>
    <cellStyle name="Normal 5 2 2 2 2 2 4 2 4" xfId="54404"/>
    <cellStyle name="Normal 5 2 2 2 2 2 4 2 5" xfId="33797"/>
    <cellStyle name="Normal 5 2 2 2 2 2 4 3" xfId="17556"/>
    <cellStyle name="Normal 5 2 2 2 2 2 4 3 2" xfId="33802"/>
    <cellStyle name="Normal 5 2 2 2 2 2 4 3 3" xfId="56120"/>
    <cellStyle name="Normal 5 2 2 2 2 2 4 3 4" xfId="33801"/>
    <cellStyle name="Normal 5 2 2 2 2 2 4 4" xfId="24952"/>
    <cellStyle name="Normal 5 2 2 2 2 2 4 4 2" xfId="33803"/>
    <cellStyle name="Normal 5 2 2 2 2 2 4 5" xfId="54403"/>
    <cellStyle name="Normal 5 2 2 2 2 2 4 6" xfId="33796"/>
    <cellStyle name="Normal 5 2 2 2 2 2 5" xfId="6541"/>
    <cellStyle name="Normal 5 2 2 2 2 2 5 2" xfId="13937"/>
    <cellStyle name="Normal 5 2 2 2 2 2 5 2 2" xfId="33806"/>
    <cellStyle name="Normal 5 2 2 2 2 2 5 2 3" xfId="58609"/>
    <cellStyle name="Normal 5 2 2 2 2 2 5 2 4" xfId="33805"/>
    <cellStyle name="Normal 5 2 2 2 2 2 5 3" xfId="21333"/>
    <cellStyle name="Normal 5 2 2 2 2 2 5 3 2" xfId="33807"/>
    <cellStyle name="Normal 5 2 2 2 2 2 5 4" xfId="28729"/>
    <cellStyle name="Normal 5 2 2 2 2 2 5 4 2" xfId="54405"/>
    <cellStyle name="Normal 5 2 2 2 2 2 5 5" xfId="33804"/>
    <cellStyle name="Normal 5 2 2 2 2 2 6" xfId="8351"/>
    <cellStyle name="Normal 5 2 2 2 2 2 6 2" xfId="33809"/>
    <cellStyle name="Normal 5 2 2 2 2 2 6 3" xfId="56116"/>
    <cellStyle name="Normal 5 2 2 2 2 2 6 4" xfId="33808"/>
    <cellStyle name="Normal 5 2 2 2 2 2 7" xfId="15747"/>
    <cellStyle name="Normal 5 2 2 2 2 2 8" xfId="23143"/>
    <cellStyle name="Normal 5 2 2 2 2 2 9" xfId="33776"/>
    <cellStyle name="Normal 5 2 2 2 2 3" xfId="986"/>
    <cellStyle name="Normal 5 2 2 2 2 3 2" xfId="4674"/>
    <cellStyle name="Normal 5 2 2 2 2 3 2 2" xfId="12115"/>
    <cellStyle name="Normal 5 2 2 2 2 3 2 2 2" xfId="33813"/>
    <cellStyle name="Normal 5 2 2 2 2 3 2 2 2 2" xfId="33814"/>
    <cellStyle name="Normal 5 2 2 2 2 3 2 2 2 3" xfId="58614"/>
    <cellStyle name="Normal 5 2 2 2 2 3 2 2 3" xfId="33815"/>
    <cellStyle name="Normal 5 2 2 2 2 3 2 2 4" xfId="54408"/>
    <cellStyle name="Normal 5 2 2 2 2 3 2 2 5" xfId="33812"/>
    <cellStyle name="Normal 5 2 2 2 2 3 2 3" xfId="19511"/>
    <cellStyle name="Normal 5 2 2 2 2 3 2 3 2" xfId="33817"/>
    <cellStyle name="Normal 5 2 2 2 2 3 2 3 3" xfId="56122"/>
    <cellStyle name="Normal 5 2 2 2 2 3 2 3 4" xfId="33816"/>
    <cellStyle name="Normal 5 2 2 2 2 3 2 4" xfId="26907"/>
    <cellStyle name="Normal 5 2 2 2 2 3 2 4 2" xfId="33818"/>
    <cellStyle name="Normal 5 2 2 2 2 3 2 5" xfId="54407"/>
    <cellStyle name="Normal 5 2 2 2 2 3 2 6" xfId="33811"/>
    <cellStyle name="Normal 5 2 2 2 2 3 3" xfId="2797"/>
    <cellStyle name="Normal 5 2 2 2 2 3 3 2" xfId="10238"/>
    <cellStyle name="Normal 5 2 2 2 2 3 3 2 2" xfId="33821"/>
    <cellStyle name="Normal 5 2 2 2 2 3 3 2 2 2" xfId="33822"/>
    <cellStyle name="Normal 5 2 2 2 2 3 3 2 2 3" xfId="58615"/>
    <cellStyle name="Normal 5 2 2 2 2 3 3 2 3" xfId="33823"/>
    <cellStyle name="Normal 5 2 2 2 2 3 3 2 4" xfId="54410"/>
    <cellStyle name="Normal 5 2 2 2 2 3 3 2 5" xfId="33820"/>
    <cellStyle name="Normal 5 2 2 2 2 3 3 3" xfId="17634"/>
    <cellStyle name="Normal 5 2 2 2 2 3 3 3 2" xfId="33825"/>
    <cellStyle name="Normal 5 2 2 2 2 3 3 3 3" xfId="56123"/>
    <cellStyle name="Normal 5 2 2 2 2 3 3 3 4" xfId="33824"/>
    <cellStyle name="Normal 5 2 2 2 2 3 3 4" xfId="25030"/>
    <cellStyle name="Normal 5 2 2 2 2 3 3 4 2" xfId="33826"/>
    <cellStyle name="Normal 5 2 2 2 2 3 3 5" xfId="54409"/>
    <cellStyle name="Normal 5 2 2 2 2 3 3 6" xfId="33819"/>
    <cellStyle name="Normal 5 2 2 2 2 3 4" xfId="6619"/>
    <cellStyle name="Normal 5 2 2 2 2 3 4 2" xfId="14015"/>
    <cellStyle name="Normal 5 2 2 2 2 3 4 2 2" xfId="33829"/>
    <cellStyle name="Normal 5 2 2 2 2 3 4 2 3" xfId="58613"/>
    <cellStyle name="Normal 5 2 2 2 2 3 4 2 4" xfId="33828"/>
    <cellStyle name="Normal 5 2 2 2 2 3 4 3" xfId="21411"/>
    <cellStyle name="Normal 5 2 2 2 2 3 4 3 2" xfId="33830"/>
    <cellStyle name="Normal 5 2 2 2 2 3 4 4" xfId="28807"/>
    <cellStyle name="Normal 5 2 2 2 2 3 4 4 2" xfId="54411"/>
    <cellStyle name="Normal 5 2 2 2 2 3 4 5" xfId="33827"/>
    <cellStyle name="Normal 5 2 2 2 2 3 5" xfId="8429"/>
    <cellStyle name="Normal 5 2 2 2 2 3 5 2" xfId="33832"/>
    <cellStyle name="Normal 5 2 2 2 2 3 5 3" xfId="56121"/>
    <cellStyle name="Normal 5 2 2 2 2 3 5 4" xfId="33831"/>
    <cellStyle name="Normal 5 2 2 2 2 3 6" xfId="15825"/>
    <cellStyle name="Normal 5 2 2 2 2 3 6 2" xfId="33833"/>
    <cellStyle name="Normal 5 2 2 2 2 3 7" xfId="23221"/>
    <cellStyle name="Normal 5 2 2 2 2 3 7 2" xfId="54406"/>
    <cellStyle name="Normal 5 2 2 2 2 3 8" xfId="33810"/>
    <cellStyle name="Normal 5 2 2 2 2 4" xfId="4030"/>
    <cellStyle name="Normal 5 2 2 2 2 4 2" xfId="11471"/>
    <cellStyle name="Normal 5 2 2 2 2 4 2 2" xfId="33836"/>
    <cellStyle name="Normal 5 2 2 2 2 4 2 2 2" xfId="33837"/>
    <cellStyle name="Normal 5 2 2 2 2 4 2 2 3" xfId="58616"/>
    <cellStyle name="Normal 5 2 2 2 2 4 2 3" xfId="33838"/>
    <cellStyle name="Normal 5 2 2 2 2 4 2 4" xfId="54413"/>
    <cellStyle name="Normal 5 2 2 2 2 4 2 5" xfId="33835"/>
    <cellStyle name="Normal 5 2 2 2 2 4 3" xfId="18867"/>
    <cellStyle name="Normal 5 2 2 2 2 4 3 2" xfId="33840"/>
    <cellStyle name="Normal 5 2 2 2 2 4 3 3" xfId="56124"/>
    <cellStyle name="Normal 5 2 2 2 2 4 3 4" xfId="33839"/>
    <cellStyle name="Normal 5 2 2 2 2 4 4" xfId="26263"/>
    <cellStyle name="Normal 5 2 2 2 2 4 4 2" xfId="33841"/>
    <cellStyle name="Normal 5 2 2 2 2 4 5" xfId="54412"/>
    <cellStyle name="Normal 5 2 2 2 2 4 6" xfId="33834"/>
    <cellStyle name="Normal 5 2 2 2 2 5" xfId="2153"/>
    <cellStyle name="Normal 5 2 2 2 2 5 2" xfId="9594"/>
    <cellStyle name="Normal 5 2 2 2 2 5 2 2" xfId="33844"/>
    <cellStyle name="Normal 5 2 2 2 2 5 2 2 2" xfId="33845"/>
    <cellStyle name="Normal 5 2 2 2 2 5 2 2 3" xfId="58617"/>
    <cellStyle name="Normal 5 2 2 2 2 5 2 3" xfId="33846"/>
    <cellStyle name="Normal 5 2 2 2 2 5 2 4" xfId="54415"/>
    <cellStyle name="Normal 5 2 2 2 2 5 2 5" xfId="33843"/>
    <cellStyle name="Normal 5 2 2 2 2 5 3" xfId="16990"/>
    <cellStyle name="Normal 5 2 2 2 2 5 3 2" xfId="33848"/>
    <cellStyle name="Normal 5 2 2 2 2 5 3 3" xfId="56125"/>
    <cellStyle name="Normal 5 2 2 2 2 5 3 4" xfId="33847"/>
    <cellStyle name="Normal 5 2 2 2 2 5 4" xfId="24386"/>
    <cellStyle name="Normal 5 2 2 2 2 5 4 2" xfId="33849"/>
    <cellStyle name="Normal 5 2 2 2 2 5 5" xfId="54414"/>
    <cellStyle name="Normal 5 2 2 2 2 5 6" xfId="33842"/>
    <cellStyle name="Normal 5 2 2 2 2 6" xfId="5975"/>
    <cellStyle name="Normal 5 2 2 2 2 6 2" xfId="13371"/>
    <cellStyle name="Normal 5 2 2 2 2 6 2 2" xfId="33852"/>
    <cellStyle name="Normal 5 2 2 2 2 6 2 3" xfId="58608"/>
    <cellStyle name="Normal 5 2 2 2 2 6 2 4" xfId="33851"/>
    <cellStyle name="Normal 5 2 2 2 2 6 3" xfId="20767"/>
    <cellStyle name="Normal 5 2 2 2 2 6 3 2" xfId="33853"/>
    <cellStyle name="Normal 5 2 2 2 2 6 4" xfId="28163"/>
    <cellStyle name="Normal 5 2 2 2 2 6 4 2" xfId="54416"/>
    <cellStyle name="Normal 5 2 2 2 2 6 5" xfId="33850"/>
    <cellStyle name="Normal 5 2 2 2 2 7" xfId="7785"/>
    <cellStyle name="Normal 5 2 2 2 2 7 2" xfId="33855"/>
    <cellStyle name="Normal 5 2 2 2 2 7 3" xfId="56115"/>
    <cellStyle name="Normal 5 2 2 2 2 7 4" xfId="33854"/>
    <cellStyle name="Normal 5 2 2 2 2 8" xfId="15181"/>
    <cellStyle name="Normal 5 2 2 2 2 9" xfId="22577"/>
    <cellStyle name="Normal 5 2 2 2 3" xfId="494"/>
    <cellStyle name="Normal 5 2 2 2 3 2" xfId="1205"/>
    <cellStyle name="Normal 5 2 2 2 3 2 2" xfId="4893"/>
    <cellStyle name="Normal 5 2 2 2 3 2 2 2" xfId="12334"/>
    <cellStyle name="Normal 5 2 2 2 3 2 2 2 2" xfId="33860"/>
    <cellStyle name="Normal 5 2 2 2 3 2 2 2 2 2" xfId="33861"/>
    <cellStyle name="Normal 5 2 2 2 3 2 2 2 2 3" xfId="58620"/>
    <cellStyle name="Normal 5 2 2 2 3 2 2 2 3" xfId="33862"/>
    <cellStyle name="Normal 5 2 2 2 3 2 2 2 4" xfId="54420"/>
    <cellStyle name="Normal 5 2 2 2 3 2 2 2 5" xfId="33859"/>
    <cellStyle name="Normal 5 2 2 2 3 2 2 3" xfId="19730"/>
    <cellStyle name="Normal 5 2 2 2 3 2 2 3 2" xfId="33864"/>
    <cellStyle name="Normal 5 2 2 2 3 2 2 3 3" xfId="56128"/>
    <cellStyle name="Normal 5 2 2 2 3 2 2 3 4" xfId="33863"/>
    <cellStyle name="Normal 5 2 2 2 3 2 2 4" xfId="27126"/>
    <cellStyle name="Normal 5 2 2 2 3 2 2 4 2" xfId="33865"/>
    <cellStyle name="Normal 5 2 2 2 3 2 2 5" xfId="54419"/>
    <cellStyle name="Normal 5 2 2 2 3 2 2 6" xfId="33858"/>
    <cellStyle name="Normal 5 2 2 2 3 2 3" xfId="3016"/>
    <cellStyle name="Normal 5 2 2 2 3 2 3 2" xfId="10457"/>
    <cellStyle name="Normal 5 2 2 2 3 2 3 2 2" xfId="33868"/>
    <cellStyle name="Normal 5 2 2 2 3 2 3 2 2 2" xfId="33869"/>
    <cellStyle name="Normal 5 2 2 2 3 2 3 2 2 3" xfId="58621"/>
    <cellStyle name="Normal 5 2 2 2 3 2 3 2 3" xfId="33870"/>
    <cellStyle name="Normal 5 2 2 2 3 2 3 2 4" xfId="54422"/>
    <cellStyle name="Normal 5 2 2 2 3 2 3 2 5" xfId="33867"/>
    <cellStyle name="Normal 5 2 2 2 3 2 3 3" xfId="17853"/>
    <cellStyle name="Normal 5 2 2 2 3 2 3 3 2" xfId="33872"/>
    <cellStyle name="Normal 5 2 2 2 3 2 3 3 3" xfId="56129"/>
    <cellStyle name="Normal 5 2 2 2 3 2 3 3 4" xfId="33871"/>
    <cellStyle name="Normal 5 2 2 2 3 2 3 4" xfId="25249"/>
    <cellStyle name="Normal 5 2 2 2 3 2 3 4 2" xfId="33873"/>
    <cellStyle name="Normal 5 2 2 2 3 2 3 5" xfId="54421"/>
    <cellStyle name="Normal 5 2 2 2 3 2 3 6" xfId="33866"/>
    <cellStyle name="Normal 5 2 2 2 3 2 4" xfId="6838"/>
    <cellStyle name="Normal 5 2 2 2 3 2 4 2" xfId="14234"/>
    <cellStyle name="Normal 5 2 2 2 3 2 4 2 2" xfId="33876"/>
    <cellStyle name="Normal 5 2 2 2 3 2 4 2 3" xfId="58619"/>
    <cellStyle name="Normal 5 2 2 2 3 2 4 2 4" xfId="33875"/>
    <cellStyle name="Normal 5 2 2 2 3 2 4 3" xfId="21630"/>
    <cellStyle name="Normal 5 2 2 2 3 2 4 3 2" xfId="33877"/>
    <cellStyle name="Normal 5 2 2 2 3 2 4 4" xfId="29026"/>
    <cellStyle name="Normal 5 2 2 2 3 2 4 4 2" xfId="54423"/>
    <cellStyle name="Normal 5 2 2 2 3 2 4 5" xfId="33874"/>
    <cellStyle name="Normal 5 2 2 2 3 2 5" xfId="8648"/>
    <cellStyle name="Normal 5 2 2 2 3 2 5 2" xfId="33879"/>
    <cellStyle name="Normal 5 2 2 2 3 2 5 3" xfId="56127"/>
    <cellStyle name="Normal 5 2 2 2 3 2 5 4" xfId="33878"/>
    <cellStyle name="Normal 5 2 2 2 3 2 6" xfId="16044"/>
    <cellStyle name="Normal 5 2 2 2 3 2 6 2" xfId="33880"/>
    <cellStyle name="Normal 5 2 2 2 3 2 7" xfId="23440"/>
    <cellStyle name="Normal 5 2 2 2 3 2 7 2" xfId="54418"/>
    <cellStyle name="Normal 5 2 2 2 3 2 8" xfId="33857"/>
    <cellStyle name="Normal 5 2 2 2 3 3" xfId="4249"/>
    <cellStyle name="Normal 5 2 2 2 3 3 2" xfId="11690"/>
    <cellStyle name="Normal 5 2 2 2 3 3 2 2" xfId="33883"/>
    <cellStyle name="Normal 5 2 2 2 3 3 2 2 2" xfId="33884"/>
    <cellStyle name="Normal 5 2 2 2 3 3 2 2 3" xfId="58622"/>
    <cellStyle name="Normal 5 2 2 2 3 3 2 3" xfId="33885"/>
    <cellStyle name="Normal 5 2 2 2 3 3 2 4" xfId="54425"/>
    <cellStyle name="Normal 5 2 2 2 3 3 2 5" xfId="33882"/>
    <cellStyle name="Normal 5 2 2 2 3 3 3" xfId="19086"/>
    <cellStyle name="Normal 5 2 2 2 3 3 3 2" xfId="33887"/>
    <cellStyle name="Normal 5 2 2 2 3 3 3 3" xfId="56130"/>
    <cellStyle name="Normal 5 2 2 2 3 3 3 4" xfId="33886"/>
    <cellStyle name="Normal 5 2 2 2 3 3 4" xfId="26482"/>
    <cellStyle name="Normal 5 2 2 2 3 3 4 2" xfId="33888"/>
    <cellStyle name="Normal 5 2 2 2 3 3 5" xfId="54424"/>
    <cellStyle name="Normal 5 2 2 2 3 3 6" xfId="33881"/>
    <cellStyle name="Normal 5 2 2 2 3 4" xfId="2372"/>
    <cellStyle name="Normal 5 2 2 2 3 4 2" xfId="9813"/>
    <cellStyle name="Normal 5 2 2 2 3 4 2 2" xfId="33891"/>
    <cellStyle name="Normal 5 2 2 2 3 4 2 2 2" xfId="33892"/>
    <cellStyle name="Normal 5 2 2 2 3 4 2 2 3" xfId="58623"/>
    <cellStyle name="Normal 5 2 2 2 3 4 2 3" xfId="33893"/>
    <cellStyle name="Normal 5 2 2 2 3 4 2 4" xfId="54427"/>
    <cellStyle name="Normal 5 2 2 2 3 4 2 5" xfId="33890"/>
    <cellStyle name="Normal 5 2 2 2 3 4 3" xfId="17209"/>
    <cellStyle name="Normal 5 2 2 2 3 4 3 2" xfId="33895"/>
    <cellStyle name="Normal 5 2 2 2 3 4 3 3" xfId="56131"/>
    <cellStyle name="Normal 5 2 2 2 3 4 3 4" xfId="33894"/>
    <cellStyle name="Normal 5 2 2 2 3 4 4" xfId="24605"/>
    <cellStyle name="Normal 5 2 2 2 3 4 4 2" xfId="33896"/>
    <cellStyle name="Normal 5 2 2 2 3 4 5" xfId="54426"/>
    <cellStyle name="Normal 5 2 2 2 3 4 6" xfId="33889"/>
    <cellStyle name="Normal 5 2 2 2 3 5" xfId="6194"/>
    <cellStyle name="Normal 5 2 2 2 3 5 2" xfId="13590"/>
    <cellStyle name="Normal 5 2 2 2 3 5 2 2" xfId="33899"/>
    <cellStyle name="Normal 5 2 2 2 3 5 2 3" xfId="58618"/>
    <cellStyle name="Normal 5 2 2 2 3 5 2 4" xfId="33898"/>
    <cellStyle name="Normal 5 2 2 2 3 5 3" xfId="20986"/>
    <cellStyle name="Normal 5 2 2 2 3 5 3 2" xfId="33900"/>
    <cellStyle name="Normal 5 2 2 2 3 5 4" xfId="28382"/>
    <cellStyle name="Normal 5 2 2 2 3 5 4 2" xfId="54428"/>
    <cellStyle name="Normal 5 2 2 2 3 5 5" xfId="33897"/>
    <cellStyle name="Normal 5 2 2 2 3 6" xfId="8004"/>
    <cellStyle name="Normal 5 2 2 2 3 6 2" xfId="33902"/>
    <cellStyle name="Normal 5 2 2 2 3 6 3" xfId="56126"/>
    <cellStyle name="Normal 5 2 2 2 3 6 4" xfId="33901"/>
    <cellStyle name="Normal 5 2 2 2 3 7" xfId="15400"/>
    <cellStyle name="Normal 5 2 2 2 3 7 2" xfId="33903"/>
    <cellStyle name="Normal 5 2 2 2 3 8" xfId="22796"/>
    <cellStyle name="Normal 5 2 2 2 3 8 2" xfId="54417"/>
    <cellStyle name="Normal 5 2 2 2 3 9" xfId="33856"/>
    <cellStyle name="Normal 5 2 2 2 4" xfId="751"/>
    <cellStyle name="Normal 5 2 2 2 4 2" xfId="1461"/>
    <cellStyle name="Normal 5 2 2 2 4 2 2" xfId="5149"/>
    <cellStyle name="Normal 5 2 2 2 4 2 2 2" xfId="12590"/>
    <cellStyle name="Normal 5 2 2 2 4 2 2 2 2" xfId="33908"/>
    <cellStyle name="Normal 5 2 2 2 4 2 2 2 2 2" xfId="33909"/>
    <cellStyle name="Normal 5 2 2 2 4 2 2 2 2 3" xfId="58626"/>
    <cellStyle name="Normal 5 2 2 2 4 2 2 2 3" xfId="33910"/>
    <cellStyle name="Normal 5 2 2 2 4 2 2 2 4" xfId="54432"/>
    <cellStyle name="Normal 5 2 2 2 4 2 2 2 5" xfId="33907"/>
    <cellStyle name="Normal 5 2 2 2 4 2 2 3" xfId="19986"/>
    <cellStyle name="Normal 5 2 2 2 4 2 2 3 2" xfId="33912"/>
    <cellStyle name="Normal 5 2 2 2 4 2 2 3 3" xfId="56134"/>
    <cellStyle name="Normal 5 2 2 2 4 2 2 3 4" xfId="33911"/>
    <cellStyle name="Normal 5 2 2 2 4 2 2 4" xfId="27382"/>
    <cellStyle name="Normal 5 2 2 2 4 2 2 4 2" xfId="33913"/>
    <cellStyle name="Normal 5 2 2 2 4 2 2 5" xfId="54431"/>
    <cellStyle name="Normal 5 2 2 2 4 2 2 6" xfId="33906"/>
    <cellStyle name="Normal 5 2 2 2 4 2 3" xfId="3272"/>
    <cellStyle name="Normal 5 2 2 2 4 2 3 2" xfId="10713"/>
    <cellStyle name="Normal 5 2 2 2 4 2 3 2 2" xfId="33916"/>
    <cellStyle name="Normal 5 2 2 2 4 2 3 2 2 2" xfId="33917"/>
    <cellStyle name="Normal 5 2 2 2 4 2 3 2 2 3" xfId="58627"/>
    <cellStyle name="Normal 5 2 2 2 4 2 3 2 3" xfId="33918"/>
    <cellStyle name="Normal 5 2 2 2 4 2 3 2 4" xfId="54434"/>
    <cellStyle name="Normal 5 2 2 2 4 2 3 2 5" xfId="33915"/>
    <cellStyle name="Normal 5 2 2 2 4 2 3 3" xfId="18109"/>
    <cellStyle name="Normal 5 2 2 2 4 2 3 3 2" xfId="33920"/>
    <cellStyle name="Normal 5 2 2 2 4 2 3 3 3" xfId="56135"/>
    <cellStyle name="Normal 5 2 2 2 4 2 3 3 4" xfId="33919"/>
    <cellStyle name="Normal 5 2 2 2 4 2 3 4" xfId="25505"/>
    <cellStyle name="Normal 5 2 2 2 4 2 3 4 2" xfId="33921"/>
    <cellStyle name="Normal 5 2 2 2 4 2 3 5" xfId="54433"/>
    <cellStyle name="Normal 5 2 2 2 4 2 3 6" xfId="33914"/>
    <cellStyle name="Normal 5 2 2 2 4 2 4" xfId="7094"/>
    <cellStyle name="Normal 5 2 2 2 4 2 4 2" xfId="14490"/>
    <cellStyle name="Normal 5 2 2 2 4 2 4 2 2" xfId="33924"/>
    <cellStyle name="Normal 5 2 2 2 4 2 4 2 3" xfId="58625"/>
    <cellStyle name="Normal 5 2 2 2 4 2 4 2 4" xfId="33923"/>
    <cellStyle name="Normal 5 2 2 2 4 2 4 3" xfId="21886"/>
    <cellStyle name="Normal 5 2 2 2 4 2 4 3 2" xfId="33925"/>
    <cellStyle name="Normal 5 2 2 2 4 2 4 4" xfId="29282"/>
    <cellStyle name="Normal 5 2 2 2 4 2 4 4 2" xfId="54435"/>
    <cellStyle name="Normal 5 2 2 2 4 2 4 5" xfId="33922"/>
    <cellStyle name="Normal 5 2 2 2 4 2 5" xfId="8904"/>
    <cellStyle name="Normal 5 2 2 2 4 2 5 2" xfId="33927"/>
    <cellStyle name="Normal 5 2 2 2 4 2 5 3" xfId="56133"/>
    <cellStyle name="Normal 5 2 2 2 4 2 5 4" xfId="33926"/>
    <cellStyle name="Normal 5 2 2 2 4 2 6" xfId="16300"/>
    <cellStyle name="Normal 5 2 2 2 4 2 6 2" xfId="33928"/>
    <cellStyle name="Normal 5 2 2 2 4 2 7" xfId="23696"/>
    <cellStyle name="Normal 5 2 2 2 4 2 7 2" xfId="54430"/>
    <cellStyle name="Normal 5 2 2 2 4 2 8" xfId="33905"/>
    <cellStyle name="Normal 5 2 2 2 4 3" xfId="4505"/>
    <cellStyle name="Normal 5 2 2 2 4 3 2" xfId="11946"/>
    <cellStyle name="Normal 5 2 2 2 4 3 2 2" xfId="33931"/>
    <cellStyle name="Normal 5 2 2 2 4 3 2 2 2" xfId="33932"/>
    <cellStyle name="Normal 5 2 2 2 4 3 2 2 3" xfId="58628"/>
    <cellStyle name="Normal 5 2 2 2 4 3 2 3" xfId="33933"/>
    <cellStyle name="Normal 5 2 2 2 4 3 2 4" xfId="54437"/>
    <cellStyle name="Normal 5 2 2 2 4 3 2 5" xfId="33930"/>
    <cellStyle name="Normal 5 2 2 2 4 3 3" xfId="19342"/>
    <cellStyle name="Normal 5 2 2 2 4 3 3 2" xfId="33935"/>
    <cellStyle name="Normal 5 2 2 2 4 3 3 3" xfId="56136"/>
    <cellStyle name="Normal 5 2 2 2 4 3 3 4" xfId="33934"/>
    <cellStyle name="Normal 5 2 2 2 4 3 4" xfId="26738"/>
    <cellStyle name="Normal 5 2 2 2 4 3 4 2" xfId="33936"/>
    <cellStyle name="Normal 5 2 2 2 4 3 5" xfId="54436"/>
    <cellStyle name="Normal 5 2 2 2 4 3 6" xfId="33929"/>
    <cellStyle name="Normal 5 2 2 2 4 4" xfId="2628"/>
    <cellStyle name="Normal 5 2 2 2 4 4 2" xfId="10069"/>
    <cellStyle name="Normal 5 2 2 2 4 4 2 2" xfId="33939"/>
    <cellStyle name="Normal 5 2 2 2 4 4 2 2 2" xfId="33940"/>
    <cellStyle name="Normal 5 2 2 2 4 4 2 2 3" xfId="58629"/>
    <cellStyle name="Normal 5 2 2 2 4 4 2 3" xfId="33941"/>
    <cellStyle name="Normal 5 2 2 2 4 4 2 4" xfId="54439"/>
    <cellStyle name="Normal 5 2 2 2 4 4 2 5" xfId="33938"/>
    <cellStyle name="Normal 5 2 2 2 4 4 3" xfId="17465"/>
    <cellStyle name="Normal 5 2 2 2 4 4 3 2" xfId="33943"/>
    <cellStyle name="Normal 5 2 2 2 4 4 3 3" xfId="56137"/>
    <cellStyle name="Normal 5 2 2 2 4 4 3 4" xfId="33942"/>
    <cellStyle name="Normal 5 2 2 2 4 4 4" xfId="24861"/>
    <cellStyle name="Normal 5 2 2 2 4 4 4 2" xfId="33944"/>
    <cellStyle name="Normal 5 2 2 2 4 4 5" xfId="54438"/>
    <cellStyle name="Normal 5 2 2 2 4 4 6" xfId="33937"/>
    <cellStyle name="Normal 5 2 2 2 4 5" xfId="6450"/>
    <cellStyle name="Normal 5 2 2 2 4 5 2" xfId="13846"/>
    <cellStyle name="Normal 5 2 2 2 4 5 2 2" xfId="33947"/>
    <cellStyle name="Normal 5 2 2 2 4 5 2 3" xfId="58624"/>
    <cellStyle name="Normal 5 2 2 2 4 5 2 4" xfId="33946"/>
    <cellStyle name="Normal 5 2 2 2 4 5 3" xfId="21242"/>
    <cellStyle name="Normal 5 2 2 2 4 5 3 2" xfId="33948"/>
    <cellStyle name="Normal 5 2 2 2 4 5 4" xfId="28638"/>
    <cellStyle name="Normal 5 2 2 2 4 5 4 2" xfId="54440"/>
    <cellStyle name="Normal 5 2 2 2 4 5 5" xfId="33945"/>
    <cellStyle name="Normal 5 2 2 2 4 6" xfId="8260"/>
    <cellStyle name="Normal 5 2 2 2 4 6 2" xfId="33950"/>
    <cellStyle name="Normal 5 2 2 2 4 6 3" xfId="56132"/>
    <cellStyle name="Normal 5 2 2 2 4 6 4" xfId="33949"/>
    <cellStyle name="Normal 5 2 2 2 4 7" xfId="15656"/>
    <cellStyle name="Normal 5 2 2 2 4 7 2" xfId="33951"/>
    <cellStyle name="Normal 5 2 2 2 4 8" xfId="23052"/>
    <cellStyle name="Normal 5 2 2 2 4 8 2" xfId="54429"/>
    <cellStyle name="Normal 5 2 2 2 4 9" xfId="33904"/>
    <cellStyle name="Normal 5 2 2 2 5" xfId="825"/>
    <cellStyle name="Normal 5 2 2 2 5 2" xfId="1534"/>
    <cellStyle name="Normal 5 2 2 2 5 2 2" xfId="5222"/>
    <cellStyle name="Normal 5 2 2 2 5 2 2 2" xfId="12663"/>
    <cellStyle name="Normal 5 2 2 2 5 2 2 2 2" xfId="33956"/>
    <cellStyle name="Normal 5 2 2 2 5 2 2 2 2 2" xfId="33957"/>
    <cellStyle name="Normal 5 2 2 2 5 2 2 2 2 3" xfId="58632"/>
    <cellStyle name="Normal 5 2 2 2 5 2 2 2 3" xfId="33958"/>
    <cellStyle name="Normal 5 2 2 2 5 2 2 2 4" xfId="54444"/>
    <cellStyle name="Normal 5 2 2 2 5 2 2 2 5" xfId="33955"/>
    <cellStyle name="Normal 5 2 2 2 5 2 2 3" xfId="20059"/>
    <cellStyle name="Normal 5 2 2 2 5 2 2 3 2" xfId="33960"/>
    <cellStyle name="Normal 5 2 2 2 5 2 2 3 3" xfId="56140"/>
    <cellStyle name="Normal 5 2 2 2 5 2 2 3 4" xfId="33959"/>
    <cellStyle name="Normal 5 2 2 2 5 2 2 4" xfId="27455"/>
    <cellStyle name="Normal 5 2 2 2 5 2 2 4 2" xfId="33961"/>
    <cellStyle name="Normal 5 2 2 2 5 2 2 5" xfId="54443"/>
    <cellStyle name="Normal 5 2 2 2 5 2 2 6" xfId="33954"/>
    <cellStyle name="Normal 5 2 2 2 5 2 3" xfId="3345"/>
    <cellStyle name="Normal 5 2 2 2 5 2 3 2" xfId="10786"/>
    <cellStyle name="Normal 5 2 2 2 5 2 3 2 2" xfId="33964"/>
    <cellStyle name="Normal 5 2 2 2 5 2 3 2 2 2" xfId="33965"/>
    <cellStyle name="Normal 5 2 2 2 5 2 3 2 2 3" xfId="58633"/>
    <cellStyle name="Normal 5 2 2 2 5 2 3 2 3" xfId="33966"/>
    <cellStyle name="Normal 5 2 2 2 5 2 3 2 4" xfId="54446"/>
    <cellStyle name="Normal 5 2 2 2 5 2 3 2 5" xfId="33963"/>
    <cellStyle name="Normal 5 2 2 2 5 2 3 3" xfId="18182"/>
    <cellStyle name="Normal 5 2 2 2 5 2 3 3 2" xfId="33968"/>
    <cellStyle name="Normal 5 2 2 2 5 2 3 3 3" xfId="56141"/>
    <cellStyle name="Normal 5 2 2 2 5 2 3 3 4" xfId="33967"/>
    <cellStyle name="Normal 5 2 2 2 5 2 3 4" xfId="25578"/>
    <cellStyle name="Normal 5 2 2 2 5 2 3 4 2" xfId="33969"/>
    <cellStyle name="Normal 5 2 2 2 5 2 3 5" xfId="54445"/>
    <cellStyle name="Normal 5 2 2 2 5 2 3 6" xfId="33962"/>
    <cellStyle name="Normal 5 2 2 2 5 2 4" xfId="7167"/>
    <cellStyle name="Normal 5 2 2 2 5 2 4 2" xfId="14563"/>
    <cellStyle name="Normal 5 2 2 2 5 2 4 2 2" xfId="33972"/>
    <cellStyle name="Normal 5 2 2 2 5 2 4 2 3" xfId="58631"/>
    <cellStyle name="Normal 5 2 2 2 5 2 4 2 4" xfId="33971"/>
    <cellStyle name="Normal 5 2 2 2 5 2 4 3" xfId="21959"/>
    <cellStyle name="Normal 5 2 2 2 5 2 4 3 2" xfId="33973"/>
    <cellStyle name="Normal 5 2 2 2 5 2 4 4" xfId="29355"/>
    <cellStyle name="Normal 5 2 2 2 5 2 4 4 2" xfId="54447"/>
    <cellStyle name="Normal 5 2 2 2 5 2 4 5" xfId="33970"/>
    <cellStyle name="Normal 5 2 2 2 5 2 5" xfId="8977"/>
    <cellStyle name="Normal 5 2 2 2 5 2 5 2" xfId="33975"/>
    <cellStyle name="Normal 5 2 2 2 5 2 5 3" xfId="56139"/>
    <cellStyle name="Normal 5 2 2 2 5 2 5 4" xfId="33974"/>
    <cellStyle name="Normal 5 2 2 2 5 2 6" xfId="16373"/>
    <cellStyle name="Normal 5 2 2 2 5 2 6 2" xfId="33976"/>
    <cellStyle name="Normal 5 2 2 2 5 2 7" xfId="23769"/>
    <cellStyle name="Normal 5 2 2 2 5 2 7 2" xfId="54442"/>
    <cellStyle name="Normal 5 2 2 2 5 2 8" xfId="33953"/>
    <cellStyle name="Normal 5 2 2 2 5 3" xfId="4578"/>
    <cellStyle name="Normal 5 2 2 2 5 3 2" xfId="12019"/>
    <cellStyle name="Normal 5 2 2 2 5 3 2 2" xfId="33979"/>
    <cellStyle name="Normal 5 2 2 2 5 3 2 2 2" xfId="33980"/>
    <cellStyle name="Normal 5 2 2 2 5 3 2 2 3" xfId="58634"/>
    <cellStyle name="Normal 5 2 2 2 5 3 2 3" xfId="33981"/>
    <cellStyle name="Normal 5 2 2 2 5 3 2 4" xfId="54449"/>
    <cellStyle name="Normal 5 2 2 2 5 3 2 5" xfId="33978"/>
    <cellStyle name="Normal 5 2 2 2 5 3 3" xfId="19415"/>
    <cellStyle name="Normal 5 2 2 2 5 3 3 2" xfId="33983"/>
    <cellStyle name="Normal 5 2 2 2 5 3 3 3" xfId="56142"/>
    <cellStyle name="Normal 5 2 2 2 5 3 3 4" xfId="33982"/>
    <cellStyle name="Normal 5 2 2 2 5 3 4" xfId="26811"/>
    <cellStyle name="Normal 5 2 2 2 5 3 4 2" xfId="33984"/>
    <cellStyle name="Normal 5 2 2 2 5 3 5" xfId="54448"/>
    <cellStyle name="Normal 5 2 2 2 5 3 6" xfId="33977"/>
    <cellStyle name="Normal 5 2 2 2 5 4" xfId="2701"/>
    <cellStyle name="Normal 5 2 2 2 5 4 2" xfId="10142"/>
    <cellStyle name="Normal 5 2 2 2 5 4 2 2" xfId="33987"/>
    <cellStyle name="Normal 5 2 2 2 5 4 2 2 2" xfId="33988"/>
    <cellStyle name="Normal 5 2 2 2 5 4 2 2 3" xfId="58635"/>
    <cellStyle name="Normal 5 2 2 2 5 4 2 3" xfId="33989"/>
    <cellStyle name="Normal 5 2 2 2 5 4 2 4" xfId="54451"/>
    <cellStyle name="Normal 5 2 2 2 5 4 2 5" xfId="33986"/>
    <cellStyle name="Normal 5 2 2 2 5 4 3" xfId="17538"/>
    <cellStyle name="Normal 5 2 2 2 5 4 3 2" xfId="33991"/>
    <cellStyle name="Normal 5 2 2 2 5 4 3 3" xfId="56143"/>
    <cellStyle name="Normal 5 2 2 2 5 4 3 4" xfId="33990"/>
    <cellStyle name="Normal 5 2 2 2 5 4 4" xfId="24934"/>
    <cellStyle name="Normal 5 2 2 2 5 4 4 2" xfId="33992"/>
    <cellStyle name="Normal 5 2 2 2 5 4 5" xfId="54450"/>
    <cellStyle name="Normal 5 2 2 2 5 4 6" xfId="33985"/>
    <cellStyle name="Normal 5 2 2 2 5 5" xfId="6523"/>
    <cellStyle name="Normal 5 2 2 2 5 5 2" xfId="13919"/>
    <cellStyle name="Normal 5 2 2 2 5 5 2 2" xfId="33995"/>
    <cellStyle name="Normal 5 2 2 2 5 5 2 3" xfId="58630"/>
    <cellStyle name="Normal 5 2 2 2 5 5 2 4" xfId="33994"/>
    <cellStyle name="Normal 5 2 2 2 5 5 3" xfId="21315"/>
    <cellStyle name="Normal 5 2 2 2 5 5 3 2" xfId="33996"/>
    <cellStyle name="Normal 5 2 2 2 5 5 4" xfId="28711"/>
    <cellStyle name="Normal 5 2 2 2 5 5 4 2" xfId="54452"/>
    <cellStyle name="Normal 5 2 2 2 5 5 5" xfId="33993"/>
    <cellStyle name="Normal 5 2 2 2 5 6" xfId="8333"/>
    <cellStyle name="Normal 5 2 2 2 5 6 2" xfId="33998"/>
    <cellStyle name="Normal 5 2 2 2 5 6 3" xfId="56138"/>
    <cellStyle name="Normal 5 2 2 2 5 6 4" xfId="33997"/>
    <cellStyle name="Normal 5 2 2 2 5 7" xfId="15729"/>
    <cellStyle name="Normal 5 2 2 2 5 7 2" xfId="33999"/>
    <cellStyle name="Normal 5 2 2 2 5 8" xfId="23125"/>
    <cellStyle name="Normal 5 2 2 2 5 8 2" xfId="54441"/>
    <cellStyle name="Normal 5 2 2 2 5 9" xfId="33952"/>
    <cellStyle name="Normal 5 2 2 2 6" xfId="968"/>
    <cellStyle name="Normal 5 2 2 2 6 2" xfId="4656"/>
    <cellStyle name="Normal 5 2 2 2 6 2 2" xfId="12097"/>
    <cellStyle name="Normal 5 2 2 2 6 2 2 2" xfId="34003"/>
    <cellStyle name="Normal 5 2 2 2 6 2 2 2 2" xfId="34004"/>
    <cellStyle name="Normal 5 2 2 2 6 2 2 2 3" xfId="58637"/>
    <cellStyle name="Normal 5 2 2 2 6 2 2 3" xfId="34005"/>
    <cellStyle name="Normal 5 2 2 2 6 2 2 4" xfId="54455"/>
    <cellStyle name="Normal 5 2 2 2 6 2 2 5" xfId="34002"/>
    <cellStyle name="Normal 5 2 2 2 6 2 3" xfId="19493"/>
    <cellStyle name="Normal 5 2 2 2 6 2 3 2" xfId="34007"/>
    <cellStyle name="Normal 5 2 2 2 6 2 3 3" xfId="56145"/>
    <cellStyle name="Normal 5 2 2 2 6 2 3 4" xfId="34006"/>
    <cellStyle name="Normal 5 2 2 2 6 2 4" xfId="26889"/>
    <cellStyle name="Normal 5 2 2 2 6 2 4 2" xfId="34008"/>
    <cellStyle name="Normal 5 2 2 2 6 2 5" xfId="54454"/>
    <cellStyle name="Normal 5 2 2 2 6 2 6" xfId="34001"/>
    <cellStyle name="Normal 5 2 2 2 6 3" xfId="2779"/>
    <cellStyle name="Normal 5 2 2 2 6 3 2" xfId="10220"/>
    <cellStyle name="Normal 5 2 2 2 6 3 2 2" xfId="34011"/>
    <cellStyle name="Normal 5 2 2 2 6 3 2 2 2" xfId="34012"/>
    <cellStyle name="Normal 5 2 2 2 6 3 2 2 3" xfId="58638"/>
    <cellStyle name="Normal 5 2 2 2 6 3 2 3" xfId="34013"/>
    <cellStyle name="Normal 5 2 2 2 6 3 2 4" xfId="54457"/>
    <cellStyle name="Normal 5 2 2 2 6 3 2 5" xfId="34010"/>
    <cellStyle name="Normal 5 2 2 2 6 3 3" xfId="17616"/>
    <cellStyle name="Normal 5 2 2 2 6 3 3 2" xfId="34015"/>
    <cellStyle name="Normal 5 2 2 2 6 3 3 3" xfId="56146"/>
    <cellStyle name="Normal 5 2 2 2 6 3 3 4" xfId="34014"/>
    <cellStyle name="Normal 5 2 2 2 6 3 4" xfId="25012"/>
    <cellStyle name="Normal 5 2 2 2 6 3 4 2" xfId="34016"/>
    <cellStyle name="Normal 5 2 2 2 6 3 5" xfId="54456"/>
    <cellStyle name="Normal 5 2 2 2 6 3 6" xfId="34009"/>
    <cellStyle name="Normal 5 2 2 2 6 4" xfId="6601"/>
    <cellStyle name="Normal 5 2 2 2 6 4 2" xfId="13997"/>
    <cellStyle name="Normal 5 2 2 2 6 4 2 2" xfId="34019"/>
    <cellStyle name="Normal 5 2 2 2 6 4 2 3" xfId="58636"/>
    <cellStyle name="Normal 5 2 2 2 6 4 2 4" xfId="34018"/>
    <cellStyle name="Normal 5 2 2 2 6 4 3" xfId="21393"/>
    <cellStyle name="Normal 5 2 2 2 6 4 3 2" xfId="34020"/>
    <cellStyle name="Normal 5 2 2 2 6 4 4" xfId="28789"/>
    <cellStyle name="Normal 5 2 2 2 6 4 4 2" xfId="54458"/>
    <cellStyle name="Normal 5 2 2 2 6 4 5" xfId="34017"/>
    <cellStyle name="Normal 5 2 2 2 6 5" xfId="8411"/>
    <cellStyle name="Normal 5 2 2 2 6 5 2" xfId="34022"/>
    <cellStyle name="Normal 5 2 2 2 6 5 3" xfId="56144"/>
    <cellStyle name="Normal 5 2 2 2 6 5 4" xfId="34021"/>
    <cellStyle name="Normal 5 2 2 2 6 6" xfId="15807"/>
    <cellStyle name="Normal 5 2 2 2 6 6 2" xfId="34023"/>
    <cellStyle name="Normal 5 2 2 2 6 7" xfId="23203"/>
    <cellStyle name="Normal 5 2 2 2 6 7 2" xfId="54453"/>
    <cellStyle name="Normal 5 2 2 2 6 8" xfId="34000"/>
    <cellStyle name="Normal 5 2 2 2 7" xfId="1796"/>
    <cellStyle name="Normal 5 2 2 2 7 2" xfId="5483"/>
    <cellStyle name="Normal 5 2 2 2 7 2 2" xfId="12924"/>
    <cellStyle name="Normal 5 2 2 2 7 2 2 2" xfId="34027"/>
    <cellStyle name="Normal 5 2 2 2 7 2 2 2 2" xfId="34028"/>
    <cellStyle name="Normal 5 2 2 2 7 2 2 2 3" xfId="58640"/>
    <cellStyle name="Normal 5 2 2 2 7 2 2 3" xfId="34029"/>
    <cellStyle name="Normal 5 2 2 2 7 2 2 4" xfId="54461"/>
    <cellStyle name="Normal 5 2 2 2 7 2 2 5" xfId="34026"/>
    <cellStyle name="Normal 5 2 2 2 7 2 3" xfId="20320"/>
    <cellStyle name="Normal 5 2 2 2 7 2 3 2" xfId="34031"/>
    <cellStyle name="Normal 5 2 2 2 7 2 3 3" xfId="56148"/>
    <cellStyle name="Normal 5 2 2 2 7 2 3 4" xfId="34030"/>
    <cellStyle name="Normal 5 2 2 2 7 2 4" xfId="27716"/>
    <cellStyle name="Normal 5 2 2 2 7 2 4 2" xfId="34032"/>
    <cellStyle name="Normal 5 2 2 2 7 2 5" xfId="54460"/>
    <cellStyle name="Normal 5 2 2 2 7 2 6" xfId="34025"/>
    <cellStyle name="Normal 5 2 2 2 7 3" xfId="3606"/>
    <cellStyle name="Normal 5 2 2 2 7 3 2" xfId="11047"/>
    <cellStyle name="Normal 5 2 2 2 7 3 2 2" xfId="34035"/>
    <cellStyle name="Normal 5 2 2 2 7 3 2 2 2" xfId="34036"/>
    <cellStyle name="Normal 5 2 2 2 7 3 2 2 3" xfId="58641"/>
    <cellStyle name="Normal 5 2 2 2 7 3 2 3" xfId="34037"/>
    <cellStyle name="Normal 5 2 2 2 7 3 2 4" xfId="54463"/>
    <cellStyle name="Normal 5 2 2 2 7 3 2 5" xfId="34034"/>
    <cellStyle name="Normal 5 2 2 2 7 3 3" xfId="18443"/>
    <cellStyle name="Normal 5 2 2 2 7 3 3 2" xfId="34039"/>
    <cellStyle name="Normal 5 2 2 2 7 3 3 3" xfId="56149"/>
    <cellStyle name="Normal 5 2 2 2 7 3 3 4" xfId="34038"/>
    <cellStyle name="Normal 5 2 2 2 7 3 4" xfId="25839"/>
    <cellStyle name="Normal 5 2 2 2 7 3 4 2" xfId="34040"/>
    <cellStyle name="Normal 5 2 2 2 7 3 5" xfId="54462"/>
    <cellStyle name="Normal 5 2 2 2 7 3 6" xfId="34033"/>
    <cellStyle name="Normal 5 2 2 2 7 4" xfId="7428"/>
    <cellStyle name="Normal 5 2 2 2 7 4 2" xfId="14824"/>
    <cellStyle name="Normal 5 2 2 2 7 4 2 2" xfId="34043"/>
    <cellStyle name="Normal 5 2 2 2 7 4 2 3" xfId="58639"/>
    <cellStyle name="Normal 5 2 2 2 7 4 2 4" xfId="34042"/>
    <cellStyle name="Normal 5 2 2 2 7 4 3" xfId="22220"/>
    <cellStyle name="Normal 5 2 2 2 7 4 3 2" xfId="34044"/>
    <cellStyle name="Normal 5 2 2 2 7 4 4" xfId="29616"/>
    <cellStyle name="Normal 5 2 2 2 7 4 4 2" xfId="54464"/>
    <cellStyle name="Normal 5 2 2 2 7 4 5" xfId="34041"/>
    <cellStyle name="Normal 5 2 2 2 7 5" xfId="9238"/>
    <cellStyle name="Normal 5 2 2 2 7 5 2" xfId="34046"/>
    <cellStyle name="Normal 5 2 2 2 7 5 3" xfId="56147"/>
    <cellStyle name="Normal 5 2 2 2 7 5 4" xfId="34045"/>
    <cellStyle name="Normal 5 2 2 2 7 6" xfId="16634"/>
    <cellStyle name="Normal 5 2 2 2 7 6 2" xfId="34047"/>
    <cellStyle name="Normal 5 2 2 2 7 7" xfId="24030"/>
    <cellStyle name="Normal 5 2 2 2 7 7 2" xfId="54459"/>
    <cellStyle name="Normal 5 2 2 2 7 8" xfId="34024"/>
    <cellStyle name="Normal 5 2 2 2 8" xfId="2053"/>
    <cellStyle name="Normal 5 2 2 2 8 2" xfId="5740"/>
    <cellStyle name="Normal 5 2 2 2 8 2 2" xfId="13180"/>
    <cellStyle name="Normal 5 2 2 2 8 2 2 2" xfId="34051"/>
    <cellStyle name="Normal 5 2 2 2 8 2 2 2 2" xfId="34052"/>
    <cellStyle name="Normal 5 2 2 2 8 2 2 2 3" xfId="58643"/>
    <cellStyle name="Normal 5 2 2 2 8 2 2 3" xfId="34053"/>
    <cellStyle name="Normal 5 2 2 2 8 2 2 4" xfId="54467"/>
    <cellStyle name="Normal 5 2 2 2 8 2 2 5" xfId="34050"/>
    <cellStyle name="Normal 5 2 2 2 8 2 3" xfId="20576"/>
    <cellStyle name="Normal 5 2 2 2 8 2 3 2" xfId="34055"/>
    <cellStyle name="Normal 5 2 2 2 8 2 3 3" xfId="56151"/>
    <cellStyle name="Normal 5 2 2 2 8 2 3 4" xfId="34054"/>
    <cellStyle name="Normal 5 2 2 2 8 2 4" xfId="27972"/>
    <cellStyle name="Normal 5 2 2 2 8 2 4 2" xfId="34056"/>
    <cellStyle name="Normal 5 2 2 2 8 2 5" xfId="54466"/>
    <cellStyle name="Normal 5 2 2 2 8 2 6" xfId="34049"/>
    <cellStyle name="Normal 5 2 2 2 8 3" xfId="3862"/>
    <cellStyle name="Normal 5 2 2 2 8 3 2" xfId="11303"/>
    <cellStyle name="Normal 5 2 2 2 8 3 2 2" xfId="34059"/>
    <cellStyle name="Normal 5 2 2 2 8 3 2 2 2" xfId="34060"/>
    <cellStyle name="Normal 5 2 2 2 8 3 2 2 3" xfId="58644"/>
    <cellStyle name="Normal 5 2 2 2 8 3 2 3" xfId="34061"/>
    <cellStyle name="Normal 5 2 2 2 8 3 2 4" xfId="54469"/>
    <cellStyle name="Normal 5 2 2 2 8 3 2 5" xfId="34058"/>
    <cellStyle name="Normal 5 2 2 2 8 3 3" xfId="18699"/>
    <cellStyle name="Normal 5 2 2 2 8 3 3 2" xfId="34063"/>
    <cellStyle name="Normal 5 2 2 2 8 3 3 3" xfId="56152"/>
    <cellStyle name="Normal 5 2 2 2 8 3 3 4" xfId="34062"/>
    <cellStyle name="Normal 5 2 2 2 8 3 4" xfId="26095"/>
    <cellStyle name="Normal 5 2 2 2 8 3 4 2" xfId="34064"/>
    <cellStyle name="Normal 5 2 2 2 8 3 5" xfId="54468"/>
    <cellStyle name="Normal 5 2 2 2 8 3 6" xfId="34057"/>
    <cellStyle name="Normal 5 2 2 2 8 4" xfId="7685"/>
    <cellStyle name="Normal 5 2 2 2 8 4 2" xfId="15081"/>
    <cellStyle name="Normal 5 2 2 2 8 4 2 2" xfId="34067"/>
    <cellStyle name="Normal 5 2 2 2 8 4 2 3" xfId="58642"/>
    <cellStyle name="Normal 5 2 2 2 8 4 2 4" xfId="34066"/>
    <cellStyle name="Normal 5 2 2 2 8 4 3" xfId="22477"/>
    <cellStyle name="Normal 5 2 2 2 8 4 3 2" xfId="34068"/>
    <cellStyle name="Normal 5 2 2 2 8 4 4" xfId="29873"/>
    <cellStyle name="Normal 5 2 2 2 8 4 4 2" xfId="54470"/>
    <cellStyle name="Normal 5 2 2 2 8 4 5" xfId="34065"/>
    <cellStyle name="Normal 5 2 2 2 8 5" xfId="9494"/>
    <cellStyle name="Normal 5 2 2 2 8 5 2" xfId="34070"/>
    <cellStyle name="Normal 5 2 2 2 8 5 3" xfId="56150"/>
    <cellStyle name="Normal 5 2 2 2 8 5 4" xfId="34069"/>
    <cellStyle name="Normal 5 2 2 2 8 6" xfId="16890"/>
    <cellStyle name="Normal 5 2 2 2 8 6 2" xfId="34071"/>
    <cellStyle name="Normal 5 2 2 2 8 7" xfId="24286"/>
    <cellStyle name="Normal 5 2 2 2 8 7 2" xfId="54465"/>
    <cellStyle name="Normal 5 2 2 2 8 8" xfId="34048"/>
    <cellStyle name="Normal 5 2 2 2 9" xfId="4012"/>
    <cellStyle name="Normal 5 2 2 2 9 2" xfId="11453"/>
    <cellStyle name="Normal 5 2 2 2 9 2 2" xfId="34074"/>
    <cellStyle name="Normal 5 2 2 2 9 2 2 2" xfId="34075"/>
    <cellStyle name="Normal 5 2 2 2 9 2 2 3" xfId="58645"/>
    <cellStyle name="Normal 5 2 2 2 9 2 3" xfId="34076"/>
    <cellStyle name="Normal 5 2 2 2 9 2 4" xfId="54472"/>
    <cellStyle name="Normal 5 2 2 2 9 2 5" xfId="34073"/>
    <cellStyle name="Normal 5 2 2 2 9 3" xfId="18849"/>
    <cellStyle name="Normal 5 2 2 2 9 3 2" xfId="34078"/>
    <cellStyle name="Normal 5 2 2 2 9 3 3" xfId="56153"/>
    <cellStyle name="Normal 5 2 2 2 9 3 4" xfId="34077"/>
    <cellStyle name="Normal 5 2 2 2 9 4" xfId="26245"/>
    <cellStyle name="Normal 5 2 2 2 9 4 2" xfId="34079"/>
    <cellStyle name="Normal 5 2 2 2 9 5" xfId="54471"/>
    <cellStyle name="Normal 5 2 2 2 9 6" xfId="34072"/>
    <cellStyle name="Normal 5 2 2 3" xfId="265"/>
    <cellStyle name="Normal 5 2 2 3 10" xfId="34080"/>
    <cellStyle name="Normal 5 2 2 3 2" xfId="834"/>
    <cellStyle name="Normal 5 2 2 3 2 2" xfId="1543"/>
    <cellStyle name="Normal 5 2 2 3 2 2 2" xfId="5231"/>
    <cellStyle name="Normal 5 2 2 3 2 2 2 2" xfId="12672"/>
    <cellStyle name="Normal 5 2 2 3 2 2 2 2 2" xfId="34085"/>
    <cellStyle name="Normal 5 2 2 3 2 2 2 2 2 2" xfId="34086"/>
    <cellStyle name="Normal 5 2 2 3 2 2 2 2 2 3" xfId="58649"/>
    <cellStyle name="Normal 5 2 2 3 2 2 2 2 3" xfId="34087"/>
    <cellStyle name="Normal 5 2 2 3 2 2 2 2 4" xfId="54477"/>
    <cellStyle name="Normal 5 2 2 3 2 2 2 2 5" xfId="34084"/>
    <cellStyle name="Normal 5 2 2 3 2 2 2 3" xfId="20068"/>
    <cellStyle name="Normal 5 2 2 3 2 2 2 3 2" xfId="34089"/>
    <cellStyle name="Normal 5 2 2 3 2 2 2 3 3" xfId="56157"/>
    <cellStyle name="Normal 5 2 2 3 2 2 2 3 4" xfId="34088"/>
    <cellStyle name="Normal 5 2 2 3 2 2 2 4" xfId="27464"/>
    <cellStyle name="Normal 5 2 2 3 2 2 2 4 2" xfId="34090"/>
    <cellStyle name="Normal 5 2 2 3 2 2 2 5" xfId="54476"/>
    <cellStyle name="Normal 5 2 2 3 2 2 2 6" xfId="34083"/>
    <cellStyle name="Normal 5 2 2 3 2 2 3" xfId="3354"/>
    <cellStyle name="Normal 5 2 2 3 2 2 3 2" xfId="10795"/>
    <cellStyle name="Normal 5 2 2 3 2 2 3 2 2" xfId="34093"/>
    <cellStyle name="Normal 5 2 2 3 2 2 3 2 2 2" xfId="34094"/>
    <cellStyle name="Normal 5 2 2 3 2 2 3 2 2 3" xfId="58650"/>
    <cellStyle name="Normal 5 2 2 3 2 2 3 2 3" xfId="34095"/>
    <cellStyle name="Normal 5 2 2 3 2 2 3 2 4" xfId="54479"/>
    <cellStyle name="Normal 5 2 2 3 2 2 3 2 5" xfId="34092"/>
    <cellStyle name="Normal 5 2 2 3 2 2 3 3" xfId="18191"/>
    <cellStyle name="Normal 5 2 2 3 2 2 3 3 2" xfId="34097"/>
    <cellStyle name="Normal 5 2 2 3 2 2 3 3 3" xfId="56158"/>
    <cellStyle name="Normal 5 2 2 3 2 2 3 3 4" xfId="34096"/>
    <cellStyle name="Normal 5 2 2 3 2 2 3 4" xfId="25587"/>
    <cellStyle name="Normal 5 2 2 3 2 2 3 4 2" xfId="34098"/>
    <cellStyle name="Normal 5 2 2 3 2 2 3 5" xfId="54478"/>
    <cellStyle name="Normal 5 2 2 3 2 2 3 6" xfId="34091"/>
    <cellStyle name="Normal 5 2 2 3 2 2 4" xfId="7176"/>
    <cellStyle name="Normal 5 2 2 3 2 2 4 2" xfId="14572"/>
    <cellStyle name="Normal 5 2 2 3 2 2 4 2 2" xfId="34101"/>
    <cellStyle name="Normal 5 2 2 3 2 2 4 2 3" xfId="58648"/>
    <cellStyle name="Normal 5 2 2 3 2 2 4 2 4" xfId="34100"/>
    <cellStyle name="Normal 5 2 2 3 2 2 4 3" xfId="21968"/>
    <cellStyle name="Normal 5 2 2 3 2 2 4 3 2" xfId="34102"/>
    <cellStyle name="Normal 5 2 2 3 2 2 4 4" xfId="29364"/>
    <cellStyle name="Normal 5 2 2 3 2 2 4 4 2" xfId="54480"/>
    <cellStyle name="Normal 5 2 2 3 2 2 4 5" xfId="34099"/>
    <cellStyle name="Normal 5 2 2 3 2 2 5" xfId="8986"/>
    <cellStyle name="Normal 5 2 2 3 2 2 5 2" xfId="34104"/>
    <cellStyle name="Normal 5 2 2 3 2 2 5 3" xfId="56156"/>
    <cellStyle name="Normal 5 2 2 3 2 2 5 4" xfId="34103"/>
    <cellStyle name="Normal 5 2 2 3 2 2 6" xfId="16382"/>
    <cellStyle name="Normal 5 2 2 3 2 2 6 2" xfId="34105"/>
    <cellStyle name="Normal 5 2 2 3 2 2 7" xfId="23778"/>
    <cellStyle name="Normal 5 2 2 3 2 2 7 2" xfId="54475"/>
    <cellStyle name="Normal 5 2 2 3 2 2 8" xfId="34082"/>
    <cellStyle name="Normal 5 2 2 3 2 3" xfId="4587"/>
    <cellStyle name="Normal 5 2 2 3 2 3 2" xfId="12028"/>
    <cellStyle name="Normal 5 2 2 3 2 3 2 2" xfId="34108"/>
    <cellStyle name="Normal 5 2 2 3 2 3 2 2 2" xfId="34109"/>
    <cellStyle name="Normal 5 2 2 3 2 3 2 2 3" xfId="58651"/>
    <cellStyle name="Normal 5 2 2 3 2 3 2 3" xfId="34110"/>
    <cellStyle name="Normal 5 2 2 3 2 3 2 4" xfId="54482"/>
    <cellStyle name="Normal 5 2 2 3 2 3 2 5" xfId="34107"/>
    <cellStyle name="Normal 5 2 2 3 2 3 3" xfId="19424"/>
    <cellStyle name="Normal 5 2 2 3 2 3 3 2" xfId="34112"/>
    <cellStyle name="Normal 5 2 2 3 2 3 3 3" xfId="56159"/>
    <cellStyle name="Normal 5 2 2 3 2 3 3 4" xfId="34111"/>
    <cellStyle name="Normal 5 2 2 3 2 3 4" xfId="26820"/>
    <cellStyle name="Normal 5 2 2 3 2 3 4 2" xfId="34113"/>
    <cellStyle name="Normal 5 2 2 3 2 3 5" xfId="54481"/>
    <cellStyle name="Normal 5 2 2 3 2 3 6" xfId="34106"/>
    <cellStyle name="Normal 5 2 2 3 2 4" xfId="2710"/>
    <cellStyle name="Normal 5 2 2 3 2 4 2" xfId="10151"/>
    <cellStyle name="Normal 5 2 2 3 2 4 2 2" xfId="34116"/>
    <cellStyle name="Normal 5 2 2 3 2 4 2 2 2" xfId="34117"/>
    <cellStyle name="Normal 5 2 2 3 2 4 2 2 3" xfId="58652"/>
    <cellStyle name="Normal 5 2 2 3 2 4 2 3" xfId="34118"/>
    <cellStyle name="Normal 5 2 2 3 2 4 2 4" xfId="54484"/>
    <cellStyle name="Normal 5 2 2 3 2 4 2 5" xfId="34115"/>
    <cellStyle name="Normal 5 2 2 3 2 4 3" xfId="17547"/>
    <cellStyle name="Normal 5 2 2 3 2 4 3 2" xfId="34120"/>
    <cellStyle name="Normal 5 2 2 3 2 4 3 3" xfId="56160"/>
    <cellStyle name="Normal 5 2 2 3 2 4 3 4" xfId="34119"/>
    <cellStyle name="Normal 5 2 2 3 2 4 4" xfId="24943"/>
    <cellStyle name="Normal 5 2 2 3 2 4 4 2" xfId="34121"/>
    <cellStyle name="Normal 5 2 2 3 2 4 5" xfId="54483"/>
    <cellStyle name="Normal 5 2 2 3 2 4 6" xfId="34114"/>
    <cellStyle name="Normal 5 2 2 3 2 5" xfId="6532"/>
    <cellStyle name="Normal 5 2 2 3 2 5 2" xfId="13928"/>
    <cellStyle name="Normal 5 2 2 3 2 5 2 2" xfId="34124"/>
    <cellStyle name="Normal 5 2 2 3 2 5 2 3" xfId="58647"/>
    <cellStyle name="Normal 5 2 2 3 2 5 2 4" xfId="34123"/>
    <cellStyle name="Normal 5 2 2 3 2 5 3" xfId="21324"/>
    <cellStyle name="Normal 5 2 2 3 2 5 3 2" xfId="34125"/>
    <cellStyle name="Normal 5 2 2 3 2 5 4" xfId="28720"/>
    <cellStyle name="Normal 5 2 2 3 2 5 4 2" xfId="54485"/>
    <cellStyle name="Normal 5 2 2 3 2 5 5" xfId="34122"/>
    <cellStyle name="Normal 5 2 2 3 2 6" xfId="8342"/>
    <cellStyle name="Normal 5 2 2 3 2 6 2" xfId="34127"/>
    <cellStyle name="Normal 5 2 2 3 2 6 3" xfId="56155"/>
    <cellStyle name="Normal 5 2 2 3 2 6 4" xfId="34126"/>
    <cellStyle name="Normal 5 2 2 3 2 7" xfId="15738"/>
    <cellStyle name="Normal 5 2 2 3 2 7 2" xfId="34128"/>
    <cellStyle name="Normal 5 2 2 3 2 8" xfId="23134"/>
    <cellStyle name="Normal 5 2 2 3 2 8 2" xfId="54474"/>
    <cellStyle name="Normal 5 2 2 3 2 9" xfId="34081"/>
    <cellStyle name="Normal 5 2 2 3 3" xfId="977"/>
    <cellStyle name="Normal 5 2 2 3 3 2" xfId="4665"/>
    <cellStyle name="Normal 5 2 2 3 3 2 2" xfId="12106"/>
    <cellStyle name="Normal 5 2 2 3 3 2 2 2" xfId="34132"/>
    <cellStyle name="Normal 5 2 2 3 3 2 2 2 2" xfId="34133"/>
    <cellStyle name="Normal 5 2 2 3 3 2 2 2 3" xfId="58654"/>
    <cellStyle name="Normal 5 2 2 3 3 2 2 3" xfId="34134"/>
    <cellStyle name="Normal 5 2 2 3 3 2 2 4" xfId="54488"/>
    <cellStyle name="Normal 5 2 2 3 3 2 2 5" xfId="34131"/>
    <cellStyle name="Normal 5 2 2 3 3 2 3" xfId="19502"/>
    <cellStyle name="Normal 5 2 2 3 3 2 3 2" xfId="34136"/>
    <cellStyle name="Normal 5 2 2 3 3 2 3 3" xfId="56162"/>
    <cellStyle name="Normal 5 2 2 3 3 2 3 4" xfId="34135"/>
    <cellStyle name="Normal 5 2 2 3 3 2 4" xfId="26898"/>
    <cellStyle name="Normal 5 2 2 3 3 2 4 2" xfId="34137"/>
    <cellStyle name="Normal 5 2 2 3 3 2 5" xfId="54487"/>
    <cellStyle name="Normal 5 2 2 3 3 2 6" xfId="34130"/>
    <cellStyle name="Normal 5 2 2 3 3 3" xfId="2788"/>
    <cellStyle name="Normal 5 2 2 3 3 3 2" xfId="10229"/>
    <cellStyle name="Normal 5 2 2 3 3 3 2 2" xfId="34140"/>
    <cellStyle name="Normal 5 2 2 3 3 3 2 2 2" xfId="34141"/>
    <cellStyle name="Normal 5 2 2 3 3 3 2 2 3" xfId="58655"/>
    <cellStyle name="Normal 5 2 2 3 3 3 2 3" xfId="34142"/>
    <cellStyle name="Normal 5 2 2 3 3 3 2 4" xfId="54490"/>
    <cellStyle name="Normal 5 2 2 3 3 3 2 5" xfId="34139"/>
    <cellStyle name="Normal 5 2 2 3 3 3 3" xfId="17625"/>
    <cellStyle name="Normal 5 2 2 3 3 3 3 2" xfId="34144"/>
    <cellStyle name="Normal 5 2 2 3 3 3 3 3" xfId="56163"/>
    <cellStyle name="Normal 5 2 2 3 3 3 3 4" xfId="34143"/>
    <cellStyle name="Normal 5 2 2 3 3 3 4" xfId="25021"/>
    <cellStyle name="Normal 5 2 2 3 3 3 4 2" xfId="34145"/>
    <cellStyle name="Normal 5 2 2 3 3 3 5" xfId="54489"/>
    <cellStyle name="Normal 5 2 2 3 3 3 6" xfId="34138"/>
    <cellStyle name="Normal 5 2 2 3 3 4" xfId="6610"/>
    <cellStyle name="Normal 5 2 2 3 3 4 2" xfId="14006"/>
    <cellStyle name="Normal 5 2 2 3 3 4 2 2" xfId="34148"/>
    <cellStyle name="Normal 5 2 2 3 3 4 2 3" xfId="58653"/>
    <cellStyle name="Normal 5 2 2 3 3 4 2 4" xfId="34147"/>
    <cellStyle name="Normal 5 2 2 3 3 4 3" xfId="21402"/>
    <cellStyle name="Normal 5 2 2 3 3 4 3 2" xfId="34149"/>
    <cellStyle name="Normal 5 2 2 3 3 4 4" xfId="28798"/>
    <cellStyle name="Normal 5 2 2 3 3 4 4 2" xfId="54491"/>
    <cellStyle name="Normal 5 2 2 3 3 4 5" xfId="34146"/>
    <cellStyle name="Normal 5 2 2 3 3 5" xfId="8420"/>
    <cellStyle name="Normal 5 2 2 3 3 5 2" xfId="34151"/>
    <cellStyle name="Normal 5 2 2 3 3 5 3" xfId="56161"/>
    <cellStyle name="Normal 5 2 2 3 3 5 4" xfId="34150"/>
    <cellStyle name="Normal 5 2 2 3 3 6" xfId="15816"/>
    <cellStyle name="Normal 5 2 2 3 3 6 2" xfId="34152"/>
    <cellStyle name="Normal 5 2 2 3 3 7" xfId="23212"/>
    <cellStyle name="Normal 5 2 2 3 3 7 2" xfId="54486"/>
    <cellStyle name="Normal 5 2 2 3 3 8" xfId="34129"/>
    <cellStyle name="Normal 5 2 2 3 4" xfId="4021"/>
    <cellStyle name="Normal 5 2 2 3 4 2" xfId="11462"/>
    <cellStyle name="Normal 5 2 2 3 4 2 2" xfId="34155"/>
    <cellStyle name="Normal 5 2 2 3 4 2 2 2" xfId="34156"/>
    <cellStyle name="Normal 5 2 2 3 4 2 2 3" xfId="58656"/>
    <cellStyle name="Normal 5 2 2 3 4 2 3" xfId="34157"/>
    <cellStyle name="Normal 5 2 2 3 4 2 4" xfId="54493"/>
    <cellStyle name="Normal 5 2 2 3 4 2 5" xfId="34154"/>
    <cellStyle name="Normal 5 2 2 3 4 3" xfId="18858"/>
    <cellStyle name="Normal 5 2 2 3 4 3 2" xfId="34159"/>
    <cellStyle name="Normal 5 2 2 3 4 3 3" xfId="56164"/>
    <cellStyle name="Normal 5 2 2 3 4 3 4" xfId="34158"/>
    <cellStyle name="Normal 5 2 2 3 4 4" xfId="26254"/>
    <cellStyle name="Normal 5 2 2 3 4 4 2" xfId="34160"/>
    <cellStyle name="Normal 5 2 2 3 4 5" xfId="54492"/>
    <cellStyle name="Normal 5 2 2 3 4 6" xfId="34153"/>
    <cellStyle name="Normal 5 2 2 3 5" xfId="2144"/>
    <cellStyle name="Normal 5 2 2 3 5 2" xfId="9585"/>
    <cellStyle name="Normal 5 2 2 3 5 2 2" xfId="34163"/>
    <cellStyle name="Normal 5 2 2 3 5 2 2 2" xfId="34164"/>
    <cellStyle name="Normal 5 2 2 3 5 2 2 3" xfId="58657"/>
    <cellStyle name="Normal 5 2 2 3 5 2 3" xfId="34165"/>
    <cellStyle name="Normal 5 2 2 3 5 2 4" xfId="54495"/>
    <cellStyle name="Normal 5 2 2 3 5 2 5" xfId="34162"/>
    <cellStyle name="Normal 5 2 2 3 5 3" xfId="16981"/>
    <cellStyle name="Normal 5 2 2 3 5 3 2" xfId="34167"/>
    <cellStyle name="Normal 5 2 2 3 5 3 3" xfId="56165"/>
    <cellStyle name="Normal 5 2 2 3 5 3 4" xfId="34166"/>
    <cellStyle name="Normal 5 2 2 3 5 4" xfId="24377"/>
    <cellStyle name="Normal 5 2 2 3 5 4 2" xfId="34168"/>
    <cellStyle name="Normal 5 2 2 3 5 5" xfId="54494"/>
    <cellStyle name="Normal 5 2 2 3 5 6" xfId="34161"/>
    <cellStyle name="Normal 5 2 2 3 6" xfId="5966"/>
    <cellStyle name="Normal 5 2 2 3 6 2" xfId="13362"/>
    <cellStyle name="Normal 5 2 2 3 6 2 2" xfId="34171"/>
    <cellStyle name="Normal 5 2 2 3 6 2 3" xfId="58646"/>
    <cellStyle name="Normal 5 2 2 3 6 2 4" xfId="34170"/>
    <cellStyle name="Normal 5 2 2 3 6 3" xfId="20758"/>
    <cellStyle name="Normal 5 2 2 3 6 3 2" xfId="34172"/>
    <cellStyle name="Normal 5 2 2 3 6 4" xfId="28154"/>
    <cellStyle name="Normal 5 2 2 3 6 4 2" xfId="54496"/>
    <cellStyle name="Normal 5 2 2 3 6 5" xfId="34169"/>
    <cellStyle name="Normal 5 2 2 3 7" xfId="7776"/>
    <cellStyle name="Normal 5 2 2 3 7 2" xfId="34174"/>
    <cellStyle name="Normal 5 2 2 3 7 3" xfId="56154"/>
    <cellStyle name="Normal 5 2 2 3 7 4" xfId="34173"/>
    <cellStyle name="Normal 5 2 2 3 8" xfId="15172"/>
    <cellStyle name="Normal 5 2 2 3 8 2" xfId="34175"/>
    <cellStyle name="Normal 5 2 2 3 9" xfId="22568"/>
    <cellStyle name="Normal 5 2 2 3 9 2" xfId="54473"/>
    <cellStyle name="Normal 5 2 2 4" xfId="366"/>
    <cellStyle name="Normal 5 2 2 4 2" xfId="1077"/>
    <cellStyle name="Normal 5 2 2 4 2 2" xfId="4765"/>
    <cellStyle name="Normal 5 2 2 4 2 2 2" xfId="12206"/>
    <cellStyle name="Normal 5 2 2 4 2 2 2 2" xfId="34180"/>
    <cellStyle name="Normal 5 2 2 4 2 2 2 2 2" xfId="34181"/>
    <cellStyle name="Normal 5 2 2 4 2 2 2 2 3" xfId="58660"/>
    <cellStyle name="Normal 5 2 2 4 2 2 2 3" xfId="34182"/>
    <cellStyle name="Normal 5 2 2 4 2 2 2 4" xfId="54500"/>
    <cellStyle name="Normal 5 2 2 4 2 2 2 5" xfId="34179"/>
    <cellStyle name="Normal 5 2 2 4 2 2 3" xfId="19602"/>
    <cellStyle name="Normal 5 2 2 4 2 2 3 2" xfId="34184"/>
    <cellStyle name="Normal 5 2 2 4 2 2 3 3" xfId="56168"/>
    <cellStyle name="Normal 5 2 2 4 2 2 3 4" xfId="34183"/>
    <cellStyle name="Normal 5 2 2 4 2 2 4" xfId="26998"/>
    <cellStyle name="Normal 5 2 2 4 2 2 4 2" xfId="34185"/>
    <cellStyle name="Normal 5 2 2 4 2 2 5" xfId="54499"/>
    <cellStyle name="Normal 5 2 2 4 2 2 6" xfId="34178"/>
    <cellStyle name="Normal 5 2 2 4 2 3" xfId="2888"/>
    <cellStyle name="Normal 5 2 2 4 2 3 2" xfId="10329"/>
    <cellStyle name="Normal 5 2 2 4 2 3 2 2" xfId="34188"/>
    <cellStyle name="Normal 5 2 2 4 2 3 2 2 2" xfId="34189"/>
    <cellStyle name="Normal 5 2 2 4 2 3 2 2 3" xfId="58661"/>
    <cellStyle name="Normal 5 2 2 4 2 3 2 3" xfId="34190"/>
    <cellStyle name="Normal 5 2 2 4 2 3 2 4" xfId="54502"/>
    <cellStyle name="Normal 5 2 2 4 2 3 2 5" xfId="34187"/>
    <cellStyle name="Normal 5 2 2 4 2 3 3" xfId="17725"/>
    <cellStyle name="Normal 5 2 2 4 2 3 3 2" xfId="34192"/>
    <cellStyle name="Normal 5 2 2 4 2 3 3 3" xfId="56169"/>
    <cellStyle name="Normal 5 2 2 4 2 3 3 4" xfId="34191"/>
    <cellStyle name="Normal 5 2 2 4 2 3 4" xfId="25121"/>
    <cellStyle name="Normal 5 2 2 4 2 3 4 2" xfId="34193"/>
    <cellStyle name="Normal 5 2 2 4 2 3 5" xfId="54501"/>
    <cellStyle name="Normal 5 2 2 4 2 3 6" xfId="34186"/>
    <cellStyle name="Normal 5 2 2 4 2 4" xfId="6710"/>
    <cellStyle name="Normal 5 2 2 4 2 4 2" xfId="14106"/>
    <cellStyle name="Normal 5 2 2 4 2 4 2 2" xfId="34196"/>
    <cellStyle name="Normal 5 2 2 4 2 4 2 3" xfId="58659"/>
    <cellStyle name="Normal 5 2 2 4 2 4 2 4" xfId="34195"/>
    <cellStyle name="Normal 5 2 2 4 2 4 3" xfId="21502"/>
    <cellStyle name="Normal 5 2 2 4 2 4 3 2" xfId="34197"/>
    <cellStyle name="Normal 5 2 2 4 2 4 4" xfId="28898"/>
    <cellStyle name="Normal 5 2 2 4 2 4 4 2" xfId="54503"/>
    <cellStyle name="Normal 5 2 2 4 2 4 5" xfId="34194"/>
    <cellStyle name="Normal 5 2 2 4 2 5" xfId="8520"/>
    <cellStyle name="Normal 5 2 2 4 2 5 2" xfId="34199"/>
    <cellStyle name="Normal 5 2 2 4 2 5 3" xfId="56167"/>
    <cellStyle name="Normal 5 2 2 4 2 5 4" xfId="34198"/>
    <cellStyle name="Normal 5 2 2 4 2 6" xfId="15916"/>
    <cellStyle name="Normal 5 2 2 4 2 6 2" xfId="34200"/>
    <cellStyle name="Normal 5 2 2 4 2 7" xfId="23312"/>
    <cellStyle name="Normal 5 2 2 4 2 7 2" xfId="54498"/>
    <cellStyle name="Normal 5 2 2 4 2 8" xfId="34177"/>
    <cellStyle name="Normal 5 2 2 4 3" xfId="4121"/>
    <cellStyle name="Normal 5 2 2 4 3 2" xfId="11562"/>
    <cellStyle name="Normal 5 2 2 4 3 2 2" xfId="34203"/>
    <cellStyle name="Normal 5 2 2 4 3 2 2 2" xfId="34204"/>
    <cellStyle name="Normal 5 2 2 4 3 2 2 3" xfId="58662"/>
    <cellStyle name="Normal 5 2 2 4 3 2 3" xfId="34205"/>
    <cellStyle name="Normal 5 2 2 4 3 2 4" xfId="54505"/>
    <cellStyle name="Normal 5 2 2 4 3 2 5" xfId="34202"/>
    <cellStyle name="Normal 5 2 2 4 3 3" xfId="18958"/>
    <cellStyle name="Normal 5 2 2 4 3 3 2" xfId="34207"/>
    <cellStyle name="Normal 5 2 2 4 3 3 3" xfId="56170"/>
    <cellStyle name="Normal 5 2 2 4 3 3 4" xfId="34206"/>
    <cellStyle name="Normal 5 2 2 4 3 4" xfId="26354"/>
    <cellStyle name="Normal 5 2 2 4 3 4 2" xfId="34208"/>
    <cellStyle name="Normal 5 2 2 4 3 5" xfId="54504"/>
    <cellStyle name="Normal 5 2 2 4 3 6" xfId="34201"/>
    <cellStyle name="Normal 5 2 2 4 4" xfId="2244"/>
    <cellStyle name="Normal 5 2 2 4 4 2" xfId="9685"/>
    <cellStyle name="Normal 5 2 2 4 4 2 2" xfId="34211"/>
    <cellStyle name="Normal 5 2 2 4 4 2 2 2" xfId="34212"/>
    <cellStyle name="Normal 5 2 2 4 4 2 2 3" xfId="58663"/>
    <cellStyle name="Normal 5 2 2 4 4 2 3" xfId="34213"/>
    <cellStyle name="Normal 5 2 2 4 4 2 4" xfId="54507"/>
    <cellStyle name="Normal 5 2 2 4 4 2 5" xfId="34210"/>
    <cellStyle name="Normal 5 2 2 4 4 3" xfId="17081"/>
    <cellStyle name="Normal 5 2 2 4 4 3 2" xfId="34215"/>
    <cellStyle name="Normal 5 2 2 4 4 3 3" xfId="56171"/>
    <cellStyle name="Normal 5 2 2 4 4 3 4" xfId="34214"/>
    <cellStyle name="Normal 5 2 2 4 4 4" xfId="24477"/>
    <cellStyle name="Normal 5 2 2 4 4 4 2" xfId="34216"/>
    <cellStyle name="Normal 5 2 2 4 4 5" xfId="54506"/>
    <cellStyle name="Normal 5 2 2 4 4 6" xfId="34209"/>
    <cellStyle name="Normal 5 2 2 4 5" xfId="6066"/>
    <cellStyle name="Normal 5 2 2 4 5 2" xfId="13462"/>
    <cellStyle name="Normal 5 2 2 4 5 2 2" xfId="34219"/>
    <cellStyle name="Normal 5 2 2 4 5 2 3" xfId="58658"/>
    <cellStyle name="Normal 5 2 2 4 5 2 4" xfId="34218"/>
    <cellStyle name="Normal 5 2 2 4 5 3" xfId="20858"/>
    <cellStyle name="Normal 5 2 2 4 5 3 2" xfId="34220"/>
    <cellStyle name="Normal 5 2 2 4 5 4" xfId="28254"/>
    <cellStyle name="Normal 5 2 2 4 5 4 2" xfId="54508"/>
    <cellStyle name="Normal 5 2 2 4 5 5" xfId="34217"/>
    <cellStyle name="Normal 5 2 2 4 6" xfId="7876"/>
    <cellStyle name="Normal 5 2 2 4 6 2" xfId="34222"/>
    <cellStyle name="Normal 5 2 2 4 6 3" xfId="56166"/>
    <cellStyle name="Normal 5 2 2 4 6 4" xfId="34221"/>
    <cellStyle name="Normal 5 2 2 4 7" xfId="15272"/>
    <cellStyle name="Normal 5 2 2 4 7 2" xfId="34223"/>
    <cellStyle name="Normal 5 2 2 4 8" xfId="22668"/>
    <cellStyle name="Normal 5 2 2 4 8 2" xfId="54497"/>
    <cellStyle name="Normal 5 2 2 4 9" xfId="34176"/>
    <cellStyle name="Normal 5 2 2 5" xfId="623"/>
    <cellStyle name="Normal 5 2 2 5 2" xfId="1333"/>
    <cellStyle name="Normal 5 2 2 5 2 2" xfId="5021"/>
    <cellStyle name="Normal 5 2 2 5 2 2 2" xfId="12462"/>
    <cellStyle name="Normal 5 2 2 5 2 2 2 2" xfId="34228"/>
    <cellStyle name="Normal 5 2 2 5 2 2 2 2 2" xfId="34229"/>
    <cellStyle name="Normal 5 2 2 5 2 2 2 2 3" xfId="58666"/>
    <cellStyle name="Normal 5 2 2 5 2 2 2 3" xfId="34230"/>
    <cellStyle name="Normal 5 2 2 5 2 2 2 4" xfId="54512"/>
    <cellStyle name="Normal 5 2 2 5 2 2 2 5" xfId="34227"/>
    <cellStyle name="Normal 5 2 2 5 2 2 3" xfId="19858"/>
    <cellStyle name="Normal 5 2 2 5 2 2 3 2" xfId="34232"/>
    <cellStyle name="Normal 5 2 2 5 2 2 3 3" xfId="56174"/>
    <cellStyle name="Normal 5 2 2 5 2 2 3 4" xfId="34231"/>
    <cellStyle name="Normal 5 2 2 5 2 2 4" xfId="27254"/>
    <cellStyle name="Normal 5 2 2 5 2 2 4 2" xfId="34233"/>
    <cellStyle name="Normal 5 2 2 5 2 2 5" xfId="54511"/>
    <cellStyle name="Normal 5 2 2 5 2 2 6" xfId="34226"/>
    <cellStyle name="Normal 5 2 2 5 2 3" xfId="3144"/>
    <cellStyle name="Normal 5 2 2 5 2 3 2" xfId="10585"/>
    <cellStyle name="Normal 5 2 2 5 2 3 2 2" xfId="34236"/>
    <cellStyle name="Normal 5 2 2 5 2 3 2 2 2" xfId="34237"/>
    <cellStyle name="Normal 5 2 2 5 2 3 2 2 3" xfId="58667"/>
    <cellStyle name="Normal 5 2 2 5 2 3 2 3" xfId="34238"/>
    <cellStyle name="Normal 5 2 2 5 2 3 2 4" xfId="54514"/>
    <cellStyle name="Normal 5 2 2 5 2 3 2 5" xfId="34235"/>
    <cellStyle name="Normal 5 2 2 5 2 3 3" xfId="17981"/>
    <cellStyle name="Normal 5 2 2 5 2 3 3 2" xfId="34240"/>
    <cellStyle name="Normal 5 2 2 5 2 3 3 3" xfId="56175"/>
    <cellStyle name="Normal 5 2 2 5 2 3 3 4" xfId="34239"/>
    <cellStyle name="Normal 5 2 2 5 2 3 4" xfId="25377"/>
    <cellStyle name="Normal 5 2 2 5 2 3 4 2" xfId="34241"/>
    <cellStyle name="Normal 5 2 2 5 2 3 5" xfId="54513"/>
    <cellStyle name="Normal 5 2 2 5 2 3 6" xfId="34234"/>
    <cellStyle name="Normal 5 2 2 5 2 4" xfId="6966"/>
    <cellStyle name="Normal 5 2 2 5 2 4 2" xfId="14362"/>
    <cellStyle name="Normal 5 2 2 5 2 4 2 2" xfId="34244"/>
    <cellStyle name="Normal 5 2 2 5 2 4 2 3" xfId="58665"/>
    <cellStyle name="Normal 5 2 2 5 2 4 2 4" xfId="34243"/>
    <cellStyle name="Normal 5 2 2 5 2 4 3" xfId="21758"/>
    <cellStyle name="Normal 5 2 2 5 2 4 3 2" xfId="34245"/>
    <cellStyle name="Normal 5 2 2 5 2 4 4" xfId="29154"/>
    <cellStyle name="Normal 5 2 2 5 2 4 4 2" xfId="54515"/>
    <cellStyle name="Normal 5 2 2 5 2 4 5" xfId="34242"/>
    <cellStyle name="Normal 5 2 2 5 2 5" xfId="8776"/>
    <cellStyle name="Normal 5 2 2 5 2 5 2" xfId="34247"/>
    <cellStyle name="Normal 5 2 2 5 2 5 3" xfId="56173"/>
    <cellStyle name="Normal 5 2 2 5 2 5 4" xfId="34246"/>
    <cellStyle name="Normal 5 2 2 5 2 6" xfId="16172"/>
    <cellStyle name="Normal 5 2 2 5 2 6 2" xfId="34248"/>
    <cellStyle name="Normal 5 2 2 5 2 7" xfId="23568"/>
    <cellStyle name="Normal 5 2 2 5 2 7 2" xfId="54510"/>
    <cellStyle name="Normal 5 2 2 5 2 8" xfId="34225"/>
    <cellStyle name="Normal 5 2 2 5 3" xfId="4377"/>
    <cellStyle name="Normal 5 2 2 5 3 2" xfId="11818"/>
    <cellStyle name="Normal 5 2 2 5 3 2 2" xfId="34251"/>
    <cellStyle name="Normal 5 2 2 5 3 2 2 2" xfId="34252"/>
    <cellStyle name="Normal 5 2 2 5 3 2 2 3" xfId="58668"/>
    <cellStyle name="Normal 5 2 2 5 3 2 3" xfId="34253"/>
    <cellStyle name="Normal 5 2 2 5 3 2 4" xfId="54517"/>
    <cellStyle name="Normal 5 2 2 5 3 2 5" xfId="34250"/>
    <cellStyle name="Normal 5 2 2 5 3 3" xfId="19214"/>
    <cellStyle name="Normal 5 2 2 5 3 3 2" xfId="34255"/>
    <cellStyle name="Normal 5 2 2 5 3 3 3" xfId="56176"/>
    <cellStyle name="Normal 5 2 2 5 3 3 4" xfId="34254"/>
    <cellStyle name="Normal 5 2 2 5 3 4" xfId="26610"/>
    <cellStyle name="Normal 5 2 2 5 3 4 2" xfId="34256"/>
    <cellStyle name="Normal 5 2 2 5 3 5" xfId="54516"/>
    <cellStyle name="Normal 5 2 2 5 3 6" xfId="34249"/>
    <cellStyle name="Normal 5 2 2 5 4" xfId="2500"/>
    <cellStyle name="Normal 5 2 2 5 4 2" xfId="9941"/>
    <cellStyle name="Normal 5 2 2 5 4 2 2" xfId="34259"/>
    <cellStyle name="Normal 5 2 2 5 4 2 2 2" xfId="34260"/>
    <cellStyle name="Normal 5 2 2 5 4 2 2 3" xfId="58669"/>
    <cellStyle name="Normal 5 2 2 5 4 2 3" xfId="34261"/>
    <cellStyle name="Normal 5 2 2 5 4 2 4" xfId="54519"/>
    <cellStyle name="Normal 5 2 2 5 4 2 5" xfId="34258"/>
    <cellStyle name="Normal 5 2 2 5 4 3" xfId="17337"/>
    <cellStyle name="Normal 5 2 2 5 4 3 2" xfId="34263"/>
    <cellStyle name="Normal 5 2 2 5 4 3 3" xfId="56177"/>
    <cellStyle name="Normal 5 2 2 5 4 3 4" xfId="34262"/>
    <cellStyle name="Normal 5 2 2 5 4 4" xfId="24733"/>
    <cellStyle name="Normal 5 2 2 5 4 4 2" xfId="34264"/>
    <cellStyle name="Normal 5 2 2 5 4 5" xfId="54518"/>
    <cellStyle name="Normal 5 2 2 5 4 6" xfId="34257"/>
    <cellStyle name="Normal 5 2 2 5 5" xfId="6322"/>
    <cellStyle name="Normal 5 2 2 5 5 2" xfId="13718"/>
    <cellStyle name="Normal 5 2 2 5 5 2 2" xfId="34267"/>
    <cellStyle name="Normal 5 2 2 5 5 2 3" xfId="58664"/>
    <cellStyle name="Normal 5 2 2 5 5 2 4" xfId="34266"/>
    <cellStyle name="Normal 5 2 2 5 5 3" xfId="21114"/>
    <cellStyle name="Normal 5 2 2 5 5 3 2" xfId="34268"/>
    <cellStyle name="Normal 5 2 2 5 5 4" xfId="28510"/>
    <cellStyle name="Normal 5 2 2 5 5 4 2" xfId="54520"/>
    <cellStyle name="Normal 5 2 2 5 5 5" xfId="34265"/>
    <cellStyle name="Normal 5 2 2 5 6" xfId="8132"/>
    <cellStyle name="Normal 5 2 2 5 6 2" xfId="34270"/>
    <cellStyle name="Normal 5 2 2 5 6 3" xfId="56172"/>
    <cellStyle name="Normal 5 2 2 5 6 4" xfId="34269"/>
    <cellStyle name="Normal 5 2 2 5 7" xfId="15528"/>
    <cellStyle name="Normal 5 2 2 5 7 2" xfId="34271"/>
    <cellStyle name="Normal 5 2 2 5 8" xfId="22924"/>
    <cellStyle name="Normal 5 2 2 5 8 2" xfId="54509"/>
    <cellStyle name="Normal 5 2 2 5 9" xfId="34224"/>
    <cellStyle name="Normal 5 2 2 6" xfId="816"/>
    <cellStyle name="Normal 5 2 2 6 2" xfId="1525"/>
    <cellStyle name="Normal 5 2 2 6 2 2" xfId="5213"/>
    <cellStyle name="Normal 5 2 2 6 2 2 2" xfId="12654"/>
    <cellStyle name="Normal 5 2 2 6 2 2 2 2" xfId="34276"/>
    <cellStyle name="Normal 5 2 2 6 2 2 2 2 2" xfId="34277"/>
    <cellStyle name="Normal 5 2 2 6 2 2 2 2 3" xfId="58672"/>
    <cellStyle name="Normal 5 2 2 6 2 2 2 3" xfId="34278"/>
    <cellStyle name="Normal 5 2 2 6 2 2 2 4" xfId="54524"/>
    <cellStyle name="Normal 5 2 2 6 2 2 2 5" xfId="34275"/>
    <cellStyle name="Normal 5 2 2 6 2 2 3" xfId="20050"/>
    <cellStyle name="Normal 5 2 2 6 2 2 3 2" xfId="34280"/>
    <cellStyle name="Normal 5 2 2 6 2 2 3 3" xfId="56180"/>
    <cellStyle name="Normal 5 2 2 6 2 2 3 4" xfId="34279"/>
    <cellStyle name="Normal 5 2 2 6 2 2 4" xfId="27446"/>
    <cellStyle name="Normal 5 2 2 6 2 2 4 2" xfId="34281"/>
    <cellStyle name="Normal 5 2 2 6 2 2 5" xfId="54523"/>
    <cellStyle name="Normal 5 2 2 6 2 2 6" xfId="34274"/>
    <cellStyle name="Normal 5 2 2 6 2 3" xfId="3336"/>
    <cellStyle name="Normal 5 2 2 6 2 3 2" xfId="10777"/>
    <cellStyle name="Normal 5 2 2 6 2 3 2 2" xfId="34284"/>
    <cellStyle name="Normal 5 2 2 6 2 3 2 2 2" xfId="34285"/>
    <cellStyle name="Normal 5 2 2 6 2 3 2 2 3" xfId="58673"/>
    <cellStyle name="Normal 5 2 2 6 2 3 2 3" xfId="34286"/>
    <cellStyle name="Normal 5 2 2 6 2 3 2 4" xfId="54526"/>
    <cellStyle name="Normal 5 2 2 6 2 3 2 5" xfId="34283"/>
    <cellStyle name="Normal 5 2 2 6 2 3 3" xfId="18173"/>
    <cellStyle name="Normal 5 2 2 6 2 3 3 2" xfId="34288"/>
    <cellStyle name="Normal 5 2 2 6 2 3 3 3" xfId="56181"/>
    <cellStyle name="Normal 5 2 2 6 2 3 3 4" xfId="34287"/>
    <cellStyle name="Normal 5 2 2 6 2 3 4" xfId="25569"/>
    <cellStyle name="Normal 5 2 2 6 2 3 4 2" xfId="34289"/>
    <cellStyle name="Normal 5 2 2 6 2 3 5" xfId="54525"/>
    <cellStyle name="Normal 5 2 2 6 2 3 6" xfId="34282"/>
    <cellStyle name="Normal 5 2 2 6 2 4" xfId="7158"/>
    <cellStyle name="Normal 5 2 2 6 2 4 2" xfId="14554"/>
    <cellStyle name="Normal 5 2 2 6 2 4 2 2" xfId="34292"/>
    <cellStyle name="Normal 5 2 2 6 2 4 2 3" xfId="58671"/>
    <cellStyle name="Normal 5 2 2 6 2 4 2 4" xfId="34291"/>
    <cellStyle name="Normal 5 2 2 6 2 4 3" xfId="21950"/>
    <cellStyle name="Normal 5 2 2 6 2 4 3 2" xfId="34293"/>
    <cellStyle name="Normal 5 2 2 6 2 4 4" xfId="29346"/>
    <cellStyle name="Normal 5 2 2 6 2 4 4 2" xfId="54527"/>
    <cellStyle name="Normal 5 2 2 6 2 4 5" xfId="34290"/>
    <cellStyle name="Normal 5 2 2 6 2 5" xfId="8968"/>
    <cellStyle name="Normal 5 2 2 6 2 5 2" xfId="34295"/>
    <cellStyle name="Normal 5 2 2 6 2 5 3" xfId="56179"/>
    <cellStyle name="Normal 5 2 2 6 2 5 4" xfId="34294"/>
    <cellStyle name="Normal 5 2 2 6 2 6" xfId="16364"/>
    <cellStyle name="Normal 5 2 2 6 2 6 2" xfId="34296"/>
    <cellStyle name="Normal 5 2 2 6 2 7" xfId="23760"/>
    <cellStyle name="Normal 5 2 2 6 2 7 2" xfId="54522"/>
    <cellStyle name="Normal 5 2 2 6 2 8" xfId="34273"/>
    <cellStyle name="Normal 5 2 2 6 3" xfId="4569"/>
    <cellStyle name="Normal 5 2 2 6 3 2" xfId="12010"/>
    <cellStyle name="Normal 5 2 2 6 3 2 2" xfId="34299"/>
    <cellStyle name="Normal 5 2 2 6 3 2 2 2" xfId="34300"/>
    <cellStyle name="Normal 5 2 2 6 3 2 2 3" xfId="58674"/>
    <cellStyle name="Normal 5 2 2 6 3 2 3" xfId="34301"/>
    <cellStyle name="Normal 5 2 2 6 3 2 4" xfId="54529"/>
    <cellStyle name="Normal 5 2 2 6 3 2 5" xfId="34298"/>
    <cellStyle name="Normal 5 2 2 6 3 3" xfId="19406"/>
    <cellStyle name="Normal 5 2 2 6 3 3 2" xfId="34303"/>
    <cellStyle name="Normal 5 2 2 6 3 3 3" xfId="56182"/>
    <cellStyle name="Normal 5 2 2 6 3 3 4" xfId="34302"/>
    <cellStyle name="Normal 5 2 2 6 3 4" xfId="26802"/>
    <cellStyle name="Normal 5 2 2 6 3 4 2" xfId="34304"/>
    <cellStyle name="Normal 5 2 2 6 3 5" xfId="54528"/>
    <cellStyle name="Normal 5 2 2 6 3 6" xfId="34297"/>
    <cellStyle name="Normal 5 2 2 6 4" xfId="2692"/>
    <cellStyle name="Normal 5 2 2 6 4 2" xfId="10133"/>
    <cellStyle name="Normal 5 2 2 6 4 2 2" xfId="34307"/>
    <cellStyle name="Normal 5 2 2 6 4 2 2 2" xfId="34308"/>
    <cellStyle name="Normal 5 2 2 6 4 2 2 3" xfId="58675"/>
    <cellStyle name="Normal 5 2 2 6 4 2 3" xfId="34309"/>
    <cellStyle name="Normal 5 2 2 6 4 2 4" xfId="54531"/>
    <cellStyle name="Normal 5 2 2 6 4 2 5" xfId="34306"/>
    <cellStyle name="Normal 5 2 2 6 4 3" xfId="17529"/>
    <cellStyle name="Normal 5 2 2 6 4 3 2" xfId="34311"/>
    <cellStyle name="Normal 5 2 2 6 4 3 3" xfId="56183"/>
    <cellStyle name="Normal 5 2 2 6 4 3 4" xfId="34310"/>
    <cellStyle name="Normal 5 2 2 6 4 4" xfId="24925"/>
    <cellStyle name="Normal 5 2 2 6 4 4 2" xfId="34312"/>
    <cellStyle name="Normal 5 2 2 6 4 5" xfId="54530"/>
    <cellStyle name="Normal 5 2 2 6 4 6" xfId="34305"/>
    <cellStyle name="Normal 5 2 2 6 5" xfId="6514"/>
    <cellStyle name="Normal 5 2 2 6 5 2" xfId="13910"/>
    <cellStyle name="Normal 5 2 2 6 5 2 2" xfId="34315"/>
    <cellStyle name="Normal 5 2 2 6 5 2 3" xfId="58670"/>
    <cellStyle name="Normal 5 2 2 6 5 2 4" xfId="34314"/>
    <cellStyle name="Normal 5 2 2 6 5 3" xfId="21306"/>
    <cellStyle name="Normal 5 2 2 6 5 3 2" xfId="34316"/>
    <cellStyle name="Normal 5 2 2 6 5 4" xfId="28702"/>
    <cellStyle name="Normal 5 2 2 6 5 4 2" xfId="54532"/>
    <cellStyle name="Normal 5 2 2 6 5 5" xfId="34313"/>
    <cellStyle name="Normal 5 2 2 6 6" xfId="8324"/>
    <cellStyle name="Normal 5 2 2 6 6 2" xfId="34318"/>
    <cellStyle name="Normal 5 2 2 6 6 3" xfId="56178"/>
    <cellStyle name="Normal 5 2 2 6 6 4" xfId="34317"/>
    <cellStyle name="Normal 5 2 2 6 7" xfId="15720"/>
    <cellStyle name="Normal 5 2 2 6 7 2" xfId="34319"/>
    <cellStyle name="Normal 5 2 2 6 8" xfId="23116"/>
    <cellStyle name="Normal 5 2 2 6 8 2" xfId="54521"/>
    <cellStyle name="Normal 5 2 2 6 9" xfId="34272"/>
    <cellStyle name="Normal 5 2 2 7" xfId="926"/>
    <cellStyle name="Normal 5 2 2 7 2" xfId="4647"/>
    <cellStyle name="Normal 5 2 2 7 2 2" xfId="12088"/>
    <cellStyle name="Normal 5 2 2 7 2 2 2" xfId="34323"/>
    <cellStyle name="Normal 5 2 2 7 2 2 2 2" xfId="34324"/>
    <cellStyle name="Normal 5 2 2 7 2 2 2 3" xfId="58677"/>
    <cellStyle name="Normal 5 2 2 7 2 2 3" xfId="34325"/>
    <cellStyle name="Normal 5 2 2 7 2 2 4" xfId="54535"/>
    <cellStyle name="Normal 5 2 2 7 2 2 5" xfId="34322"/>
    <cellStyle name="Normal 5 2 2 7 2 3" xfId="19484"/>
    <cellStyle name="Normal 5 2 2 7 2 3 2" xfId="34327"/>
    <cellStyle name="Normal 5 2 2 7 2 3 3" xfId="56185"/>
    <cellStyle name="Normal 5 2 2 7 2 3 4" xfId="34326"/>
    <cellStyle name="Normal 5 2 2 7 2 4" xfId="26880"/>
    <cellStyle name="Normal 5 2 2 7 2 4 2" xfId="34328"/>
    <cellStyle name="Normal 5 2 2 7 2 5" xfId="54534"/>
    <cellStyle name="Normal 5 2 2 7 2 6" xfId="34321"/>
    <cellStyle name="Normal 5 2 2 7 3" xfId="2770"/>
    <cellStyle name="Normal 5 2 2 7 3 2" xfId="10211"/>
    <cellStyle name="Normal 5 2 2 7 3 2 2" xfId="34331"/>
    <cellStyle name="Normal 5 2 2 7 3 2 2 2" xfId="34332"/>
    <cellStyle name="Normal 5 2 2 7 3 2 2 3" xfId="58678"/>
    <cellStyle name="Normal 5 2 2 7 3 2 3" xfId="34333"/>
    <cellStyle name="Normal 5 2 2 7 3 2 4" xfId="54537"/>
    <cellStyle name="Normal 5 2 2 7 3 2 5" xfId="34330"/>
    <cellStyle name="Normal 5 2 2 7 3 3" xfId="17607"/>
    <cellStyle name="Normal 5 2 2 7 3 3 2" xfId="34335"/>
    <cellStyle name="Normal 5 2 2 7 3 3 3" xfId="56186"/>
    <cellStyle name="Normal 5 2 2 7 3 3 4" xfId="34334"/>
    <cellStyle name="Normal 5 2 2 7 3 4" xfId="25003"/>
    <cellStyle name="Normal 5 2 2 7 3 4 2" xfId="34336"/>
    <cellStyle name="Normal 5 2 2 7 3 5" xfId="54536"/>
    <cellStyle name="Normal 5 2 2 7 3 6" xfId="34329"/>
    <cellStyle name="Normal 5 2 2 7 4" xfId="6592"/>
    <cellStyle name="Normal 5 2 2 7 4 2" xfId="13988"/>
    <cellStyle name="Normal 5 2 2 7 4 2 2" xfId="34339"/>
    <cellStyle name="Normal 5 2 2 7 4 2 3" xfId="58676"/>
    <cellStyle name="Normal 5 2 2 7 4 2 4" xfId="34338"/>
    <cellStyle name="Normal 5 2 2 7 4 3" xfId="21384"/>
    <cellStyle name="Normal 5 2 2 7 4 3 2" xfId="34340"/>
    <cellStyle name="Normal 5 2 2 7 4 4" xfId="28780"/>
    <cellStyle name="Normal 5 2 2 7 4 4 2" xfId="54538"/>
    <cellStyle name="Normal 5 2 2 7 4 5" xfId="34337"/>
    <cellStyle name="Normal 5 2 2 7 5" xfId="8402"/>
    <cellStyle name="Normal 5 2 2 7 5 2" xfId="34342"/>
    <cellStyle name="Normal 5 2 2 7 5 3" xfId="56184"/>
    <cellStyle name="Normal 5 2 2 7 5 4" xfId="34341"/>
    <cellStyle name="Normal 5 2 2 7 6" xfId="15798"/>
    <cellStyle name="Normal 5 2 2 7 6 2" xfId="34343"/>
    <cellStyle name="Normal 5 2 2 7 7" xfId="23194"/>
    <cellStyle name="Normal 5 2 2 7 7 2" xfId="54533"/>
    <cellStyle name="Normal 5 2 2 7 8" xfId="34320"/>
    <cellStyle name="Normal 5 2 2 8" xfId="1668"/>
    <cellStyle name="Normal 5 2 2 8 2" xfId="5355"/>
    <cellStyle name="Normal 5 2 2 8 2 2" xfId="12796"/>
    <cellStyle name="Normal 5 2 2 8 2 2 2" xfId="34347"/>
    <cellStyle name="Normal 5 2 2 8 2 2 2 2" xfId="34348"/>
    <cellStyle name="Normal 5 2 2 8 2 2 2 3" xfId="58680"/>
    <cellStyle name="Normal 5 2 2 8 2 2 3" xfId="34349"/>
    <cellStyle name="Normal 5 2 2 8 2 2 4" xfId="54541"/>
    <cellStyle name="Normal 5 2 2 8 2 2 5" xfId="34346"/>
    <cellStyle name="Normal 5 2 2 8 2 3" xfId="20192"/>
    <cellStyle name="Normal 5 2 2 8 2 3 2" xfId="34351"/>
    <cellStyle name="Normal 5 2 2 8 2 3 3" xfId="56188"/>
    <cellStyle name="Normal 5 2 2 8 2 3 4" xfId="34350"/>
    <cellStyle name="Normal 5 2 2 8 2 4" xfId="27588"/>
    <cellStyle name="Normal 5 2 2 8 2 4 2" xfId="34352"/>
    <cellStyle name="Normal 5 2 2 8 2 5" xfId="54540"/>
    <cellStyle name="Normal 5 2 2 8 2 6" xfId="34345"/>
    <cellStyle name="Normal 5 2 2 8 3" xfId="3478"/>
    <cellStyle name="Normal 5 2 2 8 3 2" xfId="10919"/>
    <cellStyle name="Normal 5 2 2 8 3 2 2" xfId="34355"/>
    <cellStyle name="Normal 5 2 2 8 3 2 2 2" xfId="34356"/>
    <cellStyle name="Normal 5 2 2 8 3 2 2 3" xfId="58681"/>
    <cellStyle name="Normal 5 2 2 8 3 2 3" xfId="34357"/>
    <cellStyle name="Normal 5 2 2 8 3 2 4" xfId="54543"/>
    <cellStyle name="Normal 5 2 2 8 3 2 5" xfId="34354"/>
    <cellStyle name="Normal 5 2 2 8 3 3" xfId="18315"/>
    <cellStyle name="Normal 5 2 2 8 3 3 2" xfId="34359"/>
    <cellStyle name="Normal 5 2 2 8 3 3 3" xfId="56189"/>
    <cellStyle name="Normal 5 2 2 8 3 3 4" xfId="34358"/>
    <cellStyle name="Normal 5 2 2 8 3 4" xfId="25711"/>
    <cellStyle name="Normal 5 2 2 8 3 4 2" xfId="34360"/>
    <cellStyle name="Normal 5 2 2 8 3 5" xfId="54542"/>
    <cellStyle name="Normal 5 2 2 8 3 6" xfId="34353"/>
    <cellStyle name="Normal 5 2 2 8 4" xfId="7300"/>
    <cellStyle name="Normal 5 2 2 8 4 2" xfId="14696"/>
    <cellStyle name="Normal 5 2 2 8 4 2 2" xfId="34363"/>
    <cellStyle name="Normal 5 2 2 8 4 2 3" xfId="58679"/>
    <cellStyle name="Normal 5 2 2 8 4 2 4" xfId="34362"/>
    <cellStyle name="Normal 5 2 2 8 4 3" xfId="22092"/>
    <cellStyle name="Normal 5 2 2 8 4 3 2" xfId="34364"/>
    <cellStyle name="Normal 5 2 2 8 4 4" xfId="29488"/>
    <cellStyle name="Normal 5 2 2 8 4 4 2" xfId="54544"/>
    <cellStyle name="Normal 5 2 2 8 4 5" xfId="34361"/>
    <cellStyle name="Normal 5 2 2 8 5" xfId="9110"/>
    <cellStyle name="Normal 5 2 2 8 5 2" xfId="34366"/>
    <cellStyle name="Normal 5 2 2 8 5 3" xfId="56187"/>
    <cellStyle name="Normal 5 2 2 8 5 4" xfId="34365"/>
    <cellStyle name="Normal 5 2 2 8 6" xfId="16506"/>
    <cellStyle name="Normal 5 2 2 8 6 2" xfId="34367"/>
    <cellStyle name="Normal 5 2 2 8 7" xfId="23902"/>
    <cellStyle name="Normal 5 2 2 8 7 2" xfId="54539"/>
    <cellStyle name="Normal 5 2 2 8 8" xfId="34344"/>
    <cellStyle name="Normal 5 2 2 9" xfId="1925"/>
    <cellStyle name="Normal 5 2 2 9 2" xfId="5612"/>
    <cellStyle name="Normal 5 2 2 9 2 2" xfId="13052"/>
    <cellStyle name="Normal 5 2 2 9 2 2 2" xfId="34371"/>
    <cellStyle name="Normal 5 2 2 9 2 2 2 2" xfId="34372"/>
    <cellStyle name="Normal 5 2 2 9 2 2 2 3" xfId="58683"/>
    <cellStyle name="Normal 5 2 2 9 2 2 3" xfId="34373"/>
    <cellStyle name="Normal 5 2 2 9 2 2 4" xfId="54547"/>
    <cellStyle name="Normal 5 2 2 9 2 2 5" xfId="34370"/>
    <cellStyle name="Normal 5 2 2 9 2 3" xfId="20448"/>
    <cellStyle name="Normal 5 2 2 9 2 3 2" xfId="34375"/>
    <cellStyle name="Normal 5 2 2 9 2 3 3" xfId="56191"/>
    <cellStyle name="Normal 5 2 2 9 2 3 4" xfId="34374"/>
    <cellStyle name="Normal 5 2 2 9 2 4" xfId="27844"/>
    <cellStyle name="Normal 5 2 2 9 2 4 2" xfId="34376"/>
    <cellStyle name="Normal 5 2 2 9 2 5" xfId="54546"/>
    <cellStyle name="Normal 5 2 2 9 2 6" xfId="34369"/>
    <cellStyle name="Normal 5 2 2 9 3" xfId="3734"/>
    <cellStyle name="Normal 5 2 2 9 3 2" xfId="11175"/>
    <cellStyle name="Normal 5 2 2 9 3 2 2" xfId="34379"/>
    <cellStyle name="Normal 5 2 2 9 3 2 2 2" xfId="34380"/>
    <cellStyle name="Normal 5 2 2 9 3 2 2 3" xfId="58684"/>
    <cellStyle name="Normal 5 2 2 9 3 2 3" xfId="34381"/>
    <cellStyle name="Normal 5 2 2 9 3 2 4" xfId="54549"/>
    <cellStyle name="Normal 5 2 2 9 3 2 5" xfId="34378"/>
    <cellStyle name="Normal 5 2 2 9 3 3" xfId="18571"/>
    <cellStyle name="Normal 5 2 2 9 3 3 2" xfId="34383"/>
    <cellStyle name="Normal 5 2 2 9 3 3 3" xfId="56192"/>
    <cellStyle name="Normal 5 2 2 9 3 3 4" xfId="34382"/>
    <cellStyle name="Normal 5 2 2 9 3 4" xfId="25967"/>
    <cellStyle name="Normal 5 2 2 9 3 4 2" xfId="34384"/>
    <cellStyle name="Normal 5 2 2 9 3 5" xfId="54548"/>
    <cellStyle name="Normal 5 2 2 9 3 6" xfId="34377"/>
    <cellStyle name="Normal 5 2 2 9 4" xfId="7557"/>
    <cellStyle name="Normal 5 2 2 9 4 2" xfId="14953"/>
    <cellStyle name="Normal 5 2 2 9 4 2 2" xfId="34387"/>
    <cellStyle name="Normal 5 2 2 9 4 2 3" xfId="58682"/>
    <cellStyle name="Normal 5 2 2 9 4 2 4" xfId="34386"/>
    <cellStyle name="Normal 5 2 2 9 4 3" xfId="22349"/>
    <cellStyle name="Normal 5 2 2 9 4 3 2" xfId="34388"/>
    <cellStyle name="Normal 5 2 2 9 4 4" xfId="29745"/>
    <cellStyle name="Normal 5 2 2 9 4 4 2" xfId="54550"/>
    <cellStyle name="Normal 5 2 2 9 4 5" xfId="34385"/>
    <cellStyle name="Normal 5 2 2 9 5" xfId="9366"/>
    <cellStyle name="Normal 5 2 2 9 5 2" xfId="34390"/>
    <cellStyle name="Normal 5 2 2 9 5 3" xfId="56190"/>
    <cellStyle name="Normal 5 2 2 9 5 4" xfId="34389"/>
    <cellStyle name="Normal 5 2 2 9 6" xfId="16762"/>
    <cellStyle name="Normal 5 2 2 9 6 2" xfId="34391"/>
    <cellStyle name="Normal 5 2 2 9 7" xfId="24158"/>
    <cellStyle name="Normal 5 2 2 9 7 2" xfId="54545"/>
    <cellStyle name="Normal 5 2 2 9 8" xfId="34368"/>
    <cellStyle name="Normal 5 2 3" xfId="283"/>
    <cellStyle name="Normal 5 2 3 10" xfId="5984"/>
    <cellStyle name="Normal 5 2 3 10 2" xfId="13380"/>
    <cellStyle name="Normal 5 2 3 10 2 2" xfId="34395"/>
    <cellStyle name="Normal 5 2 3 10 2 3" xfId="58685"/>
    <cellStyle name="Normal 5 2 3 10 2 4" xfId="34394"/>
    <cellStyle name="Normal 5 2 3 10 3" xfId="20776"/>
    <cellStyle name="Normal 5 2 3 10 3 2" xfId="34396"/>
    <cellStyle name="Normal 5 2 3 10 4" xfId="28172"/>
    <cellStyle name="Normal 5 2 3 10 4 2" xfId="54552"/>
    <cellStyle name="Normal 5 2 3 10 5" xfId="34393"/>
    <cellStyle name="Normal 5 2 3 11" xfId="7794"/>
    <cellStyle name="Normal 5 2 3 11 2" xfId="34398"/>
    <cellStyle name="Normal 5 2 3 11 3" xfId="56193"/>
    <cellStyle name="Normal 5 2 3 11 4" xfId="34397"/>
    <cellStyle name="Normal 5 2 3 12" xfId="15190"/>
    <cellStyle name="Normal 5 2 3 12 2" xfId="34399"/>
    <cellStyle name="Normal 5 2 3 13" xfId="22586"/>
    <cellStyle name="Normal 5 2 3 13 2" xfId="54551"/>
    <cellStyle name="Normal 5 2 3 14" xfId="34392"/>
    <cellStyle name="Normal 5 2 3 2" xfId="430"/>
    <cellStyle name="Normal 5 2 3 2 2" xfId="1141"/>
    <cellStyle name="Normal 5 2 3 2 2 2" xfId="4829"/>
    <cellStyle name="Normal 5 2 3 2 2 2 2" xfId="12270"/>
    <cellStyle name="Normal 5 2 3 2 2 2 2 2" xfId="34404"/>
    <cellStyle name="Normal 5 2 3 2 2 2 2 2 2" xfId="34405"/>
    <cellStyle name="Normal 5 2 3 2 2 2 2 2 3" xfId="58688"/>
    <cellStyle name="Normal 5 2 3 2 2 2 2 3" xfId="34406"/>
    <cellStyle name="Normal 5 2 3 2 2 2 2 4" xfId="54556"/>
    <cellStyle name="Normal 5 2 3 2 2 2 2 5" xfId="34403"/>
    <cellStyle name="Normal 5 2 3 2 2 2 3" xfId="19666"/>
    <cellStyle name="Normal 5 2 3 2 2 2 3 2" xfId="34408"/>
    <cellStyle name="Normal 5 2 3 2 2 2 3 3" xfId="56196"/>
    <cellStyle name="Normal 5 2 3 2 2 2 3 4" xfId="34407"/>
    <cellStyle name="Normal 5 2 3 2 2 2 4" xfId="27062"/>
    <cellStyle name="Normal 5 2 3 2 2 2 4 2" xfId="34409"/>
    <cellStyle name="Normal 5 2 3 2 2 2 5" xfId="54555"/>
    <cellStyle name="Normal 5 2 3 2 2 2 6" xfId="34402"/>
    <cellStyle name="Normal 5 2 3 2 2 3" xfId="2952"/>
    <cellStyle name="Normal 5 2 3 2 2 3 2" xfId="10393"/>
    <cellStyle name="Normal 5 2 3 2 2 3 2 2" xfId="34412"/>
    <cellStyle name="Normal 5 2 3 2 2 3 2 2 2" xfId="34413"/>
    <cellStyle name="Normal 5 2 3 2 2 3 2 2 3" xfId="58689"/>
    <cellStyle name="Normal 5 2 3 2 2 3 2 3" xfId="34414"/>
    <cellStyle name="Normal 5 2 3 2 2 3 2 4" xfId="54558"/>
    <cellStyle name="Normal 5 2 3 2 2 3 2 5" xfId="34411"/>
    <cellStyle name="Normal 5 2 3 2 2 3 3" xfId="17789"/>
    <cellStyle name="Normal 5 2 3 2 2 3 3 2" xfId="34416"/>
    <cellStyle name="Normal 5 2 3 2 2 3 3 3" xfId="56197"/>
    <cellStyle name="Normal 5 2 3 2 2 3 3 4" xfId="34415"/>
    <cellStyle name="Normal 5 2 3 2 2 3 4" xfId="25185"/>
    <cellStyle name="Normal 5 2 3 2 2 3 4 2" xfId="34417"/>
    <cellStyle name="Normal 5 2 3 2 2 3 5" xfId="54557"/>
    <cellStyle name="Normal 5 2 3 2 2 3 6" xfId="34410"/>
    <cellStyle name="Normal 5 2 3 2 2 4" xfId="6774"/>
    <cellStyle name="Normal 5 2 3 2 2 4 2" xfId="14170"/>
    <cellStyle name="Normal 5 2 3 2 2 4 2 2" xfId="34420"/>
    <cellStyle name="Normal 5 2 3 2 2 4 2 3" xfId="58687"/>
    <cellStyle name="Normal 5 2 3 2 2 4 2 4" xfId="34419"/>
    <cellStyle name="Normal 5 2 3 2 2 4 3" xfId="21566"/>
    <cellStyle name="Normal 5 2 3 2 2 4 3 2" xfId="34421"/>
    <cellStyle name="Normal 5 2 3 2 2 4 4" xfId="28962"/>
    <cellStyle name="Normal 5 2 3 2 2 4 4 2" xfId="54559"/>
    <cellStyle name="Normal 5 2 3 2 2 4 5" xfId="34418"/>
    <cellStyle name="Normal 5 2 3 2 2 5" xfId="8584"/>
    <cellStyle name="Normal 5 2 3 2 2 5 2" xfId="34423"/>
    <cellStyle name="Normal 5 2 3 2 2 5 3" xfId="56195"/>
    <cellStyle name="Normal 5 2 3 2 2 5 4" xfId="34422"/>
    <cellStyle name="Normal 5 2 3 2 2 6" xfId="15980"/>
    <cellStyle name="Normal 5 2 3 2 2 6 2" xfId="34424"/>
    <cellStyle name="Normal 5 2 3 2 2 7" xfId="23376"/>
    <cellStyle name="Normal 5 2 3 2 2 7 2" xfId="54554"/>
    <cellStyle name="Normal 5 2 3 2 2 8" xfId="34401"/>
    <cellStyle name="Normal 5 2 3 2 3" xfId="4185"/>
    <cellStyle name="Normal 5 2 3 2 3 2" xfId="11626"/>
    <cellStyle name="Normal 5 2 3 2 3 2 2" xfId="34427"/>
    <cellStyle name="Normal 5 2 3 2 3 2 2 2" xfId="34428"/>
    <cellStyle name="Normal 5 2 3 2 3 2 2 3" xfId="58690"/>
    <cellStyle name="Normal 5 2 3 2 3 2 3" xfId="34429"/>
    <cellStyle name="Normal 5 2 3 2 3 2 4" xfId="54561"/>
    <cellStyle name="Normal 5 2 3 2 3 2 5" xfId="34426"/>
    <cellStyle name="Normal 5 2 3 2 3 3" xfId="19022"/>
    <cellStyle name="Normal 5 2 3 2 3 3 2" xfId="34431"/>
    <cellStyle name="Normal 5 2 3 2 3 3 3" xfId="56198"/>
    <cellStyle name="Normal 5 2 3 2 3 3 4" xfId="34430"/>
    <cellStyle name="Normal 5 2 3 2 3 4" xfId="26418"/>
    <cellStyle name="Normal 5 2 3 2 3 4 2" xfId="34432"/>
    <cellStyle name="Normal 5 2 3 2 3 5" xfId="54560"/>
    <cellStyle name="Normal 5 2 3 2 3 6" xfId="34425"/>
    <cellStyle name="Normal 5 2 3 2 4" xfId="2308"/>
    <cellStyle name="Normal 5 2 3 2 4 2" xfId="9749"/>
    <cellStyle name="Normal 5 2 3 2 4 2 2" xfId="34435"/>
    <cellStyle name="Normal 5 2 3 2 4 2 2 2" xfId="34436"/>
    <cellStyle name="Normal 5 2 3 2 4 2 2 3" xfId="58691"/>
    <cellStyle name="Normal 5 2 3 2 4 2 3" xfId="34437"/>
    <cellStyle name="Normal 5 2 3 2 4 2 4" xfId="54563"/>
    <cellStyle name="Normal 5 2 3 2 4 2 5" xfId="34434"/>
    <cellStyle name="Normal 5 2 3 2 4 3" xfId="17145"/>
    <cellStyle name="Normal 5 2 3 2 4 3 2" xfId="34439"/>
    <cellStyle name="Normal 5 2 3 2 4 3 3" xfId="56199"/>
    <cellStyle name="Normal 5 2 3 2 4 3 4" xfId="34438"/>
    <cellStyle name="Normal 5 2 3 2 4 4" xfId="24541"/>
    <cellStyle name="Normal 5 2 3 2 4 4 2" xfId="34440"/>
    <cellStyle name="Normal 5 2 3 2 4 5" xfId="54562"/>
    <cellStyle name="Normal 5 2 3 2 4 6" xfId="34433"/>
    <cellStyle name="Normal 5 2 3 2 5" xfId="6130"/>
    <cellStyle name="Normal 5 2 3 2 5 2" xfId="13526"/>
    <cellStyle name="Normal 5 2 3 2 5 2 2" xfId="34443"/>
    <cellStyle name="Normal 5 2 3 2 5 2 3" xfId="58686"/>
    <cellStyle name="Normal 5 2 3 2 5 2 4" xfId="34442"/>
    <cellStyle name="Normal 5 2 3 2 5 3" xfId="20922"/>
    <cellStyle name="Normal 5 2 3 2 5 3 2" xfId="34444"/>
    <cellStyle name="Normal 5 2 3 2 5 4" xfId="28318"/>
    <cellStyle name="Normal 5 2 3 2 5 4 2" xfId="54564"/>
    <cellStyle name="Normal 5 2 3 2 5 5" xfId="34441"/>
    <cellStyle name="Normal 5 2 3 2 6" xfId="7940"/>
    <cellStyle name="Normal 5 2 3 2 6 2" xfId="34446"/>
    <cellStyle name="Normal 5 2 3 2 6 3" xfId="56194"/>
    <cellStyle name="Normal 5 2 3 2 6 4" xfId="34445"/>
    <cellStyle name="Normal 5 2 3 2 7" xfId="15336"/>
    <cellStyle name="Normal 5 2 3 2 7 2" xfId="34447"/>
    <cellStyle name="Normal 5 2 3 2 8" xfId="22732"/>
    <cellStyle name="Normal 5 2 3 2 8 2" xfId="54553"/>
    <cellStyle name="Normal 5 2 3 2 9" xfId="34400"/>
    <cellStyle name="Normal 5 2 3 3" xfId="687"/>
    <cellStyle name="Normal 5 2 3 3 2" xfId="1397"/>
    <cellStyle name="Normal 5 2 3 3 2 2" xfId="5085"/>
    <cellStyle name="Normal 5 2 3 3 2 2 2" xfId="12526"/>
    <cellStyle name="Normal 5 2 3 3 2 2 2 2" xfId="34452"/>
    <cellStyle name="Normal 5 2 3 3 2 2 2 2 2" xfId="34453"/>
    <cellStyle name="Normal 5 2 3 3 2 2 2 2 3" xfId="58694"/>
    <cellStyle name="Normal 5 2 3 3 2 2 2 3" xfId="34454"/>
    <cellStyle name="Normal 5 2 3 3 2 2 2 4" xfId="54568"/>
    <cellStyle name="Normal 5 2 3 3 2 2 2 5" xfId="34451"/>
    <cellStyle name="Normal 5 2 3 3 2 2 3" xfId="19922"/>
    <cellStyle name="Normal 5 2 3 3 2 2 3 2" xfId="34456"/>
    <cellStyle name="Normal 5 2 3 3 2 2 3 3" xfId="56202"/>
    <cellStyle name="Normal 5 2 3 3 2 2 3 4" xfId="34455"/>
    <cellStyle name="Normal 5 2 3 3 2 2 4" xfId="27318"/>
    <cellStyle name="Normal 5 2 3 3 2 2 4 2" xfId="34457"/>
    <cellStyle name="Normal 5 2 3 3 2 2 5" xfId="54567"/>
    <cellStyle name="Normal 5 2 3 3 2 2 6" xfId="34450"/>
    <cellStyle name="Normal 5 2 3 3 2 3" xfId="3208"/>
    <cellStyle name="Normal 5 2 3 3 2 3 2" xfId="10649"/>
    <cellStyle name="Normal 5 2 3 3 2 3 2 2" xfId="34460"/>
    <cellStyle name="Normal 5 2 3 3 2 3 2 2 2" xfId="34461"/>
    <cellStyle name="Normal 5 2 3 3 2 3 2 2 3" xfId="58695"/>
    <cellStyle name="Normal 5 2 3 3 2 3 2 3" xfId="34462"/>
    <cellStyle name="Normal 5 2 3 3 2 3 2 4" xfId="54570"/>
    <cellStyle name="Normal 5 2 3 3 2 3 2 5" xfId="34459"/>
    <cellStyle name="Normal 5 2 3 3 2 3 3" xfId="18045"/>
    <cellStyle name="Normal 5 2 3 3 2 3 3 2" xfId="34464"/>
    <cellStyle name="Normal 5 2 3 3 2 3 3 3" xfId="56203"/>
    <cellStyle name="Normal 5 2 3 3 2 3 3 4" xfId="34463"/>
    <cellStyle name="Normal 5 2 3 3 2 3 4" xfId="25441"/>
    <cellStyle name="Normal 5 2 3 3 2 3 4 2" xfId="34465"/>
    <cellStyle name="Normal 5 2 3 3 2 3 5" xfId="54569"/>
    <cellStyle name="Normal 5 2 3 3 2 3 6" xfId="34458"/>
    <cellStyle name="Normal 5 2 3 3 2 4" xfId="7030"/>
    <cellStyle name="Normal 5 2 3 3 2 4 2" xfId="14426"/>
    <cellStyle name="Normal 5 2 3 3 2 4 2 2" xfId="34468"/>
    <cellStyle name="Normal 5 2 3 3 2 4 2 3" xfId="58693"/>
    <cellStyle name="Normal 5 2 3 3 2 4 2 4" xfId="34467"/>
    <cellStyle name="Normal 5 2 3 3 2 4 3" xfId="21822"/>
    <cellStyle name="Normal 5 2 3 3 2 4 3 2" xfId="34469"/>
    <cellStyle name="Normal 5 2 3 3 2 4 4" xfId="29218"/>
    <cellStyle name="Normal 5 2 3 3 2 4 4 2" xfId="54571"/>
    <cellStyle name="Normal 5 2 3 3 2 4 5" xfId="34466"/>
    <cellStyle name="Normal 5 2 3 3 2 5" xfId="8840"/>
    <cellStyle name="Normal 5 2 3 3 2 5 2" xfId="34471"/>
    <cellStyle name="Normal 5 2 3 3 2 5 3" xfId="56201"/>
    <cellStyle name="Normal 5 2 3 3 2 5 4" xfId="34470"/>
    <cellStyle name="Normal 5 2 3 3 2 6" xfId="16236"/>
    <cellStyle name="Normal 5 2 3 3 2 6 2" xfId="34472"/>
    <cellStyle name="Normal 5 2 3 3 2 7" xfId="23632"/>
    <cellStyle name="Normal 5 2 3 3 2 7 2" xfId="54566"/>
    <cellStyle name="Normal 5 2 3 3 2 8" xfId="34449"/>
    <cellStyle name="Normal 5 2 3 3 3" xfId="4441"/>
    <cellStyle name="Normal 5 2 3 3 3 2" xfId="11882"/>
    <cellStyle name="Normal 5 2 3 3 3 2 2" xfId="34475"/>
    <cellStyle name="Normal 5 2 3 3 3 2 2 2" xfId="34476"/>
    <cellStyle name="Normal 5 2 3 3 3 2 2 3" xfId="58696"/>
    <cellStyle name="Normal 5 2 3 3 3 2 3" xfId="34477"/>
    <cellStyle name="Normal 5 2 3 3 3 2 4" xfId="54573"/>
    <cellStyle name="Normal 5 2 3 3 3 2 5" xfId="34474"/>
    <cellStyle name="Normal 5 2 3 3 3 3" xfId="19278"/>
    <cellStyle name="Normal 5 2 3 3 3 3 2" xfId="34479"/>
    <cellStyle name="Normal 5 2 3 3 3 3 3" xfId="56204"/>
    <cellStyle name="Normal 5 2 3 3 3 3 4" xfId="34478"/>
    <cellStyle name="Normal 5 2 3 3 3 4" xfId="26674"/>
    <cellStyle name="Normal 5 2 3 3 3 4 2" xfId="34480"/>
    <cellStyle name="Normal 5 2 3 3 3 5" xfId="54572"/>
    <cellStyle name="Normal 5 2 3 3 3 6" xfId="34473"/>
    <cellStyle name="Normal 5 2 3 3 4" xfId="2564"/>
    <cellStyle name="Normal 5 2 3 3 4 2" xfId="10005"/>
    <cellStyle name="Normal 5 2 3 3 4 2 2" xfId="34483"/>
    <cellStyle name="Normal 5 2 3 3 4 2 2 2" xfId="34484"/>
    <cellStyle name="Normal 5 2 3 3 4 2 2 3" xfId="58697"/>
    <cellStyle name="Normal 5 2 3 3 4 2 3" xfId="34485"/>
    <cellStyle name="Normal 5 2 3 3 4 2 4" xfId="54575"/>
    <cellStyle name="Normal 5 2 3 3 4 2 5" xfId="34482"/>
    <cellStyle name="Normal 5 2 3 3 4 3" xfId="17401"/>
    <cellStyle name="Normal 5 2 3 3 4 3 2" xfId="34487"/>
    <cellStyle name="Normal 5 2 3 3 4 3 3" xfId="56205"/>
    <cellStyle name="Normal 5 2 3 3 4 3 4" xfId="34486"/>
    <cellStyle name="Normal 5 2 3 3 4 4" xfId="24797"/>
    <cellStyle name="Normal 5 2 3 3 4 4 2" xfId="34488"/>
    <cellStyle name="Normal 5 2 3 3 4 5" xfId="54574"/>
    <cellStyle name="Normal 5 2 3 3 4 6" xfId="34481"/>
    <cellStyle name="Normal 5 2 3 3 5" xfId="6386"/>
    <cellStyle name="Normal 5 2 3 3 5 2" xfId="13782"/>
    <cellStyle name="Normal 5 2 3 3 5 2 2" xfId="34491"/>
    <cellStyle name="Normal 5 2 3 3 5 2 3" xfId="58692"/>
    <cellStyle name="Normal 5 2 3 3 5 2 4" xfId="34490"/>
    <cellStyle name="Normal 5 2 3 3 5 3" xfId="21178"/>
    <cellStyle name="Normal 5 2 3 3 5 3 2" xfId="34492"/>
    <cellStyle name="Normal 5 2 3 3 5 4" xfId="28574"/>
    <cellStyle name="Normal 5 2 3 3 5 4 2" xfId="54576"/>
    <cellStyle name="Normal 5 2 3 3 5 5" xfId="34489"/>
    <cellStyle name="Normal 5 2 3 3 6" xfId="8196"/>
    <cellStyle name="Normal 5 2 3 3 6 2" xfId="34494"/>
    <cellStyle name="Normal 5 2 3 3 6 3" xfId="56200"/>
    <cellStyle name="Normal 5 2 3 3 6 4" xfId="34493"/>
    <cellStyle name="Normal 5 2 3 3 7" xfId="15592"/>
    <cellStyle name="Normal 5 2 3 3 7 2" xfId="34495"/>
    <cellStyle name="Normal 5 2 3 3 8" xfId="22988"/>
    <cellStyle name="Normal 5 2 3 3 8 2" xfId="54565"/>
    <cellStyle name="Normal 5 2 3 3 9" xfId="34448"/>
    <cellStyle name="Normal 5 2 3 4" xfId="852"/>
    <cellStyle name="Normal 5 2 3 4 2" xfId="1561"/>
    <cellStyle name="Normal 5 2 3 4 2 2" xfId="5249"/>
    <cellStyle name="Normal 5 2 3 4 2 2 2" xfId="12690"/>
    <cellStyle name="Normal 5 2 3 4 2 2 2 2" xfId="34500"/>
    <cellStyle name="Normal 5 2 3 4 2 2 2 2 2" xfId="34501"/>
    <cellStyle name="Normal 5 2 3 4 2 2 2 2 3" xfId="58700"/>
    <cellStyle name="Normal 5 2 3 4 2 2 2 3" xfId="34502"/>
    <cellStyle name="Normal 5 2 3 4 2 2 2 4" xfId="54580"/>
    <cellStyle name="Normal 5 2 3 4 2 2 2 5" xfId="34499"/>
    <cellStyle name="Normal 5 2 3 4 2 2 3" xfId="20086"/>
    <cellStyle name="Normal 5 2 3 4 2 2 3 2" xfId="34504"/>
    <cellStyle name="Normal 5 2 3 4 2 2 3 3" xfId="56208"/>
    <cellStyle name="Normal 5 2 3 4 2 2 3 4" xfId="34503"/>
    <cellStyle name="Normal 5 2 3 4 2 2 4" xfId="27482"/>
    <cellStyle name="Normal 5 2 3 4 2 2 4 2" xfId="34505"/>
    <cellStyle name="Normal 5 2 3 4 2 2 5" xfId="54579"/>
    <cellStyle name="Normal 5 2 3 4 2 2 6" xfId="34498"/>
    <cellStyle name="Normal 5 2 3 4 2 3" xfId="3372"/>
    <cellStyle name="Normal 5 2 3 4 2 3 2" xfId="10813"/>
    <cellStyle name="Normal 5 2 3 4 2 3 2 2" xfId="34508"/>
    <cellStyle name="Normal 5 2 3 4 2 3 2 2 2" xfId="34509"/>
    <cellStyle name="Normal 5 2 3 4 2 3 2 2 3" xfId="58701"/>
    <cellStyle name="Normal 5 2 3 4 2 3 2 3" xfId="34510"/>
    <cellStyle name="Normal 5 2 3 4 2 3 2 4" xfId="54582"/>
    <cellStyle name="Normal 5 2 3 4 2 3 2 5" xfId="34507"/>
    <cellStyle name="Normal 5 2 3 4 2 3 3" xfId="18209"/>
    <cellStyle name="Normal 5 2 3 4 2 3 3 2" xfId="34512"/>
    <cellStyle name="Normal 5 2 3 4 2 3 3 3" xfId="56209"/>
    <cellStyle name="Normal 5 2 3 4 2 3 3 4" xfId="34511"/>
    <cellStyle name="Normal 5 2 3 4 2 3 4" xfId="25605"/>
    <cellStyle name="Normal 5 2 3 4 2 3 4 2" xfId="34513"/>
    <cellStyle name="Normal 5 2 3 4 2 3 5" xfId="54581"/>
    <cellStyle name="Normal 5 2 3 4 2 3 6" xfId="34506"/>
    <cellStyle name="Normal 5 2 3 4 2 4" xfId="7194"/>
    <cellStyle name="Normal 5 2 3 4 2 4 2" xfId="14590"/>
    <cellStyle name="Normal 5 2 3 4 2 4 2 2" xfId="34516"/>
    <cellStyle name="Normal 5 2 3 4 2 4 2 3" xfId="58699"/>
    <cellStyle name="Normal 5 2 3 4 2 4 2 4" xfId="34515"/>
    <cellStyle name="Normal 5 2 3 4 2 4 3" xfId="21986"/>
    <cellStyle name="Normal 5 2 3 4 2 4 3 2" xfId="34517"/>
    <cellStyle name="Normal 5 2 3 4 2 4 4" xfId="29382"/>
    <cellStyle name="Normal 5 2 3 4 2 4 4 2" xfId="54583"/>
    <cellStyle name="Normal 5 2 3 4 2 4 5" xfId="34514"/>
    <cellStyle name="Normal 5 2 3 4 2 5" xfId="9004"/>
    <cellStyle name="Normal 5 2 3 4 2 5 2" xfId="34519"/>
    <cellStyle name="Normal 5 2 3 4 2 5 3" xfId="56207"/>
    <cellStyle name="Normal 5 2 3 4 2 5 4" xfId="34518"/>
    <cellStyle name="Normal 5 2 3 4 2 6" xfId="16400"/>
    <cellStyle name="Normal 5 2 3 4 2 6 2" xfId="34520"/>
    <cellStyle name="Normal 5 2 3 4 2 7" xfId="23796"/>
    <cellStyle name="Normal 5 2 3 4 2 7 2" xfId="54578"/>
    <cellStyle name="Normal 5 2 3 4 2 8" xfId="34497"/>
    <cellStyle name="Normal 5 2 3 4 3" xfId="4605"/>
    <cellStyle name="Normal 5 2 3 4 3 2" xfId="12046"/>
    <cellStyle name="Normal 5 2 3 4 3 2 2" xfId="34523"/>
    <cellStyle name="Normal 5 2 3 4 3 2 2 2" xfId="34524"/>
    <cellStyle name="Normal 5 2 3 4 3 2 2 3" xfId="58702"/>
    <cellStyle name="Normal 5 2 3 4 3 2 3" xfId="34525"/>
    <cellStyle name="Normal 5 2 3 4 3 2 4" xfId="54585"/>
    <cellStyle name="Normal 5 2 3 4 3 2 5" xfId="34522"/>
    <cellStyle name="Normal 5 2 3 4 3 3" xfId="19442"/>
    <cellStyle name="Normal 5 2 3 4 3 3 2" xfId="34527"/>
    <cellStyle name="Normal 5 2 3 4 3 3 3" xfId="56210"/>
    <cellStyle name="Normal 5 2 3 4 3 3 4" xfId="34526"/>
    <cellStyle name="Normal 5 2 3 4 3 4" xfId="26838"/>
    <cellStyle name="Normal 5 2 3 4 3 4 2" xfId="34528"/>
    <cellStyle name="Normal 5 2 3 4 3 5" xfId="54584"/>
    <cellStyle name="Normal 5 2 3 4 3 6" xfId="34521"/>
    <cellStyle name="Normal 5 2 3 4 4" xfId="2728"/>
    <cellStyle name="Normal 5 2 3 4 4 2" xfId="10169"/>
    <cellStyle name="Normal 5 2 3 4 4 2 2" xfId="34531"/>
    <cellStyle name="Normal 5 2 3 4 4 2 2 2" xfId="34532"/>
    <cellStyle name="Normal 5 2 3 4 4 2 2 3" xfId="58703"/>
    <cellStyle name="Normal 5 2 3 4 4 2 3" xfId="34533"/>
    <cellStyle name="Normal 5 2 3 4 4 2 4" xfId="54587"/>
    <cellStyle name="Normal 5 2 3 4 4 2 5" xfId="34530"/>
    <cellStyle name="Normal 5 2 3 4 4 3" xfId="17565"/>
    <cellStyle name="Normal 5 2 3 4 4 3 2" xfId="34535"/>
    <cellStyle name="Normal 5 2 3 4 4 3 3" xfId="56211"/>
    <cellStyle name="Normal 5 2 3 4 4 3 4" xfId="34534"/>
    <cellStyle name="Normal 5 2 3 4 4 4" xfId="24961"/>
    <cellStyle name="Normal 5 2 3 4 4 4 2" xfId="34536"/>
    <cellStyle name="Normal 5 2 3 4 4 5" xfId="54586"/>
    <cellStyle name="Normal 5 2 3 4 4 6" xfId="34529"/>
    <cellStyle name="Normal 5 2 3 4 5" xfId="6550"/>
    <cellStyle name="Normal 5 2 3 4 5 2" xfId="13946"/>
    <cellStyle name="Normal 5 2 3 4 5 2 2" xfId="34539"/>
    <cellStyle name="Normal 5 2 3 4 5 2 3" xfId="58698"/>
    <cellStyle name="Normal 5 2 3 4 5 2 4" xfId="34538"/>
    <cellStyle name="Normal 5 2 3 4 5 3" xfId="21342"/>
    <cellStyle name="Normal 5 2 3 4 5 3 2" xfId="34540"/>
    <cellStyle name="Normal 5 2 3 4 5 4" xfId="28738"/>
    <cellStyle name="Normal 5 2 3 4 5 4 2" xfId="54588"/>
    <cellStyle name="Normal 5 2 3 4 5 5" xfId="34537"/>
    <cellStyle name="Normal 5 2 3 4 6" xfId="8360"/>
    <cellStyle name="Normal 5 2 3 4 6 2" xfId="34542"/>
    <cellStyle name="Normal 5 2 3 4 6 3" xfId="56206"/>
    <cellStyle name="Normal 5 2 3 4 6 4" xfId="34541"/>
    <cellStyle name="Normal 5 2 3 4 7" xfId="15756"/>
    <cellStyle name="Normal 5 2 3 4 7 2" xfId="34543"/>
    <cellStyle name="Normal 5 2 3 4 8" xfId="23152"/>
    <cellStyle name="Normal 5 2 3 4 8 2" xfId="54577"/>
    <cellStyle name="Normal 5 2 3 4 9" xfId="34496"/>
    <cellStyle name="Normal 5 2 3 5" xfId="995"/>
    <cellStyle name="Normal 5 2 3 5 2" xfId="4683"/>
    <cellStyle name="Normal 5 2 3 5 2 2" xfId="12124"/>
    <cellStyle name="Normal 5 2 3 5 2 2 2" xfId="34547"/>
    <cellStyle name="Normal 5 2 3 5 2 2 2 2" xfId="34548"/>
    <cellStyle name="Normal 5 2 3 5 2 2 2 3" xfId="58705"/>
    <cellStyle name="Normal 5 2 3 5 2 2 3" xfId="34549"/>
    <cellStyle name="Normal 5 2 3 5 2 2 4" xfId="54591"/>
    <cellStyle name="Normal 5 2 3 5 2 2 5" xfId="34546"/>
    <cellStyle name="Normal 5 2 3 5 2 3" xfId="19520"/>
    <cellStyle name="Normal 5 2 3 5 2 3 2" xfId="34551"/>
    <cellStyle name="Normal 5 2 3 5 2 3 3" xfId="56213"/>
    <cellStyle name="Normal 5 2 3 5 2 3 4" xfId="34550"/>
    <cellStyle name="Normal 5 2 3 5 2 4" xfId="26916"/>
    <cellStyle name="Normal 5 2 3 5 2 4 2" xfId="34552"/>
    <cellStyle name="Normal 5 2 3 5 2 5" xfId="54590"/>
    <cellStyle name="Normal 5 2 3 5 2 6" xfId="34545"/>
    <cellStyle name="Normal 5 2 3 5 3" xfId="2806"/>
    <cellStyle name="Normal 5 2 3 5 3 2" xfId="10247"/>
    <cellStyle name="Normal 5 2 3 5 3 2 2" xfId="34555"/>
    <cellStyle name="Normal 5 2 3 5 3 2 2 2" xfId="34556"/>
    <cellStyle name="Normal 5 2 3 5 3 2 2 3" xfId="58706"/>
    <cellStyle name="Normal 5 2 3 5 3 2 3" xfId="34557"/>
    <cellStyle name="Normal 5 2 3 5 3 2 4" xfId="54593"/>
    <cellStyle name="Normal 5 2 3 5 3 2 5" xfId="34554"/>
    <cellStyle name="Normal 5 2 3 5 3 3" xfId="17643"/>
    <cellStyle name="Normal 5 2 3 5 3 3 2" xfId="34559"/>
    <cellStyle name="Normal 5 2 3 5 3 3 3" xfId="56214"/>
    <cellStyle name="Normal 5 2 3 5 3 3 4" xfId="34558"/>
    <cellStyle name="Normal 5 2 3 5 3 4" xfId="25039"/>
    <cellStyle name="Normal 5 2 3 5 3 4 2" xfId="34560"/>
    <cellStyle name="Normal 5 2 3 5 3 5" xfId="54592"/>
    <cellStyle name="Normal 5 2 3 5 3 6" xfId="34553"/>
    <cellStyle name="Normal 5 2 3 5 4" xfId="6628"/>
    <cellStyle name="Normal 5 2 3 5 4 2" xfId="14024"/>
    <cellStyle name="Normal 5 2 3 5 4 2 2" xfId="34563"/>
    <cellStyle name="Normal 5 2 3 5 4 2 3" xfId="58704"/>
    <cellStyle name="Normal 5 2 3 5 4 2 4" xfId="34562"/>
    <cellStyle name="Normal 5 2 3 5 4 3" xfId="21420"/>
    <cellStyle name="Normal 5 2 3 5 4 3 2" xfId="34564"/>
    <cellStyle name="Normal 5 2 3 5 4 4" xfId="28816"/>
    <cellStyle name="Normal 5 2 3 5 4 4 2" xfId="54594"/>
    <cellStyle name="Normal 5 2 3 5 4 5" xfId="34561"/>
    <cellStyle name="Normal 5 2 3 5 5" xfId="8438"/>
    <cellStyle name="Normal 5 2 3 5 5 2" xfId="34566"/>
    <cellStyle name="Normal 5 2 3 5 5 3" xfId="56212"/>
    <cellStyle name="Normal 5 2 3 5 5 4" xfId="34565"/>
    <cellStyle name="Normal 5 2 3 5 6" xfId="15834"/>
    <cellStyle name="Normal 5 2 3 5 6 2" xfId="34567"/>
    <cellStyle name="Normal 5 2 3 5 7" xfId="23230"/>
    <cellStyle name="Normal 5 2 3 5 7 2" xfId="54589"/>
    <cellStyle name="Normal 5 2 3 5 8" xfId="34544"/>
    <cellStyle name="Normal 5 2 3 6" xfId="1732"/>
    <cellStyle name="Normal 5 2 3 6 2" xfId="5419"/>
    <cellStyle name="Normal 5 2 3 6 2 2" xfId="12860"/>
    <cellStyle name="Normal 5 2 3 6 2 2 2" xfId="34571"/>
    <cellStyle name="Normal 5 2 3 6 2 2 2 2" xfId="34572"/>
    <cellStyle name="Normal 5 2 3 6 2 2 2 3" xfId="58708"/>
    <cellStyle name="Normal 5 2 3 6 2 2 3" xfId="34573"/>
    <cellStyle name="Normal 5 2 3 6 2 2 4" xfId="54597"/>
    <cellStyle name="Normal 5 2 3 6 2 2 5" xfId="34570"/>
    <cellStyle name="Normal 5 2 3 6 2 3" xfId="20256"/>
    <cellStyle name="Normal 5 2 3 6 2 3 2" xfId="34575"/>
    <cellStyle name="Normal 5 2 3 6 2 3 3" xfId="56216"/>
    <cellStyle name="Normal 5 2 3 6 2 3 4" xfId="34574"/>
    <cellStyle name="Normal 5 2 3 6 2 4" xfId="27652"/>
    <cellStyle name="Normal 5 2 3 6 2 4 2" xfId="34576"/>
    <cellStyle name="Normal 5 2 3 6 2 5" xfId="54596"/>
    <cellStyle name="Normal 5 2 3 6 2 6" xfId="34569"/>
    <cellStyle name="Normal 5 2 3 6 3" xfId="3542"/>
    <cellStyle name="Normal 5 2 3 6 3 2" xfId="10983"/>
    <cellStyle name="Normal 5 2 3 6 3 2 2" xfId="34579"/>
    <cellStyle name="Normal 5 2 3 6 3 2 2 2" xfId="34580"/>
    <cellStyle name="Normal 5 2 3 6 3 2 2 3" xfId="58709"/>
    <cellStyle name="Normal 5 2 3 6 3 2 3" xfId="34581"/>
    <cellStyle name="Normal 5 2 3 6 3 2 4" xfId="54599"/>
    <cellStyle name="Normal 5 2 3 6 3 2 5" xfId="34578"/>
    <cellStyle name="Normal 5 2 3 6 3 3" xfId="18379"/>
    <cellStyle name="Normal 5 2 3 6 3 3 2" xfId="34583"/>
    <cellStyle name="Normal 5 2 3 6 3 3 3" xfId="56217"/>
    <cellStyle name="Normal 5 2 3 6 3 3 4" xfId="34582"/>
    <cellStyle name="Normal 5 2 3 6 3 4" xfId="25775"/>
    <cellStyle name="Normal 5 2 3 6 3 4 2" xfId="34584"/>
    <cellStyle name="Normal 5 2 3 6 3 5" xfId="54598"/>
    <cellStyle name="Normal 5 2 3 6 3 6" xfId="34577"/>
    <cellStyle name="Normal 5 2 3 6 4" xfId="7364"/>
    <cellStyle name="Normal 5 2 3 6 4 2" xfId="14760"/>
    <cellStyle name="Normal 5 2 3 6 4 2 2" xfId="34587"/>
    <cellStyle name="Normal 5 2 3 6 4 2 3" xfId="58707"/>
    <cellStyle name="Normal 5 2 3 6 4 2 4" xfId="34586"/>
    <cellStyle name="Normal 5 2 3 6 4 3" xfId="22156"/>
    <cellStyle name="Normal 5 2 3 6 4 3 2" xfId="34588"/>
    <cellStyle name="Normal 5 2 3 6 4 4" xfId="29552"/>
    <cellStyle name="Normal 5 2 3 6 4 4 2" xfId="54600"/>
    <cellStyle name="Normal 5 2 3 6 4 5" xfId="34585"/>
    <cellStyle name="Normal 5 2 3 6 5" xfId="9174"/>
    <cellStyle name="Normal 5 2 3 6 5 2" xfId="34590"/>
    <cellStyle name="Normal 5 2 3 6 5 3" xfId="56215"/>
    <cellStyle name="Normal 5 2 3 6 5 4" xfId="34589"/>
    <cellStyle name="Normal 5 2 3 6 6" xfId="16570"/>
    <cellStyle name="Normal 5 2 3 6 6 2" xfId="34591"/>
    <cellStyle name="Normal 5 2 3 6 7" xfId="23966"/>
    <cellStyle name="Normal 5 2 3 6 7 2" xfId="54595"/>
    <cellStyle name="Normal 5 2 3 6 8" xfId="34568"/>
    <cellStyle name="Normal 5 2 3 7" xfId="1989"/>
    <cellStyle name="Normal 5 2 3 7 2" xfId="5676"/>
    <cellStyle name="Normal 5 2 3 7 2 2" xfId="13116"/>
    <cellStyle name="Normal 5 2 3 7 2 2 2" xfId="34595"/>
    <cellStyle name="Normal 5 2 3 7 2 2 2 2" xfId="34596"/>
    <cellStyle name="Normal 5 2 3 7 2 2 2 3" xfId="58711"/>
    <cellStyle name="Normal 5 2 3 7 2 2 3" xfId="34597"/>
    <cellStyle name="Normal 5 2 3 7 2 2 4" xfId="54603"/>
    <cellStyle name="Normal 5 2 3 7 2 2 5" xfId="34594"/>
    <cellStyle name="Normal 5 2 3 7 2 3" xfId="20512"/>
    <cellStyle name="Normal 5 2 3 7 2 3 2" xfId="34599"/>
    <cellStyle name="Normal 5 2 3 7 2 3 3" xfId="56219"/>
    <cellStyle name="Normal 5 2 3 7 2 3 4" xfId="34598"/>
    <cellStyle name="Normal 5 2 3 7 2 4" xfId="27908"/>
    <cellStyle name="Normal 5 2 3 7 2 4 2" xfId="34600"/>
    <cellStyle name="Normal 5 2 3 7 2 5" xfId="54602"/>
    <cellStyle name="Normal 5 2 3 7 2 6" xfId="34593"/>
    <cellStyle name="Normal 5 2 3 7 3" xfId="3798"/>
    <cellStyle name="Normal 5 2 3 7 3 2" xfId="11239"/>
    <cellStyle name="Normal 5 2 3 7 3 2 2" xfId="34603"/>
    <cellStyle name="Normal 5 2 3 7 3 2 2 2" xfId="34604"/>
    <cellStyle name="Normal 5 2 3 7 3 2 2 3" xfId="58712"/>
    <cellStyle name="Normal 5 2 3 7 3 2 3" xfId="34605"/>
    <cellStyle name="Normal 5 2 3 7 3 2 4" xfId="54605"/>
    <cellStyle name="Normal 5 2 3 7 3 2 5" xfId="34602"/>
    <cellStyle name="Normal 5 2 3 7 3 3" xfId="18635"/>
    <cellStyle name="Normal 5 2 3 7 3 3 2" xfId="34607"/>
    <cellStyle name="Normal 5 2 3 7 3 3 3" xfId="56220"/>
    <cellStyle name="Normal 5 2 3 7 3 3 4" xfId="34606"/>
    <cellStyle name="Normal 5 2 3 7 3 4" xfId="26031"/>
    <cellStyle name="Normal 5 2 3 7 3 4 2" xfId="34608"/>
    <cellStyle name="Normal 5 2 3 7 3 5" xfId="54604"/>
    <cellStyle name="Normal 5 2 3 7 3 6" xfId="34601"/>
    <cellStyle name="Normal 5 2 3 7 4" xfId="7621"/>
    <cellStyle name="Normal 5 2 3 7 4 2" xfId="15017"/>
    <cellStyle name="Normal 5 2 3 7 4 2 2" xfId="34611"/>
    <cellStyle name="Normal 5 2 3 7 4 2 3" xfId="58710"/>
    <cellStyle name="Normal 5 2 3 7 4 2 4" xfId="34610"/>
    <cellStyle name="Normal 5 2 3 7 4 3" xfId="22413"/>
    <cellStyle name="Normal 5 2 3 7 4 3 2" xfId="34612"/>
    <cellStyle name="Normal 5 2 3 7 4 4" xfId="29809"/>
    <cellStyle name="Normal 5 2 3 7 4 4 2" xfId="54606"/>
    <cellStyle name="Normal 5 2 3 7 4 5" xfId="34609"/>
    <cellStyle name="Normal 5 2 3 7 5" xfId="9430"/>
    <cellStyle name="Normal 5 2 3 7 5 2" xfId="34614"/>
    <cellStyle name="Normal 5 2 3 7 5 3" xfId="56218"/>
    <cellStyle name="Normal 5 2 3 7 5 4" xfId="34613"/>
    <cellStyle name="Normal 5 2 3 7 6" xfId="16826"/>
    <cellStyle name="Normal 5 2 3 7 6 2" xfId="34615"/>
    <cellStyle name="Normal 5 2 3 7 7" xfId="24222"/>
    <cellStyle name="Normal 5 2 3 7 7 2" xfId="54601"/>
    <cellStyle name="Normal 5 2 3 7 8" xfId="34592"/>
    <cellStyle name="Normal 5 2 3 8" xfId="4039"/>
    <cellStyle name="Normal 5 2 3 8 2" xfId="11480"/>
    <cellStyle name="Normal 5 2 3 8 2 2" xfId="34618"/>
    <cellStyle name="Normal 5 2 3 8 2 2 2" xfId="34619"/>
    <cellStyle name="Normal 5 2 3 8 2 2 3" xfId="58713"/>
    <cellStyle name="Normal 5 2 3 8 2 3" xfId="34620"/>
    <cellStyle name="Normal 5 2 3 8 2 4" xfId="54608"/>
    <cellStyle name="Normal 5 2 3 8 2 5" xfId="34617"/>
    <cellStyle name="Normal 5 2 3 8 3" xfId="18876"/>
    <cellStyle name="Normal 5 2 3 8 3 2" xfId="34622"/>
    <cellStyle name="Normal 5 2 3 8 3 3" xfId="56221"/>
    <cellStyle name="Normal 5 2 3 8 3 4" xfId="34621"/>
    <cellStyle name="Normal 5 2 3 8 4" xfId="26272"/>
    <cellStyle name="Normal 5 2 3 8 4 2" xfId="34623"/>
    <cellStyle name="Normal 5 2 3 8 5" xfId="54607"/>
    <cellStyle name="Normal 5 2 3 8 6" xfId="34616"/>
    <cellStyle name="Normal 5 2 3 9" xfId="2162"/>
    <cellStyle name="Normal 5 2 3 9 2" xfId="9603"/>
    <cellStyle name="Normal 5 2 3 9 2 2" xfId="34626"/>
    <cellStyle name="Normal 5 2 3 9 2 2 2" xfId="34627"/>
    <cellStyle name="Normal 5 2 3 9 2 2 3" xfId="58714"/>
    <cellStyle name="Normal 5 2 3 9 2 3" xfId="34628"/>
    <cellStyle name="Normal 5 2 3 9 2 4" xfId="54610"/>
    <cellStyle name="Normal 5 2 3 9 2 5" xfId="34625"/>
    <cellStyle name="Normal 5 2 3 9 3" xfId="16999"/>
    <cellStyle name="Normal 5 2 3 9 3 2" xfId="34630"/>
    <cellStyle name="Normal 5 2 3 9 3 3" xfId="56222"/>
    <cellStyle name="Normal 5 2 3 9 3 4" xfId="34629"/>
    <cellStyle name="Normal 5 2 3 9 4" xfId="24395"/>
    <cellStyle name="Normal 5 2 3 9 4 2" xfId="34631"/>
    <cellStyle name="Normal 5 2 3 9 5" xfId="54609"/>
    <cellStyle name="Normal 5 2 3 9 6" xfId="34624"/>
    <cellStyle name="Normal 5 2 4" xfId="292"/>
    <cellStyle name="Normal 5 2 4 10" xfId="34632"/>
    <cellStyle name="Normal 5 2 4 2" xfId="861"/>
    <cellStyle name="Normal 5 2 4 2 2" xfId="1570"/>
    <cellStyle name="Normal 5 2 4 2 2 2" xfId="5258"/>
    <cellStyle name="Normal 5 2 4 2 2 2 2" xfId="12699"/>
    <cellStyle name="Normal 5 2 4 2 2 2 2 2" xfId="34637"/>
    <cellStyle name="Normal 5 2 4 2 2 2 2 2 2" xfId="34638"/>
    <cellStyle name="Normal 5 2 4 2 2 2 2 2 3" xfId="58718"/>
    <cellStyle name="Normal 5 2 4 2 2 2 2 3" xfId="34639"/>
    <cellStyle name="Normal 5 2 4 2 2 2 2 4" xfId="54615"/>
    <cellStyle name="Normal 5 2 4 2 2 2 2 5" xfId="34636"/>
    <cellStyle name="Normal 5 2 4 2 2 2 3" xfId="20095"/>
    <cellStyle name="Normal 5 2 4 2 2 2 3 2" xfId="34641"/>
    <cellStyle name="Normal 5 2 4 2 2 2 3 3" xfId="56226"/>
    <cellStyle name="Normal 5 2 4 2 2 2 3 4" xfId="34640"/>
    <cellStyle name="Normal 5 2 4 2 2 2 4" xfId="27491"/>
    <cellStyle name="Normal 5 2 4 2 2 2 4 2" xfId="34642"/>
    <cellStyle name="Normal 5 2 4 2 2 2 5" xfId="54614"/>
    <cellStyle name="Normal 5 2 4 2 2 2 6" xfId="34635"/>
    <cellStyle name="Normal 5 2 4 2 2 3" xfId="3381"/>
    <cellStyle name="Normal 5 2 4 2 2 3 2" xfId="10822"/>
    <cellStyle name="Normal 5 2 4 2 2 3 2 2" xfId="34645"/>
    <cellStyle name="Normal 5 2 4 2 2 3 2 2 2" xfId="34646"/>
    <cellStyle name="Normal 5 2 4 2 2 3 2 2 3" xfId="58719"/>
    <cellStyle name="Normal 5 2 4 2 2 3 2 3" xfId="34647"/>
    <cellStyle name="Normal 5 2 4 2 2 3 2 4" xfId="54617"/>
    <cellStyle name="Normal 5 2 4 2 2 3 2 5" xfId="34644"/>
    <cellStyle name="Normal 5 2 4 2 2 3 3" xfId="18218"/>
    <cellStyle name="Normal 5 2 4 2 2 3 3 2" xfId="34649"/>
    <cellStyle name="Normal 5 2 4 2 2 3 3 3" xfId="56227"/>
    <cellStyle name="Normal 5 2 4 2 2 3 3 4" xfId="34648"/>
    <cellStyle name="Normal 5 2 4 2 2 3 4" xfId="25614"/>
    <cellStyle name="Normal 5 2 4 2 2 3 4 2" xfId="34650"/>
    <cellStyle name="Normal 5 2 4 2 2 3 5" xfId="54616"/>
    <cellStyle name="Normal 5 2 4 2 2 3 6" xfId="34643"/>
    <cellStyle name="Normal 5 2 4 2 2 4" xfId="7203"/>
    <cellStyle name="Normal 5 2 4 2 2 4 2" xfId="14599"/>
    <cellStyle name="Normal 5 2 4 2 2 4 2 2" xfId="34653"/>
    <cellStyle name="Normal 5 2 4 2 2 4 2 3" xfId="58717"/>
    <cellStyle name="Normal 5 2 4 2 2 4 2 4" xfId="34652"/>
    <cellStyle name="Normal 5 2 4 2 2 4 3" xfId="21995"/>
    <cellStyle name="Normal 5 2 4 2 2 4 3 2" xfId="34654"/>
    <cellStyle name="Normal 5 2 4 2 2 4 4" xfId="29391"/>
    <cellStyle name="Normal 5 2 4 2 2 4 4 2" xfId="54618"/>
    <cellStyle name="Normal 5 2 4 2 2 4 5" xfId="34651"/>
    <cellStyle name="Normal 5 2 4 2 2 5" xfId="9013"/>
    <cellStyle name="Normal 5 2 4 2 2 5 2" xfId="34656"/>
    <cellStyle name="Normal 5 2 4 2 2 5 3" xfId="56225"/>
    <cellStyle name="Normal 5 2 4 2 2 5 4" xfId="34655"/>
    <cellStyle name="Normal 5 2 4 2 2 6" xfId="16409"/>
    <cellStyle name="Normal 5 2 4 2 2 6 2" xfId="34657"/>
    <cellStyle name="Normal 5 2 4 2 2 7" xfId="23805"/>
    <cellStyle name="Normal 5 2 4 2 2 7 2" xfId="54613"/>
    <cellStyle name="Normal 5 2 4 2 2 8" xfId="34634"/>
    <cellStyle name="Normal 5 2 4 2 3" xfId="4614"/>
    <cellStyle name="Normal 5 2 4 2 3 2" xfId="12055"/>
    <cellStyle name="Normal 5 2 4 2 3 2 2" xfId="34660"/>
    <cellStyle name="Normal 5 2 4 2 3 2 2 2" xfId="34661"/>
    <cellStyle name="Normal 5 2 4 2 3 2 2 3" xfId="58720"/>
    <cellStyle name="Normal 5 2 4 2 3 2 3" xfId="34662"/>
    <cellStyle name="Normal 5 2 4 2 3 2 4" xfId="54620"/>
    <cellStyle name="Normal 5 2 4 2 3 2 5" xfId="34659"/>
    <cellStyle name="Normal 5 2 4 2 3 3" xfId="19451"/>
    <cellStyle name="Normal 5 2 4 2 3 3 2" xfId="34664"/>
    <cellStyle name="Normal 5 2 4 2 3 3 3" xfId="56228"/>
    <cellStyle name="Normal 5 2 4 2 3 3 4" xfId="34663"/>
    <cellStyle name="Normal 5 2 4 2 3 4" xfId="26847"/>
    <cellStyle name="Normal 5 2 4 2 3 4 2" xfId="34665"/>
    <cellStyle name="Normal 5 2 4 2 3 5" xfId="54619"/>
    <cellStyle name="Normal 5 2 4 2 3 6" xfId="34658"/>
    <cellStyle name="Normal 5 2 4 2 4" xfId="2737"/>
    <cellStyle name="Normal 5 2 4 2 4 2" xfId="10178"/>
    <cellStyle name="Normal 5 2 4 2 4 2 2" xfId="34668"/>
    <cellStyle name="Normal 5 2 4 2 4 2 2 2" xfId="34669"/>
    <cellStyle name="Normal 5 2 4 2 4 2 2 3" xfId="58721"/>
    <cellStyle name="Normal 5 2 4 2 4 2 3" xfId="34670"/>
    <cellStyle name="Normal 5 2 4 2 4 2 4" xfId="54622"/>
    <cellStyle name="Normal 5 2 4 2 4 2 5" xfId="34667"/>
    <cellStyle name="Normal 5 2 4 2 4 3" xfId="17574"/>
    <cellStyle name="Normal 5 2 4 2 4 3 2" xfId="34672"/>
    <cellStyle name="Normal 5 2 4 2 4 3 3" xfId="56229"/>
    <cellStyle name="Normal 5 2 4 2 4 3 4" xfId="34671"/>
    <cellStyle name="Normal 5 2 4 2 4 4" xfId="24970"/>
    <cellStyle name="Normal 5 2 4 2 4 4 2" xfId="34673"/>
    <cellStyle name="Normal 5 2 4 2 4 5" xfId="54621"/>
    <cellStyle name="Normal 5 2 4 2 4 6" xfId="34666"/>
    <cellStyle name="Normal 5 2 4 2 5" xfId="6559"/>
    <cellStyle name="Normal 5 2 4 2 5 2" xfId="13955"/>
    <cellStyle name="Normal 5 2 4 2 5 2 2" xfId="34676"/>
    <cellStyle name="Normal 5 2 4 2 5 2 3" xfId="58716"/>
    <cellStyle name="Normal 5 2 4 2 5 2 4" xfId="34675"/>
    <cellStyle name="Normal 5 2 4 2 5 3" xfId="21351"/>
    <cellStyle name="Normal 5 2 4 2 5 3 2" xfId="34677"/>
    <cellStyle name="Normal 5 2 4 2 5 4" xfId="28747"/>
    <cellStyle name="Normal 5 2 4 2 5 4 2" xfId="54623"/>
    <cellStyle name="Normal 5 2 4 2 5 5" xfId="34674"/>
    <cellStyle name="Normal 5 2 4 2 6" xfId="8369"/>
    <cellStyle name="Normal 5 2 4 2 6 2" xfId="34679"/>
    <cellStyle name="Normal 5 2 4 2 6 3" xfId="56224"/>
    <cellStyle name="Normal 5 2 4 2 6 4" xfId="34678"/>
    <cellStyle name="Normal 5 2 4 2 7" xfId="15765"/>
    <cellStyle name="Normal 5 2 4 2 7 2" xfId="34680"/>
    <cellStyle name="Normal 5 2 4 2 8" xfId="23161"/>
    <cellStyle name="Normal 5 2 4 2 8 2" xfId="54612"/>
    <cellStyle name="Normal 5 2 4 2 9" xfId="34633"/>
    <cellStyle name="Normal 5 2 4 3" xfId="1004"/>
    <cellStyle name="Normal 5 2 4 3 2" xfId="4692"/>
    <cellStyle name="Normal 5 2 4 3 2 2" xfId="12133"/>
    <cellStyle name="Normal 5 2 4 3 2 2 2" xfId="34684"/>
    <cellStyle name="Normal 5 2 4 3 2 2 2 2" xfId="34685"/>
    <cellStyle name="Normal 5 2 4 3 2 2 2 3" xfId="58723"/>
    <cellStyle name="Normal 5 2 4 3 2 2 3" xfId="34686"/>
    <cellStyle name="Normal 5 2 4 3 2 2 4" xfId="54626"/>
    <cellStyle name="Normal 5 2 4 3 2 2 5" xfId="34683"/>
    <cellStyle name="Normal 5 2 4 3 2 3" xfId="19529"/>
    <cellStyle name="Normal 5 2 4 3 2 3 2" xfId="34688"/>
    <cellStyle name="Normal 5 2 4 3 2 3 3" xfId="56231"/>
    <cellStyle name="Normal 5 2 4 3 2 3 4" xfId="34687"/>
    <cellStyle name="Normal 5 2 4 3 2 4" xfId="26925"/>
    <cellStyle name="Normal 5 2 4 3 2 4 2" xfId="34689"/>
    <cellStyle name="Normal 5 2 4 3 2 5" xfId="54625"/>
    <cellStyle name="Normal 5 2 4 3 2 6" xfId="34682"/>
    <cellStyle name="Normal 5 2 4 3 3" xfId="2815"/>
    <cellStyle name="Normal 5 2 4 3 3 2" xfId="10256"/>
    <cellStyle name="Normal 5 2 4 3 3 2 2" xfId="34692"/>
    <cellStyle name="Normal 5 2 4 3 3 2 2 2" xfId="34693"/>
    <cellStyle name="Normal 5 2 4 3 3 2 2 3" xfId="58724"/>
    <cellStyle name="Normal 5 2 4 3 3 2 3" xfId="34694"/>
    <cellStyle name="Normal 5 2 4 3 3 2 4" xfId="54628"/>
    <cellStyle name="Normal 5 2 4 3 3 2 5" xfId="34691"/>
    <cellStyle name="Normal 5 2 4 3 3 3" xfId="17652"/>
    <cellStyle name="Normal 5 2 4 3 3 3 2" xfId="34696"/>
    <cellStyle name="Normal 5 2 4 3 3 3 3" xfId="56232"/>
    <cellStyle name="Normal 5 2 4 3 3 3 4" xfId="34695"/>
    <cellStyle name="Normal 5 2 4 3 3 4" xfId="25048"/>
    <cellStyle name="Normal 5 2 4 3 3 4 2" xfId="34697"/>
    <cellStyle name="Normal 5 2 4 3 3 5" xfId="54627"/>
    <cellStyle name="Normal 5 2 4 3 3 6" xfId="34690"/>
    <cellStyle name="Normal 5 2 4 3 4" xfId="6637"/>
    <cellStyle name="Normal 5 2 4 3 4 2" xfId="14033"/>
    <cellStyle name="Normal 5 2 4 3 4 2 2" xfId="34700"/>
    <cellStyle name="Normal 5 2 4 3 4 2 3" xfId="58722"/>
    <cellStyle name="Normal 5 2 4 3 4 2 4" xfId="34699"/>
    <cellStyle name="Normal 5 2 4 3 4 3" xfId="21429"/>
    <cellStyle name="Normal 5 2 4 3 4 3 2" xfId="34701"/>
    <cellStyle name="Normal 5 2 4 3 4 4" xfId="28825"/>
    <cellStyle name="Normal 5 2 4 3 4 4 2" xfId="54629"/>
    <cellStyle name="Normal 5 2 4 3 4 5" xfId="34698"/>
    <cellStyle name="Normal 5 2 4 3 5" xfId="8447"/>
    <cellStyle name="Normal 5 2 4 3 5 2" xfId="34703"/>
    <cellStyle name="Normal 5 2 4 3 5 3" xfId="56230"/>
    <cellStyle name="Normal 5 2 4 3 5 4" xfId="34702"/>
    <cellStyle name="Normal 5 2 4 3 6" xfId="15843"/>
    <cellStyle name="Normal 5 2 4 3 6 2" xfId="34704"/>
    <cellStyle name="Normal 5 2 4 3 7" xfId="23239"/>
    <cellStyle name="Normal 5 2 4 3 7 2" xfId="54624"/>
    <cellStyle name="Normal 5 2 4 3 8" xfId="34681"/>
    <cellStyle name="Normal 5 2 4 4" xfId="4048"/>
    <cellStyle name="Normal 5 2 4 4 2" xfId="11489"/>
    <cellStyle name="Normal 5 2 4 4 2 2" xfId="34707"/>
    <cellStyle name="Normal 5 2 4 4 2 2 2" xfId="34708"/>
    <cellStyle name="Normal 5 2 4 4 2 2 3" xfId="58725"/>
    <cellStyle name="Normal 5 2 4 4 2 3" xfId="34709"/>
    <cellStyle name="Normal 5 2 4 4 2 4" xfId="54631"/>
    <cellStyle name="Normal 5 2 4 4 2 5" xfId="34706"/>
    <cellStyle name="Normal 5 2 4 4 3" xfId="18885"/>
    <cellStyle name="Normal 5 2 4 4 3 2" xfId="34711"/>
    <cellStyle name="Normal 5 2 4 4 3 3" xfId="56233"/>
    <cellStyle name="Normal 5 2 4 4 3 4" xfId="34710"/>
    <cellStyle name="Normal 5 2 4 4 4" xfId="26281"/>
    <cellStyle name="Normal 5 2 4 4 4 2" xfId="34712"/>
    <cellStyle name="Normal 5 2 4 4 5" xfId="54630"/>
    <cellStyle name="Normal 5 2 4 4 6" xfId="34705"/>
    <cellStyle name="Normal 5 2 4 5" xfId="2171"/>
    <cellStyle name="Normal 5 2 4 5 2" xfId="9612"/>
    <cellStyle name="Normal 5 2 4 5 2 2" xfId="34715"/>
    <cellStyle name="Normal 5 2 4 5 2 2 2" xfId="34716"/>
    <cellStyle name="Normal 5 2 4 5 2 2 3" xfId="58726"/>
    <cellStyle name="Normal 5 2 4 5 2 3" xfId="34717"/>
    <cellStyle name="Normal 5 2 4 5 2 4" xfId="54633"/>
    <cellStyle name="Normal 5 2 4 5 2 5" xfId="34714"/>
    <cellStyle name="Normal 5 2 4 5 3" xfId="17008"/>
    <cellStyle name="Normal 5 2 4 5 3 2" xfId="34719"/>
    <cellStyle name="Normal 5 2 4 5 3 3" xfId="56234"/>
    <cellStyle name="Normal 5 2 4 5 3 4" xfId="34718"/>
    <cellStyle name="Normal 5 2 4 5 4" xfId="24404"/>
    <cellStyle name="Normal 5 2 4 5 4 2" xfId="34720"/>
    <cellStyle name="Normal 5 2 4 5 5" xfId="54632"/>
    <cellStyle name="Normal 5 2 4 5 6" xfId="34713"/>
    <cellStyle name="Normal 5 2 4 6" xfId="5993"/>
    <cellStyle name="Normal 5 2 4 6 2" xfId="13389"/>
    <cellStyle name="Normal 5 2 4 6 2 2" xfId="34723"/>
    <cellStyle name="Normal 5 2 4 6 2 3" xfId="58715"/>
    <cellStyle name="Normal 5 2 4 6 2 4" xfId="34722"/>
    <cellStyle name="Normal 5 2 4 6 3" xfId="20785"/>
    <cellStyle name="Normal 5 2 4 6 3 2" xfId="34724"/>
    <cellStyle name="Normal 5 2 4 6 4" xfId="28181"/>
    <cellStyle name="Normal 5 2 4 6 4 2" xfId="54634"/>
    <cellStyle name="Normal 5 2 4 6 5" xfId="34721"/>
    <cellStyle name="Normal 5 2 4 7" xfId="7803"/>
    <cellStyle name="Normal 5 2 4 7 2" xfId="34726"/>
    <cellStyle name="Normal 5 2 4 7 3" xfId="56223"/>
    <cellStyle name="Normal 5 2 4 7 4" xfId="34725"/>
    <cellStyle name="Normal 5 2 4 8" xfId="15199"/>
    <cellStyle name="Normal 5 2 4 8 2" xfId="34727"/>
    <cellStyle name="Normal 5 2 4 9" xfId="22595"/>
    <cellStyle name="Normal 5 2 4 9 2" xfId="54611"/>
    <cellStyle name="Normal 5 2 5" xfId="302"/>
    <cellStyle name="Normal 5 2 5 10" xfId="34728"/>
    <cellStyle name="Normal 5 2 5 2" xfId="873"/>
    <cellStyle name="Normal 5 2 5 2 2" xfId="1582"/>
    <cellStyle name="Normal 5 2 5 2 2 2" xfId="5270"/>
    <cellStyle name="Normal 5 2 5 2 2 2 2" xfId="12711"/>
    <cellStyle name="Normal 5 2 5 2 2 2 2 2" xfId="34733"/>
    <cellStyle name="Normal 5 2 5 2 2 2 2 2 2" xfId="34734"/>
    <cellStyle name="Normal 5 2 5 2 2 2 2 2 3" xfId="58730"/>
    <cellStyle name="Normal 5 2 5 2 2 2 2 3" xfId="34735"/>
    <cellStyle name="Normal 5 2 5 2 2 2 2 4" xfId="54639"/>
    <cellStyle name="Normal 5 2 5 2 2 2 2 5" xfId="34732"/>
    <cellStyle name="Normal 5 2 5 2 2 2 3" xfId="20107"/>
    <cellStyle name="Normal 5 2 5 2 2 2 3 2" xfId="34737"/>
    <cellStyle name="Normal 5 2 5 2 2 2 3 3" xfId="56238"/>
    <cellStyle name="Normal 5 2 5 2 2 2 3 4" xfId="34736"/>
    <cellStyle name="Normal 5 2 5 2 2 2 4" xfId="27503"/>
    <cellStyle name="Normal 5 2 5 2 2 2 4 2" xfId="34738"/>
    <cellStyle name="Normal 5 2 5 2 2 2 5" xfId="54638"/>
    <cellStyle name="Normal 5 2 5 2 2 2 6" xfId="34731"/>
    <cellStyle name="Normal 5 2 5 2 2 3" xfId="3393"/>
    <cellStyle name="Normal 5 2 5 2 2 3 2" xfId="10834"/>
    <cellStyle name="Normal 5 2 5 2 2 3 2 2" xfId="34741"/>
    <cellStyle name="Normal 5 2 5 2 2 3 2 2 2" xfId="34742"/>
    <cellStyle name="Normal 5 2 5 2 2 3 2 2 3" xfId="58731"/>
    <cellStyle name="Normal 5 2 5 2 2 3 2 3" xfId="34743"/>
    <cellStyle name="Normal 5 2 5 2 2 3 2 4" xfId="54641"/>
    <cellStyle name="Normal 5 2 5 2 2 3 2 5" xfId="34740"/>
    <cellStyle name="Normal 5 2 5 2 2 3 3" xfId="18230"/>
    <cellStyle name="Normal 5 2 5 2 2 3 3 2" xfId="34745"/>
    <cellStyle name="Normal 5 2 5 2 2 3 3 3" xfId="56239"/>
    <cellStyle name="Normal 5 2 5 2 2 3 3 4" xfId="34744"/>
    <cellStyle name="Normal 5 2 5 2 2 3 4" xfId="25626"/>
    <cellStyle name="Normal 5 2 5 2 2 3 4 2" xfId="34746"/>
    <cellStyle name="Normal 5 2 5 2 2 3 5" xfId="54640"/>
    <cellStyle name="Normal 5 2 5 2 2 3 6" xfId="34739"/>
    <cellStyle name="Normal 5 2 5 2 2 4" xfId="7215"/>
    <cellStyle name="Normal 5 2 5 2 2 4 2" xfId="14611"/>
    <cellStyle name="Normal 5 2 5 2 2 4 2 2" xfId="34749"/>
    <cellStyle name="Normal 5 2 5 2 2 4 2 3" xfId="58729"/>
    <cellStyle name="Normal 5 2 5 2 2 4 2 4" xfId="34748"/>
    <cellStyle name="Normal 5 2 5 2 2 4 3" xfId="22007"/>
    <cellStyle name="Normal 5 2 5 2 2 4 3 2" xfId="34750"/>
    <cellStyle name="Normal 5 2 5 2 2 4 4" xfId="29403"/>
    <cellStyle name="Normal 5 2 5 2 2 4 4 2" xfId="54642"/>
    <cellStyle name="Normal 5 2 5 2 2 4 5" xfId="34747"/>
    <cellStyle name="Normal 5 2 5 2 2 5" xfId="9025"/>
    <cellStyle name="Normal 5 2 5 2 2 5 2" xfId="34752"/>
    <cellStyle name="Normal 5 2 5 2 2 5 3" xfId="56237"/>
    <cellStyle name="Normal 5 2 5 2 2 5 4" xfId="34751"/>
    <cellStyle name="Normal 5 2 5 2 2 6" xfId="16421"/>
    <cellStyle name="Normal 5 2 5 2 2 6 2" xfId="34753"/>
    <cellStyle name="Normal 5 2 5 2 2 7" xfId="23817"/>
    <cellStyle name="Normal 5 2 5 2 2 7 2" xfId="54637"/>
    <cellStyle name="Normal 5 2 5 2 2 8" xfId="34730"/>
    <cellStyle name="Normal 5 2 5 2 3" xfId="4626"/>
    <cellStyle name="Normal 5 2 5 2 3 2" xfId="12067"/>
    <cellStyle name="Normal 5 2 5 2 3 2 2" xfId="34756"/>
    <cellStyle name="Normal 5 2 5 2 3 2 2 2" xfId="34757"/>
    <cellStyle name="Normal 5 2 5 2 3 2 2 3" xfId="58732"/>
    <cellStyle name="Normal 5 2 5 2 3 2 3" xfId="34758"/>
    <cellStyle name="Normal 5 2 5 2 3 2 4" xfId="54644"/>
    <cellStyle name="Normal 5 2 5 2 3 2 5" xfId="34755"/>
    <cellStyle name="Normal 5 2 5 2 3 3" xfId="19463"/>
    <cellStyle name="Normal 5 2 5 2 3 3 2" xfId="34760"/>
    <cellStyle name="Normal 5 2 5 2 3 3 3" xfId="56240"/>
    <cellStyle name="Normal 5 2 5 2 3 3 4" xfId="34759"/>
    <cellStyle name="Normal 5 2 5 2 3 4" xfId="26859"/>
    <cellStyle name="Normal 5 2 5 2 3 4 2" xfId="34761"/>
    <cellStyle name="Normal 5 2 5 2 3 5" xfId="54643"/>
    <cellStyle name="Normal 5 2 5 2 3 6" xfId="34754"/>
    <cellStyle name="Normal 5 2 5 2 4" xfId="2749"/>
    <cellStyle name="Normal 5 2 5 2 4 2" xfId="10190"/>
    <cellStyle name="Normal 5 2 5 2 4 2 2" xfId="34764"/>
    <cellStyle name="Normal 5 2 5 2 4 2 2 2" xfId="34765"/>
    <cellStyle name="Normal 5 2 5 2 4 2 2 3" xfId="58733"/>
    <cellStyle name="Normal 5 2 5 2 4 2 3" xfId="34766"/>
    <cellStyle name="Normal 5 2 5 2 4 2 4" xfId="54646"/>
    <cellStyle name="Normal 5 2 5 2 4 2 5" xfId="34763"/>
    <cellStyle name="Normal 5 2 5 2 4 3" xfId="17586"/>
    <cellStyle name="Normal 5 2 5 2 4 3 2" xfId="34768"/>
    <cellStyle name="Normal 5 2 5 2 4 3 3" xfId="56241"/>
    <cellStyle name="Normal 5 2 5 2 4 3 4" xfId="34767"/>
    <cellStyle name="Normal 5 2 5 2 4 4" xfId="24982"/>
    <cellStyle name="Normal 5 2 5 2 4 4 2" xfId="34769"/>
    <cellStyle name="Normal 5 2 5 2 4 5" xfId="54645"/>
    <cellStyle name="Normal 5 2 5 2 4 6" xfId="34762"/>
    <cellStyle name="Normal 5 2 5 2 5" xfId="6571"/>
    <cellStyle name="Normal 5 2 5 2 5 2" xfId="13967"/>
    <cellStyle name="Normal 5 2 5 2 5 2 2" xfId="34772"/>
    <cellStyle name="Normal 5 2 5 2 5 2 3" xfId="58728"/>
    <cellStyle name="Normal 5 2 5 2 5 2 4" xfId="34771"/>
    <cellStyle name="Normal 5 2 5 2 5 3" xfId="21363"/>
    <cellStyle name="Normal 5 2 5 2 5 3 2" xfId="34773"/>
    <cellStyle name="Normal 5 2 5 2 5 4" xfId="28759"/>
    <cellStyle name="Normal 5 2 5 2 5 4 2" xfId="54647"/>
    <cellStyle name="Normal 5 2 5 2 5 5" xfId="34770"/>
    <cellStyle name="Normal 5 2 5 2 6" xfId="8381"/>
    <cellStyle name="Normal 5 2 5 2 6 2" xfId="34775"/>
    <cellStyle name="Normal 5 2 5 2 6 3" xfId="56236"/>
    <cellStyle name="Normal 5 2 5 2 6 4" xfId="34774"/>
    <cellStyle name="Normal 5 2 5 2 7" xfId="15777"/>
    <cellStyle name="Normal 5 2 5 2 7 2" xfId="34776"/>
    <cellStyle name="Normal 5 2 5 2 8" xfId="23173"/>
    <cellStyle name="Normal 5 2 5 2 8 2" xfId="54636"/>
    <cellStyle name="Normal 5 2 5 2 9" xfId="34729"/>
    <cellStyle name="Normal 5 2 5 3" xfId="1013"/>
    <cellStyle name="Normal 5 2 5 3 2" xfId="4701"/>
    <cellStyle name="Normal 5 2 5 3 2 2" xfId="12142"/>
    <cellStyle name="Normal 5 2 5 3 2 2 2" xfId="34780"/>
    <cellStyle name="Normal 5 2 5 3 2 2 2 2" xfId="34781"/>
    <cellStyle name="Normal 5 2 5 3 2 2 2 3" xfId="58735"/>
    <cellStyle name="Normal 5 2 5 3 2 2 3" xfId="34782"/>
    <cellStyle name="Normal 5 2 5 3 2 2 4" xfId="54650"/>
    <cellStyle name="Normal 5 2 5 3 2 2 5" xfId="34779"/>
    <cellStyle name="Normal 5 2 5 3 2 3" xfId="19538"/>
    <cellStyle name="Normal 5 2 5 3 2 3 2" xfId="34784"/>
    <cellStyle name="Normal 5 2 5 3 2 3 3" xfId="56243"/>
    <cellStyle name="Normal 5 2 5 3 2 3 4" xfId="34783"/>
    <cellStyle name="Normal 5 2 5 3 2 4" xfId="26934"/>
    <cellStyle name="Normal 5 2 5 3 2 4 2" xfId="34785"/>
    <cellStyle name="Normal 5 2 5 3 2 5" xfId="54649"/>
    <cellStyle name="Normal 5 2 5 3 2 6" xfId="34778"/>
    <cellStyle name="Normal 5 2 5 3 3" xfId="2824"/>
    <cellStyle name="Normal 5 2 5 3 3 2" xfId="10265"/>
    <cellStyle name="Normal 5 2 5 3 3 2 2" xfId="34788"/>
    <cellStyle name="Normal 5 2 5 3 3 2 2 2" xfId="34789"/>
    <cellStyle name="Normal 5 2 5 3 3 2 2 3" xfId="58736"/>
    <cellStyle name="Normal 5 2 5 3 3 2 3" xfId="34790"/>
    <cellStyle name="Normal 5 2 5 3 3 2 4" xfId="54652"/>
    <cellStyle name="Normal 5 2 5 3 3 2 5" xfId="34787"/>
    <cellStyle name="Normal 5 2 5 3 3 3" xfId="17661"/>
    <cellStyle name="Normal 5 2 5 3 3 3 2" xfId="34792"/>
    <cellStyle name="Normal 5 2 5 3 3 3 3" xfId="56244"/>
    <cellStyle name="Normal 5 2 5 3 3 3 4" xfId="34791"/>
    <cellStyle name="Normal 5 2 5 3 3 4" xfId="25057"/>
    <cellStyle name="Normal 5 2 5 3 3 4 2" xfId="34793"/>
    <cellStyle name="Normal 5 2 5 3 3 5" xfId="54651"/>
    <cellStyle name="Normal 5 2 5 3 3 6" xfId="34786"/>
    <cellStyle name="Normal 5 2 5 3 4" xfId="6646"/>
    <cellStyle name="Normal 5 2 5 3 4 2" xfId="14042"/>
    <cellStyle name="Normal 5 2 5 3 4 2 2" xfId="34796"/>
    <cellStyle name="Normal 5 2 5 3 4 2 3" xfId="58734"/>
    <cellStyle name="Normal 5 2 5 3 4 2 4" xfId="34795"/>
    <cellStyle name="Normal 5 2 5 3 4 3" xfId="21438"/>
    <cellStyle name="Normal 5 2 5 3 4 3 2" xfId="34797"/>
    <cellStyle name="Normal 5 2 5 3 4 4" xfId="28834"/>
    <cellStyle name="Normal 5 2 5 3 4 4 2" xfId="54653"/>
    <cellStyle name="Normal 5 2 5 3 4 5" xfId="34794"/>
    <cellStyle name="Normal 5 2 5 3 5" xfId="8456"/>
    <cellStyle name="Normal 5 2 5 3 5 2" xfId="34799"/>
    <cellStyle name="Normal 5 2 5 3 5 3" xfId="56242"/>
    <cellStyle name="Normal 5 2 5 3 5 4" xfId="34798"/>
    <cellStyle name="Normal 5 2 5 3 6" xfId="15852"/>
    <cellStyle name="Normal 5 2 5 3 6 2" xfId="34800"/>
    <cellStyle name="Normal 5 2 5 3 7" xfId="23248"/>
    <cellStyle name="Normal 5 2 5 3 7 2" xfId="54648"/>
    <cellStyle name="Normal 5 2 5 3 8" xfId="34777"/>
    <cellStyle name="Normal 5 2 5 4" xfId="4057"/>
    <cellStyle name="Normal 5 2 5 4 2" xfId="11498"/>
    <cellStyle name="Normal 5 2 5 4 2 2" xfId="34803"/>
    <cellStyle name="Normal 5 2 5 4 2 2 2" xfId="34804"/>
    <cellStyle name="Normal 5 2 5 4 2 2 3" xfId="58737"/>
    <cellStyle name="Normal 5 2 5 4 2 3" xfId="34805"/>
    <cellStyle name="Normal 5 2 5 4 2 4" xfId="54655"/>
    <cellStyle name="Normal 5 2 5 4 2 5" xfId="34802"/>
    <cellStyle name="Normal 5 2 5 4 3" xfId="18894"/>
    <cellStyle name="Normal 5 2 5 4 3 2" xfId="34807"/>
    <cellStyle name="Normal 5 2 5 4 3 3" xfId="56245"/>
    <cellStyle name="Normal 5 2 5 4 3 4" xfId="34806"/>
    <cellStyle name="Normal 5 2 5 4 4" xfId="26290"/>
    <cellStyle name="Normal 5 2 5 4 4 2" xfId="34808"/>
    <cellStyle name="Normal 5 2 5 4 5" xfId="54654"/>
    <cellStyle name="Normal 5 2 5 4 6" xfId="34801"/>
    <cellStyle name="Normal 5 2 5 5" xfId="2180"/>
    <cellStyle name="Normal 5 2 5 5 2" xfId="9621"/>
    <cellStyle name="Normal 5 2 5 5 2 2" xfId="34811"/>
    <cellStyle name="Normal 5 2 5 5 2 2 2" xfId="34812"/>
    <cellStyle name="Normal 5 2 5 5 2 2 3" xfId="58738"/>
    <cellStyle name="Normal 5 2 5 5 2 3" xfId="34813"/>
    <cellStyle name="Normal 5 2 5 5 2 4" xfId="54657"/>
    <cellStyle name="Normal 5 2 5 5 2 5" xfId="34810"/>
    <cellStyle name="Normal 5 2 5 5 3" xfId="17017"/>
    <cellStyle name="Normal 5 2 5 5 3 2" xfId="34815"/>
    <cellStyle name="Normal 5 2 5 5 3 3" xfId="56246"/>
    <cellStyle name="Normal 5 2 5 5 3 4" xfId="34814"/>
    <cellStyle name="Normal 5 2 5 5 4" xfId="24413"/>
    <cellStyle name="Normal 5 2 5 5 4 2" xfId="34816"/>
    <cellStyle name="Normal 5 2 5 5 5" xfId="54656"/>
    <cellStyle name="Normal 5 2 5 5 6" xfId="34809"/>
    <cellStyle name="Normal 5 2 5 6" xfId="6002"/>
    <cellStyle name="Normal 5 2 5 6 2" xfId="13398"/>
    <cellStyle name="Normal 5 2 5 6 2 2" xfId="34819"/>
    <cellStyle name="Normal 5 2 5 6 2 3" xfId="58727"/>
    <cellStyle name="Normal 5 2 5 6 2 4" xfId="34818"/>
    <cellStyle name="Normal 5 2 5 6 3" xfId="20794"/>
    <cellStyle name="Normal 5 2 5 6 3 2" xfId="34820"/>
    <cellStyle name="Normal 5 2 5 6 4" xfId="28190"/>
    <cellStyle name="Normal 5 2 5 6 4 2" xfId="54658"/>
    <cellStyle name="Normal 5 2 5 6 5" xfId="34817"/>
    <cellStyle name="Normal 5 2 5 7" xfId="7812"/>
    <cellStyle name="Normal 5 2 5 7 2" xfId="34822"/>
    <cellStyle name="Normal 5 2 5 7 3" xfId="56235"/>
    <cellStyle name="Normal 5 2 5 7 4" xfId="34821"/>
    <cellStyle name="Normal 5 2 5 8" xfId="15208"/>
    <cellStyle name="Normal 5 2 5 8 2" xfId="34823"/>
    <cellStyle name="Normal 5 2 5 9" xfId="22604"/>
    <cellStyle name="Normal 5 2 5 9 2" xfId="54635"/>
    <cellStyle name="Normal 5 2 6" xfId="559"/>
    <cellStyle name="Normal 5 2 6 10" xfId="34824"/>
    <cellStyle name="Normal 5 2 6 2" xfId="882"/>
    <cellStyle name="Normal 5 2 6 2 2" xfId="1591"/>
    <cellStyle name="Normal 5 2 6 2 2 2" xfId="5279"/>
    <cellStyle name="Normal 5 2 6 2 2 2 2" xfId="12720"/>
    <cellStyle name="Normal 5 2 6 2 2 2 2 2" xfId="34829"/>
    <cellStyle name="Normal 5 2 6 2 2 2 2 2 2" xfId="34830"/>
    <cellStyle name="Normal 5 2 6 2 2 2 2 2 3" xfId="58742"/>
    <cellStyle name="Normal 5 2 6 2 2 2 2 3" xfId="34831"/>
    <cellStyle name="Normal 5 2 6 2 2 2 2 4" xfId="54663"/>
    <cellStyle name="Normal 5 2 6 2 2 2 2 5" xfId="34828"/>
    <cellStyle name="Normal 5 2 6 2 2 2 3" xfId="20116"/>
    <cellStyle name="Normal 5 2 6 2 2 2 3 2" xfId="34833"/>
    <cellStyle name="Normal 5 2 6 2 2 2 3 3" xfId="56250"/>
    <cellStyle name="Normal 5 2 6 2 2 2 3 4" xfId="34832"/>
    <cellStyle name="Normal 5 2 6 2 2 2 4" xfId="27512"/>
    <cellStyle name="Normal 5 2 6 2 2 2 4 2" xfId="34834"/>
    <cellStyle name="Normal 5 2 6 2 2 2 5" xfId="54662"/>
    <cellStyle name="Normal 5 2 6 2 2 2 6" xfId="34827"/>
    <cellStyle name="Normal 5 2 6 2 2 3" xfId="3402"/>
    <cellStyle name="Normal 5 2 6 2 2 3 2" xfId="10843"/>
    <cellStyle name="Normal 5 2 6 2 2 3 2 2" xfId="34837"/>
    <cellStyle name="Normal 5 2 6 2 2 3 2 2 2" xfId="34838"/>
    <cellStyle name="Normal 5 2 6 2 2 3 2 2 3" xfId="58743"/>
    <cellStyle name="Normal 5 2 6 2 2 3 2 3" xfId="34839"/>
    <cellStyle name="Normal 5 2 6 2 2 3 2 4" xfId="54665"/>
    <cellStyle name="Normal 5 2 6 2 2 3 2 5" xfId="34836"/>
    <cellStyle name="Normal 5 2 6 2 2 3 3" xfId="18239"/>
    <cellStyle name="Normal 5 2 6 2 2 3 3 2" xfId="34841"/>
    <cellStyle name="Normal 5 2 6 2 2 3 3 3" xfId="56251"/>
    <cellStyle name="Normal 5 2 6 2 2 3 3 4" xfId="34840"/>
    <cellStyle name="Normal 5 2 6 2 2 3 4" xfId="25635"/>
    <cellStyle name="Normal 5 2 6 2 2 3 4 2" xfId="34842"/>
    <cellStyle name="Normal 5 2 6 2 2 3 5" xfId="54664"/>
    <cellStyle name="Normal 5 2 6 2 2 3 6" xfId="34835"/>
    <cellStyle name="Normal 5 2 6 2 2 4" xfId="7224"/>
    <cellStyle name="Normal 5 2 6 2 2 4 2" xfId="14620"/>
    <cellStyle name="Normal 5 2 6 2 2 4 2 2" xfId="34845"/>
    <cellStyle name="Normal 5 2 6 2 2 4 2 3" xfId="58741"/>
    <cellStyle name="Normal 5 2 6 2 2 4 2 4" xfId="34844"/>
    <cellStyle name="Normal 5 2 6 2 2 4 3" xfId="22016"/>
    <cellStyle name="Normal 5 2 6 2 2 4 3 2" xfId="34846"/>
    <cellStyle name="Normal 5 2 6 2 2 4 4" xfId="29412"/>
    <cellStyle name="Normal 5 2 6 2 2 4 4 2" xfId="54666"/>
    <cellStyle name="Normal 5 2 6 2 2 4 5" xfId="34843"/>
    <cellStyle name="Normal 5 2 6 2 2 5" xfId="9034"/>
    <cellStyle name="Normal 5 2 6 2 2 5 2" xfId="34848"/>
    <cellStyle name="Normal 5 2 6 2 2 5 3" xfId="56249"/>
    <cellStyle name="Normal 5 2 6 2 2 5 4" xfId="34847"/>
    <cellStyle name="Normal 5 2 6 2 2 6" xfId="16430"/>
    <cellStyle name="Normal 5 2 6 2 2 6 2" xfId="34849"/>
    <cellStyle name="Normal 5 2 6 2 2 7" xfId="23826"/>
    <cellStyle name="Normal 5 2 6 2 2 7 2" xfId="54661"/>
    <cellStyle name="Normal 5 2 6 2 2 8" xfId="34826"/>
    <cellStyle name="Normal 5 2 6 2 3" xfId="4635"/>
    <cellStyle name="Normal 5 2 6 2 3 2" xfId="12076"/>
    <cellStyle name="Normal 5 2 6 2 3 2 2" xfId="34852"/>
    <cellStyle name="Normal 5 2 6 2 3 2 2 2" xfId="34853"/>
    <cellStyle name="Normal 5 2 6 2 3 2 2 3" xfId="58744"/>
    <cellStyle name="Normal 5 2 6 2 3 2 3" xfId="34854"/>
    <cellStyle name="Normal 5 2 6 2 3 2 4" xfId="54668"/>
    <cellStyle name="Normal 5 2 6 2 3 2 5" xfId="34851"/>
    <cellStyle name="Normal 5 2 6 2 3 3" xfId="19472"/>
    <cellStyle name="Normal 5 2 6 2 3 3 2" xfId="34856"/>
    <cellStyle name="Normal 5 2 6 2 3 3 3" xfId="56252"/>
    <cellStyle name="Normal 5 2 6 2 3 3 4" xfId="34855"/>
    <cellStyle name="Normal 5 2 6 2 3 4" xfId="26868"/>
    <cellStyle name="Normal 5 2 6 2 3 4 2" xfId="34857"/>
    <cellStyle name="Normal 5 2 6 2 3 5" xfId="54667"/>
    <cellStyle name="Normal 5 2 6 2 3 6" xfId="34850"/>
    <cellStyle name="Normal 5 2 6 2 4" xfId="2758"/>
    <cellStyle name="Normal 5 2 6 2 4 2" xfId="10199"/>
    <cellStyle name="Normal 5 2 6 2 4 2 2" xfId="34860"/>
    <cellStyle name="Normal 5 2 6 2 4 2 2 2" xfId="34861"/>
    <cellStyle name="Normal 5 2 6 2 4 2 2 3" xfId="58745"/>
    <cellStyle name="Normal 5 2 6 2 4 2 3" xfId="34862"/>
    <cellStyle name="Normal 5 2 6 2 4 2 4" xfId="54670"/>
    <cellStyle name="Normal 5 2 6 2 4 2 5" xfId="34859"/>
    <cellStyle name="Normal 5 2 6 2 4 3" xfId="17595"/>
    <cellStyle name="Normal 5 2 6 2 4 3 2" xfId="34864"/>
    <cellStyle name="Normal 5 2 6 2 4 3 3" xfId="56253"/>
    <cellStyle name="Normal 5 2 6 2 4 3 4" xfId="34863"/>
    <cellStyle name="Normal 5 2 6 2 4 4" xfId="24991"/>
    <cellStyle name="Normal 5 2 6 2 4 4 2" xfId="34865"/>
    <cellStyle name="Normal 5 2 6 2 4 5" xfId="54669"/>
    <cellStyle name="Normal 5 2 6 2 4 6" xfId="34858"/>
    <cellStyle name="Normal 5 2 6 2 5" xfId="6580"/>
    <cellStyle name="Normal 5 2 6 2 5 2" xfId="13976"/>
    <cellStyle name="Normal 5 2 6 2 5 2 2" xfId="34868"/>
    <cellStyle name="Normal 5 2 6 2 5 2 3" xfId="58740"/>
    <cellStyle name="Normal 5 2 6 2 5 2 4" xfId="34867"/>
    <cellStyle name="Normal 5 2 6 2 5 3" xfId="21372"/>
    <cellStyle name="Normal 5 2 6 2 5 3 2" xfId="34869"/>
    <cellStyle name="Normal 5 2 6 2 5 4" xfId="28768"/>
    <cellStyle name="Normal 5 2 6 2 5 4 2" xfId="54671"/>
    <cellStyle name="Normal 5 2 6 2 5 5" xfId="34866"/>
    <cellStyle name="Normal 5 2 6 2 6" xfId="8390"/>
    <cellStyle name="Normal 5 2 6 2 6 2" xfId="34871"/>
    <cellStyle name="Normal 5 2 6 2 6 3" xfId="56248"/>
    <cellStyle name="Normal 5 2 6 2 6 4" xfId="34870"/>
    <cellStyle name="Normal 5 2 6 2 7" xfId="15786"/>
    <cellStyle name="Normal 5 2 6 2 7 2" xfId="34872"/>
    <cellStyle name="Normal 5 2 6 2 8" xfId="23182"/>
    <cellStyle name="Normal 5 2 6 2 8 2" xfId="54660"/>
    <cellStyle name="Normal 5 2 6 2 9" xfId="34825"/>
    <cellStyle name="Normal 5 2 6 3" xfId="1269"/>
    <cellStyle name="Normal 5 2 6 3 2" xfId="4957"/>
    <cellStyle name="Normal 5 2 6 3 2 2" xfId="12398"/>
    <cellStyle name="Normal 5 2 6 3 2 2 2" xfId="34876"/>
    <cellStyle name="Normal 5 2 6 3 2 2 2 2" xfId="34877"/>
    <cellStyle name="Normal 5 2 6 3 2 2 2 3" xfId="58747"/>
    <cellStyle name="Normal 5 2 6 3 2 2 3" xfId="34878"/>
    <cellStyle name="Normal 5 2 6 3 2 2 4" xfId="54674"/>
    <cellStyle name="Normal 5 2 6 3 2 2 5" xfId="34875"/>
    <cellStyle name="Normal 5 2 6 3 2 3" xfId="19794"/>
    <cellStyle name="Normal 5 2 6 3 2 3 2" xfId="34880"/>
    <cellStyle name="Normal 5 2 6 3 2 3 3" xfId="56255"/>
    <cellStyle name="Normal 5 2 6 3 2 3 4" xfId="34879"/>
    <cellStyle name="Normal 5 2 6 3 2 4" xfId="27190"/>
    <cellStyle name="Normal 5 2 6 3 2 4 2" xfId="34881"/>
    <cellStyle name="Normal 5 2 6 3 2 5" xfId="54673"/>
    <cellStyle name="Normal 5 2 6 3 2 6" xfId="34874"/>
    <cellStyle name="Normal 5 2 6 3 3" xfId="3080"/>
    <cellStyle name="Normal 5 2 6 3 3 2" xfId="10521"/>
    <cellStyle name="Normal 5 2 6 3 3 2 2" xfId="34884"/>
    <cellStyle name="Normal 5 2 6 3 3 2 2 2" xfId="34885"/>
    <cellStyle name="Normal 5 2 6 3 3 2 2 3" xfId="58748"/>
    <cellStyle name="Normal 5 2 6 3 3 2 3" xfId="34886"/>
    <cellStyle name="Normal 5 2 6 3 3 2 4" xfId="54676"/>
    <cellStyle name="Normal 5 2 6 3 3 2 5" xfId="34883"/>
    <cellStyle name="Normal 5 2 6 3 3 3" xfId="17917"/>
    <cellStyle name="Normal 5 2 6 3 3 3 2" xfId="34888"/>
    <cellStyle name="Normal 5 2 6 3 3 3 3" xfId="56256"/>
    <cellStyle name="Normal 5 2 6 3 3 3 4" xfId="34887"/>
    <cellStyle name="Normal 5 2 6 3 3 4" xfId="25313"/>
    <cellStyle name="Normal 5 2 6 3 3 4 2" xfId="34889"/>
    <cellStyle name="Normal 5 2 6 3 3 5" xfId="54675"/>
    <cellStyle name="Normal 5 2 6 3 3 6" xfId="34882"/>
    <cellStyle name="Normal 5 2 6 3 4" xfId="6902"/>
    <cellStyle name="Normal 5 2 6 3 4 2" xfId="14298"/>
    <cellStyle name="Normal 5 2 6 3 4 2 2" xfId="34892"/>
    <cellStyle name="Normal 5 2 6 3 4 2 3" xfId="58746"/>
    <cellStyle name="Normal 5 2 6 3 4 2 4" xfId="34891"/>
    <cellStyle name="Normal 5 2 6 3 4 3" xfId="21694"/>
    <cellStyle name="Normal 5 2 6 3 4 3 2" xfId="34893"/>
    <cellStyle name="Normal 5 2 6 3 4 4" xfId="29090"/>
    <cellStyle name="Normal 5 2 6 3 4 4 2" xfId="54677"/>
    <cellStyle name="Normal 5 2 6 3 4 5" xfId="34890"/>
    <cellStyle name="Normal 5 2 6 3 5" xfId="8712"/>
    <cellStyle name="Normal 5 2 6 3 5 2" xfId="34895"/>
    <cellStyle name="Normal 5 2 6 3 5 3" xfId="56254"/>
    <cellStyle name="Normal 5 2 6 3 5 4" xfId="34894"/>
    <cellStyle name="Normal 5 2 6 3 6" xfId="16108"/>
    <cellStyle name="Normal 5 2 6 3 6 2" xfId="34896"/>
    <cellStyle name="Normal 5 2 6 3 7" xfId="23504"/>
    <cellStyle name="Normal 5 2 6 3 7 2" xfId="54672"/>
    <cellStyle name="Normal 5 2 6 3 8" xfId="34873"/>
    <cellStyle name="Normal 5 2 6 4" xfId="4313"/>
    <cellStyle name="Normal 5 2 6 4 2" xfId="11754"/>
    <cellStyle name="Normal 5 2 6 4 2 2" xfId="34899"/>
    <cellStyle name="Normal 5 2 6 4 2 2 2" xfId="34900"/>
    <cellStyle name="Normal 5 2 6 4 2 2 3" xfId="58749"/>
    <cellStyle name="Normal 5 2 6 4 2 3" xfId="34901"/>
    <cellStyle name="Normal 5 2 6 4 2 4" xfId="54679"/>
    <cellStyle name="Normal 5 2 6 4 2 5" xfId="34898"/>
    <cellStyle name="Normal 5 2 6 4 3" xfId="19150"/>
    <cellStyle name="Normal 5 2 6 4 3 2" xfId="34903"/>
    <cellStyle name="Normal 5 2 6 4 3 3" xfId="56257"/>
    <cellStyle name="Normal 5 2 6 4 3 4" xfId="34902"/>
    <cellStyle name="Normal 5 2 6 4 4" xfId="26546"/>
    <cellStyle name="Normal 5 2 6 4 4 2" xfId="34904"/>
    <cellStyle name="Normal 5 2 6 4 5" xfId="54678"/>
    <cellStyle name="Normal 5 2 6 4 6" xfId="34897"/>
    <cellStyle name="Normal 5 2 6 5" xfId="2436"/>
    <cellStyle name="Normal 5 2 6 5 2" xfId="9877"/>
    <cellStyle name="Normal 5 2 6 5 2 2" xfId="34907"/>
    <cellStyle name="Normal 5 2 6 5 2 2 2" xfId="34908"/>
    <cellStyle name="Normal 5 2 6 5 2 2 3" xfId="58750"/>
    <cellStyle name="Normal 5 2 6 5 2 3" xfId="34909"/>
    <cellStyle name="Normal 5 2 6 5 2 4" xfId="54681"/>
    <cellStyle name="Normal 5 2 6 5 2 5" xfId="34906"/>
    <cellStyle name="Normal 5 2 6 5 3" xfId="17273"/>
    <cellStyle name="Normal 5 2 6 5 3 2" xfId="34911"/>
    <cellStyle name="Normal 5 2 6 5 3 3" xfId="56258"/>
    <cellStyle name="Normal 5 2 6 5 3 4" xfId="34910"/>
    <cellStyle name="Normal 5 2 6 5 4" xfId="24669"/>
    <cellStyle name="Normal 5 2 6 5 4 2" xfId="34912"/>
    <cellStyle name="Normal 5 2 6 5 5" xfId="54680"/>
    <cellStyle name="Normal 5 2 6 5 6" xfId="34905"/>
    <cellStyle name="Normal 5 2 6 6" xfId="6258"/>
    <cellStyle name="Normal 5 2 6 6 2" xfId="13654"/>
    <cellStyle name="Normal 5 2 6 6 2 2" xfId="34915"/>
    <cellStyle name="Normal 5 2 6 6 2 3" xfId="58739"/>
    <cellStyle name="Normal 5 2 6 6 2 4" xfId="34914"/>
    <cellStyle name="Normal 5 2 6 6 3" xfId="21050"/>
    <cellStyle name="Normal 5 2 6 6 3 2" xfId="34916"/>
    <cellStyle name="Normal 5 2 6 6 4" xfId="28446"/>
    <cellStyle name="Normal 5 2 6 6 4 2" xfId="54682"/>
    <cellStyle name="Normal 5 2 6 6 5" xfId="34913"/>
    <cellStyle name="Normal 5 2 6 7" xfId="8068"/>
    <cellStyle name="Normal 5 2 6 7 2" xfId="34918"/>
    <cellStyle name="Normal 5 2 6 7 3" xfId="56247"/>
    <cellStyle name="Normal 5 2 6 7 4" xfId="34917"/>
    <cellStyle name="Normal 5 2 6 8" xfId="15464"/>
    <cellStyle name="Normal 5 2 6 8 2" xfId="34919"/>
    <cellStyle name="Normal 5 2 6 9" xfId="22860"/>
    <cellStyle name="Normal 5 2 6 9 2" xfId="54659"/>
    <cellStyle name="Normal 5 2 7" xfId="1604"/>
    <cellStyle name="Normal 5 2 7 2" xfId="5291"/>
    <cellStyle name="Normal 5 2 7 2 2" xfId="12732"/>
    <cellStyle name="Normal 5 2 7 2 2 2" xfId="34923"/>
    <cellStyle name="Normal 5 2 7 2 2 2 2" xfId="34924"/>
    <cellStyle name="Normal 5 2 7 2 2 2 3" xfId="58752"/>
    <cellStyle name="Normal 5 2 7 2 2 3" xfId="34925"/>
    <cellStyle name="Normal 5 2 7 2 2 4" xfId="54685"/>
    <cellStyle name="Normal 5 2 7 2 2 5" xfId="34922"/>
    <cellStyle name="Normal 5 2 7 2 3" xfId="20128"/>
    <cellStyle name="Normal 5 2 7 2 3 2" xfId="34927"/>
    <cellStyle name="Normal 5 2 7 2 3 3" xfId="56260"/>
    <cellStyle name="Normal 5 2 7 2 3 4" xfId="34926"/>
    <cellStyle name="Normal 5 2 7 2 4" xfId="27524"/>
    <cellStyle name="Normal 5 2 7 2 4 2" xfId="34928"/>
    <cellStyle name="Normal 5 2 7 2 5" xfId="54684"/>
    <cellStyle name="Normal 5 2 7 2 6" xfId="34921"/>
    <cellStyle name="Normal 5 2 7 3" xfId="3414"/>
    <cellStyle name="Normal 5 2 7 3 2" xfId="10855"/>
    <cellStyle name="Normal 5 2 7 3 2 2" xfId="34931"/>
    <cellStyle name="Normal 5 2 7 3 2 2 2" xfId="34932"/>
    <cellStyle name="Normal 5 2 7 3 2 2 3" xfId="58753"/>
    <cellStyle name="Normal 5 2 7 3 2 3" xfId="34933"/>
    <cellStyle name="Normal 5 2 7 3 2 4" xfId="54687"/>
    <cellStyle name="Normal 5 2 7 3 2 5" xfId="34930"/>
    <cellStyle name="Normal 5 2 7 3 3" xfId="18251"/>
    <cellStyle name="Normal 5 2 7 3 3 2" xfId="34935"/>
    <cellStyle name="Normal 5 2 7 3 3 3" xfId="56261"/>
    <cellStyle name="Normal 5 2 7 3 3 4" xfId="34934"/>
    <cellStyle name="Normal 5 2 7 3 4" xfId="25647"/>
    <cellStyle name="Normal 5 2 7 3 4 2" xfId="34936"/>
    <cellStyle name="Normal 5 2 7 3 5" xfId="54686"/>
    <cellStyle name="Normal 5 2 7 3 6" xfId="34929"/>
    <cellStyle name="Normal 5 2 7 4" xfId="7236"/>
    <cellStyle name="Normal 5 2 7 4 2" xfId="14632"/>
    <cellStyle name="Normal 5 2 7 4 2 2" xfId="34939"/>
    <cellStyle name="Normal 5 2 7 4 2 3" xfId="58751"/>
    <cellStyle name="Normal 5 2 7 4 2 4" xfId="34938"/>
    <cellStyle name="Normal 5 2 7 4 3" xfId="22028"/>
    <cellStyle name="Normal 5 2 7 4 3 2" xfId="34940"/>
    <cellStyle name="Normal 5 2 7 4 4" xfId="29424"/>
    <cellStyle name="Normal 5 2 7 4 4 2" xfId="54688"/>
    <cellStyle name="Normal 5 2 7 4 5" xfId="34937"/>
    <cellStyle name="Normal 5 2 7 5" xfId="9046"/>
    <cellStyle name="Normal 5 2 7 5 2" xfId="34942"/>
    <cellStyle name="Normal 5 2 7 5 3" xfId="56259"/>
    <cellStyle name="Normal 5 2 7 5 4" xfId="34941"/>
    <cellStyle name="Normal 5 2 7 6" xfId="16442"/>
    <cellStyle name="Normal 5 2 7 6 2" xfId="34943"/>
    <cellStyle name="Normal 5 2 7 7" xfId="23838"/>
    <cellStyle name="Normal 5 2 7 7 2" xfId="54683"/>
    <cellStyle name="Normal 5 2 7 8" xfId="34920"/>
    <cellStyle name="Normal 5 2 8" xfId="1861"/>
    <cellStyle name="Normal 5 2 8 2" xfId="5548"/>
    <cellStyle name="Normal 5 2 8 2 2" xfId="12988"/>
    <cellStyle name="Normal 5 2 8 2 2 2" xfId="34947"/>
    <cellStyle name="Normal 5 2 8 2 2 2 2" xfId="34948"/>
    <cellStyle name="Normal 5 2 8 2 2 2 3" xfId="58755"/>
    <cellStyle name="Normal 5 2 8 2 2 3" xfId="34949"/>
    <cellStyle name="Normal 5 2 8 2 2 4" xfId="54691"/>
    <cellStyle name="Normal 5 2 8 2 2 5" xfId="34946"/>
    <cellStyle name="Normal 5 2 8 2 3" xfId="20384"/>
    <cellStyle name="Normal 5 2 8 2 3 2" xfId="34951"/>
    <cellStyle name="Normal 5 2 8 2 3 3" xfId="56263"/>
    <cellStyle name="Normal 5 2 8 2 3 4" xfId="34950"/>
    <cellStyle name="Normal 5 2 8 2 4" xfId="27780"/>
    <cellStyle name="Normal 5 2 8 2 4 2" xfId="34952"/>
    <cellStyle name="Normal 5 2 8 2 5" xfId="54690"/>
    <cellStyle name="Normal 5 2 8 2 6" xfId="34945"/>
    <cellStyle name="Normal 5 2 8 3" xfId="3670"/>
    <cellStyle name="Normal 5 2 8 3 2" xfId="11111"/>
    <cellStyle name="Normal 5 2 8 3 2 2" xfId="34955"/>
    <cellStyle name="Normal 5 2 8 3 2 2 2" xfId="34956"/>
    <cellStyle name="Normal 5 2 8 3 2 2 3" xfId="58756"/>
    <cellStyle name="Normal 5 2 8 3 2 3" xfId="34957"/>
    <cellStyle name="Normal 5 2 8 3 2 4" xfId="54693"/>
    <cellStyle name="Normal 5 2 8 3 2 5" xfId="34954"/>
    <cellStyle name="Normal 5 2 8 3 3" xfId="18507"/>
    <cellStyle name="Normal 5 2 8 3 3 2" xfId="34959"/>
    <cellStyle name="Normal 5 2 8 3 3 3" xfId="56264"/>
    <cellStyle name="Normal 5 2 8 3 3 4" xfId="34958"/>
    <cellStyle name="Normal 5 2 8 3 4" xfId="25903"/>
    <cellStyle name="Normal 5 2 8 3 4 2" xfId="34960"/>
    <cellStyle name="Normal 5 2 8 3 5" xfId="54692"/>
    <cellStyle name="Normal 5 2 8 3 6" xfId="34953"/>
    <cellStyle name="Normal 5 2 8 4" xfId="7493"/>
    <cellStyle name="Normal 5 2 8 4 2" xfId="14889"/>
    <cellStyle name="Normal 5 2 8 4 2 2" xfId="34963"/>
    <cellStyle name="Normal 5 2 8 4 2 3" xfId="58754"/>
    <cellStyle name="Normal 5 2 8 4 2 4" xfId="34962"/>
    <cellStyle name="Normal 5 2 8 4 3" xfId="22285"/>
    <cellStyle name="Normal 5 2 8 4 3 2" xfId="34964"/>
    <cellStyle name="Normal 5 2 8 4 4" xfId="29681"/>
    <cellStyle name="Normal 5 2 8 4 4 2" xfId="54694"/>
    <cellStyle name="Normal 5 2 8 4 5" xfId="34961"/>
    <cellStyle name="Normal 5 2 8 5" xfId="9302"/>
    <cellStyle name="Normal 5 2 8 5 2" xfId="34966"/>
    <cellStyle name="Normal 5 2 8 5 3" xfId="56262"/>
    <cellStyle name="Normal 5 2 8 5 4" xfId="34965"/>
    <cellStyle name="Normal 5 2 8 6" xfId="16698"/>
    <cellStyle name="Normal 5 2 8 6 2" xfId="34967"/>
    <cellStyle name="Normal 5 2 8 7" xfId="24094"/>
    <cellStyle name="Normal 5 2 8 7 2" xfId="54689"/>
    <cellStyle name="Normal 5 2 8 8" xfId="34944"/>
    <cellStyle name="Normal 5 2 9" xfId="2117"/>
    <cellStyle name="Normal 5 2 9 2" xfId="5804"/>
    <cellStyle name="Normal 5 2 9 2 2" xfId="13244"/>
    <cellStyle name="Normal 5 2 9 2 2 2" xfId="34971"/>
    <cellStyle name="Normal 5 2 9 2 2 2 2" xfId="34972"/>
    <cellStyle name="Normal 5 2 9 2 2 2 3" xfId="58758"/>
    <cellStyle name="Normal 5 2 9 2 2 3" xfId="34973"/>
    <cellStyle name="Normal 5 2 9 2 2 4" xfId="54697"/>
    <cellStyle name="Normal 5 2 9 2 2 5" xfId="34970"/>
    <cellStyle name="Normal 5 2 9 2 3" xfId="20640"/>
    <cellStyle name="Normal 5 2 9 2 3 2" xfId="34975"/>
    <cellStyle name="Normal 5 2 9 2 3 3" xfId="56266"/>
    <cellStyle name="Normal 5 2 9 2 3 4" xfId="34974"/>
    <cellStyle name="Normal 5 2 9 2 4" xfId="28036"/>
    <cellStyle name="Normal 5 2 9 2 4 2" xfId="34976"/>
    <cellStyle name="Normal 5 2 9 2 5" xfId="54696"/>
    <cellStyle name="Normal 5 2 9 2 6" xfId="34969"/>
    <cellStyle name="Normal 5 2 9 3" xfId="3926"/>
    <cellStyle name="Normal 5 2 9 3 2" xfId="11367"/>
    <cellStyle name="Normal 5 2 9 3 2 2" xfId="34979"/>
    <cellStyle name="Normal 5 2 9 3 2 2 2" xfId="34980"/>
    <cellStyle name="Normal 5 2 9 3 2 2 3" xfId="58759"/>
    <cellStyle name="Normal 5 2 9 3 2 3" xfId="34981"/>
    <cellStyle name="Normal 5 2 9 3 2 4" xfId="54699"/>
    <cellStyle name="Normal 5 2 9 3 2 5" xfId="34978"/>
    <cellStyle name="Normal 5 2 9 3 3" xfId="18763"/>
    <cellStyle name="Normal 5 2 9 3 3 2" xfId="34983"/>
    <cellStyle name="Normal 5 2 9 3 3 3" xfId="56267"/>
    <cellStyle name="Normal 5 2 9 3 3 4" xfId="34982"/>
    <cellStyle name="Normal 5 2 9 3 4" xfId="26159"/>
    <cellStyle name="Normal 5 2 9 3 4 2" xfId="34984"/>
    <cellStyle name="Normal 5 2 9 3 5" xfId="54698"/>
    <cellStyle name="Normal 5 2 9 3 6" xfId="34977"/>
    <cellStyle name="Normal 5 2 9 4" xfId="7749"/>
    <cellStyle name="Normal 5 2 9 4 2" xfId="15145"/>
    <cellStyle name="Normal 5 2 9 4 2 2" xfId="34987"/>
    <cellStyle name="Normal 5 2 9 4 2 3" xfId="58757"/>
    <cellStyle name="Normal 5 2 9 4 2 4" xfId="34986"/>
    <cellStyle name="Normal 5 2 9 4 3" xfId="22541"/>
    <cellStyle name="Normal 5 2 9 4 3 2" xfId="34988"/>
    <cellStyle name="Normal 5 2 9 4 4" xfId="29937"/>
    <cellStyle name="Normal 5 2 9 4 4 2" xfId="54700"/>
    <cellStyle name="Normal 5 2 9 4 5" xfId="34985"/>
    <cellStyle name="Normal 5 2 9 5" xfId="9558"/>
    <cellStyle name="Normal 5 2 9 5 2" xfId="34990"/>
    <cellStyle name="Normal 5 2 9 5 3" xfId="56265"/>
    <cellStyle name="Normal 5 2 9 5 4" xfId="34989"/>
    <cellStyle name="Normal 5 2 9 6" xfId="16954"/>
    <cellStyle name="Normal 5 2 9 6 2" xfId="34991"/>
    <cellStyle name="Normal 5 2 9 7" xfId="24350"/>
    <cellStyle name="Normal 5 2 9 7 2" xfId="54695"/>
    <cellStyle name="Normal 5 2 9 8" xfId="34968"/>
    <cellStyle name="Normal 5 3" xfId="82"/>
    <cellStyle name="Normal 5 3 10" xfId="34993"/>
    <cellStyle name="Normal 5 3 11" xfId="54701"/>
    <cellStyle name="Normal 5 3 12" xfId="34992"/>
    <cellStyle name="Normal 5 3 2" xfId="206"/>
    <cellStyle name="Normal 5 3 2 10" xfId="4004"/>
    <cellStyle name="Normal 5 3 2 10 2" xfId="11445"/>
    <cellStyle name="Normal 5 3 2 10 2 2" xfId="34997"/>
    <cellStyle name="Normal 5 3 2 10 2 2 2" xfId="34998"/>
    <cellStyle name="Normal 5 3 2 10 2 2 3" xfId="58761"/>
    <cellStyle name="Normal 5 3 2 10 2 3" xfId="34999"/>
    <cellStyle name="Normal 5 3 2 10 2 4" xfId="54704"/>
    <cellStyle name="Normal 5 3 2 10 2 5" xfId="34996"/>
    <cellStyle name="Normal 5 3 2 10 3" xfId="18841"/>
    <cellStyle name="Normal 5 3 2 10 3 2" xfId="35001"/>
    <cellStyle name="Normal 5 3 2 10 3 3" xfId="56269"/>
    <cellStyle name="Normal 5 3 2 10 3 4" xfId="35000"/>
    <cellStyle name="Normal 5 3 2 10 4" xfId="26237"/>
    <cellStyle name="Normal 5 3 2 10 4 2" xfId="35002"/>
    <cellStyle name="Normal 5 3 2 10 5" xfId="54703"/>
    <cellStyle name="Normal 5 3 2 10 6" xfId="34995"/>
    <cellStyle name="Normal 5 3 2 11" xfId="2127"/>
    <cellStyle name="Normal 5 3 2 11 2" xfId="9568"/>
    <cellStyle name="Normal 5 3 2 11 2 2" xfId="35005"/>
    <cellStyle name="Normal 5 3 2 11 2 2 2" xfId="35006"/>
    <cellStyle name="Normal 5 3 2 11 2 2 3" xfId="58762"/>
    <cellStyle name="Normal 5 3 2 11 2 3" xfId="35007"/>
    <cellStyle name="Normal 5 3 2 11 2 4" xfId="54706"/>
    <cellStyle name="Normal 5 3 2 11 2 5" xfId="35004"/>
    <cellStyle name="Normal 5 3 2 11 3" xfId="16964"/>
    <cellStyle name="Normal 5 3 2 11 3 2" xfId="35009"/>
    <cellStyle name="Normal 5 3 2 11 3 3" xfId="56270"/>
    <cellStyle name="Normal 5 3 2 11 3 4" xfId="35008"/>
    <cellStyle name="Normal 5 3 2 11 4" xfId="24360"/>
    <cellStyle name="Normal 5 3 2 11 4 2" xfId="35010"/>
    <cellStyle name="Normal 5 3 2 11 5" xfId="54705"/>
    <cellStyle name="Normal 5 3 2 11 6" xfId="35003"/>
    <cellStyle name="Normal 5 3 2 12" xfId="5949"/>
    <cellStyle name="Normal 5 3 2 12 2" xfId="13345"/>
    <cellStyle name="Normal 5 3 2 12 2 2" xfId="35013"/>
    <cellStyle name="Normal 5 3 2 12 2 3" xfId="58760"/>
    <cellStyle name="Normal 5 3 2 12 2 4" xfId="35012"/>
    <cellStyle name="Normal 5 3 2 12 3" xfId="20741"/>
    <cellStyle name="Normal 5 3 2 12 3 2" xfId="35014"/>
    <cellStyle name="Normal 5 3 2 12 4" xfId="28137"/>
    <cellStyle name="Normal 5 3 2 12 4 2" xfId="54707"/>
    <cellStyle name="Normal 5 3 2 12 5" xfId="35011"/>
    <cellStyle name="Normal 5 3 2 13" xfId="7759"/>
    <cellStyle name="Normal 5 3 2 13 2" xfId="35016"/>
    <cellStyle name="Normal 5 3 2 13 3" xfId="56268"/>
    <cellStyle name="Normal 5 3 2 13 4" xfId="35015"/>
    <cellStyle name="Normal 5 3 2 14" xfId="15155"/>
    <cellStyle name="Normal 5 3 2 14 2" xfId="35017"/>
    <cellStyle name="Normal 5 3 2 15" xfId="22551"/>
    <cellStyle name="Normal 5 3 2 15 2" xfId="54702"/>
    <cellStyle name="Normal 5 3 2 16" xfId="34994"/>
    <cellStyle name="Normal 5 3 2 2" xfId="257"/>
    <cellStyle name="Normal 5 3 2 2 10" xfId="2136"/>
    <cellStyle name="Normal 5 3 2 2 10 2" xfId="9577"/>
    <cellStyle name="Normal 5 3 2 2 10 2 2" xfId="35021"/>
    <cellStyle name="Normal 5 3 2 2 10 2 2 2" xfId="35022"/>
    <cellStyle name="Normal 5 3 2 2 10 2 2 3" xfId="58764"/>
    <cellStyle name="Normal 5 3 2 2 10 2 3" xfId="35023"/>
    <cellStyle name="Normal 5 3 2 2 10 2 4" xfId="54710"/>
    <cellStyle name="Normal 5 3 2 2 10 2 5" xfId="35020"/>
    <cellStyle name="Normal 5 3 2 2 10 3" xfId="16973"/>
    <cellStyle name="Normal 5 3 2 2 10 3 2" xfId="35025"/>
    <cellStyle name="Normal 5 3 2 2 10 3 3" xfId="56272"/>
    <cellStyle name="Normal 5 3 2 2 10 3 4" xfId="35024"/>
    <cellStyle name="Normal 5 3 2 2 10 4" xfId="24369"/>
    <cellStyle name="Normal 5 3 2 2 10 4 2" xfId="35026"/>
    <cellStyle name="Normal 5 3 2 2 10 5" xfId="54709"/>
    <cellStyle name="Normal 5 3 2 2 10 6" xfId="35019"/>
    <cellStyle name="Normal 5 3 2 2 11" xfId="5958"/>
    <cellStyle name="Normal 5 3 2 2 11 2" xfId="13354"/>
    <cellStyle name="Normal 5 3 2 2 11 2 2" xfId="35029"/>
    <cellStyle name="Normal 5 3 2 2 11 2 3" xfId="58763"/>
    <cellStyle name="Normal 5 3 2 2 11 2 4" xfId="35028"/>
    <cellStyle name="Normal 5 3 2 2 11 3" xfId="20750"/>
    <cellStyle name="Normal 5 3 2 2 11 3 2" xfId="35030"/>
    <cellStyle name="Normal 5 3 2 2 11 4" xfId="28146"/>
    <cellStyle name="Normal 5 3 2 2 11 4 2" xfId="54711"/>
    <cellStyle name="Normal 5 3 2 2 11 5" xfId="35027"/>
    <cellStyle name="Normal 5 3 2 2 12" xfId="7768"/>
    <cellStyle name="Normal 5 3 2 2 12 2" xfId="35032"/>
    <cellStyle name="Normal 5 3 2 2 12 3" xfId="56271"/>
    <cellStyle name="Normal 5 3 2 2 12 4" xfId="35031"/>
    <cellStyle name="Normal 5 3 2 2 13" xfId="15164"/>
    <cellStyle name="Normal 5 3 2 2 13 2" xfId="35033"/>
    <cellStyle name="Normal 5 3 2 2 14" xfId="22560"/>
    <cellStyle name="Normal 5 3 2 2 14 2" xfId="54708"/>
    <cellStyle name="Normal 5 3 2 2 15" xfId="35018"/>
    <cellStyle name="Normal 5 3 2 2 2" xfId="275"/>
    <cellStyle name="Normal 5 3 2 2 2 10" xfId="35034"/>
    <cellStyle name="Normal 5 3 2 2 2 2" xfId="844"/>
    <cellStyle name="Normal 5 3 2 2 2 2 2" xfId="1553"/>
    <cellStyle name="Normal 5 3 2 2 2 2 2 2" xfId="5241"/>
    <cellStyle name="Normal 5 3 2 2 2 2 2 2 2" xfId="12682"/>
    <cellStyle name="Normal 5 3 2 2 2 2 2 2 2 2" xfId="35039"/>
    <cellStyle name="Normal 5 3 2 2 2 2 2 2 2 2 2" xfId="35040"/>
    <cellStyle name="Normal 5 3 2 2 2 2 2 2 2 2 3" xfId="58768"/>
    <cellStyle name="Normal 5 3 2 2 2 2 2 2 2 3" xfId="35041"/>
    <cellStyle name="Normal 5 3 2 2 2 2 2 2 2 4" xfId="54716"/>
    <cellStyle name="Normal 5 3 2 2 2 2 2 2 2 5" xfId="35038"/>
    <cellStyle name="Normal 5 3 2 2 2 2 2 2 3" xfId="20078"/>
    <cellStyle name="Normal 5 3 2 2 2 2 2 2 3 2" xfId="35043"/>
    <cellStyle name="Normal 5 3 2 2 2 2 2 2 3 3" xfId="56276"/>
    <cellStyle name="Normal 5 3 2 2 2 2 2 2 3 4" xfId="35042"/>
    <cellStyle name="Normal 5 3 2 2 2 2 2 2 4" xfId="27474"/>
    <cellStyle name="Normal 5 3 2 2 2 2 2 2 4 2" xfId="35044"/>
    <cellStyle name="Normal 5 3 2 2 2 2 2 2 5" xfId="54715"/>
    <cellStyle name="Normal 5 3 2 2 2 2 2 2 6" xfId="35037"/>
    <cellStyle name="Normal 5 3 2 2 2 2 2 3" xfId="3364"/>
    <cellStyle name="Normal 5 3 2 2 2 2 2 3 2" xfId="10805"/>
    <cellStyle name="Normal 5 3 2 2 2 2 2 3 2 2" xfId="35047"/>
    <cellStyle name="Normal 5 3 2 2 2 2 2 3 2 2 2" xfId="35048"/>
    <cellStyle name="Normal 5 3 2 2 2 2 2 3 2 2 3" xfId="58769"/>
    <cellStyle name="Normal 5 3 2 2 2 2 2 3 2 3" xfId="35049"/>
    <cellStyle name="Normal 5 3 2 2 2 2 2 3 2 4" xfId="54718"/>
    <cellStyle name="Normal 5 3 2 2 2 2 2 3 2 5" xfId="35046"/>
    <cellStyle name="Normal 5 3 2 2 2 2 2 3 3" xfId="18201"/>
    <cellStyle name="Normal 5 3 2 2 2 2 2 3 3 2" xfId="35051"/>
    <cellStyle name="Normal 5 3 2 2 2 2 2 3 3 3" xfId="56277"/>
    <cellStyle name="Normal 5 3 2 2 2 2 2 3 3 4" xfId="35050"/>
    <cellStyle name="Normal 5 3 2 2 2 2 2 3 4" xfId="25597"/>
    <cellStyle name="Normal 5 3 2 2 2 2 2 3 4 2" xfId="35052"/>
    <cellStyle name="Normal 5 3 2 2 2 2 2 3 5" xfId="54717"/>
    <cellStyle name="Normal 5 3 2 2 2 2 2 3 6" xfId="35045"/>
    <cellStyle name="Normal 5 3 2 2 2 2 2 4" xfId="7186"/>
    <cellStyle name="Normal 5 3 2 2 2 2 2 4 2" xfId="14582"/>
    <cellStyle name="Normal 5 3 2 2 2 2 2 4 2 2" xfId="35055"/>
    <cellStyle name="Normal 5 3 2 2 2 2 2 4 2 3" xfId="58767"/>
    <cellStyle name="Normal 5 3 2 2 2 2 2 4 2 4" xfId="35054"/>
    <cellStyle name="Normal 5 3 2 2 2 2 2 4 3" xfId="21978"/>
    <cellStyle name="Normal 5 3 2 2 2 2 2 4 3 2" xfId="35056"/>
    <cellStyle name="Normal 5 3 2 2 2 2 2 4 4" xfId="29374"/>
    <cellStyle name="Normal 5 3 2 2 2 2 2 4 4 2" xfId="54719"/>
    <cellStyle name="Normal 5 3 2 2 2 2 2 4 5" xfId="35053"/>
    <cellStyle name="Normal 5 3 2 2 2 2 2 5" xfId="8996"/>
    <cellStyle name="Normal 5 3 2 2 2 2 2 5 2" xfId="35058"/>
    <cellStyle name="Normal 5 3 2 2 2 2 2 5 3" xfId="56275"/>
    <cellStyle name="Normal 5 3 2 2 2 2 2 5 4" xfId="35057"/>
    <cellStyle name="Normal 5 3 2 2 2 2 2 6" xfId="16392"/>
    <cellStyle name="Normal 5 3 2 2 2 2 2 6 2" xfId="35059"/>
    <cellStyle name="Normal 5 3 2 2 2 2 2 7" xfId="23788"/>
    <cellStyle name="Normal 5 3 2 2 2 2 2 7 2" xfId="54714"/>
    <cellStyle name="Normal 5 3 2 2 2 2 2 8" xfId="35036"/>
    <cellStyle name="Normal 5 3 2 2 2 2 3" xfId="4597"/>
    <cellStyle name="Normal 5 3 2 2 2 2 3 2" xfId="12038"/>
    <cellStyle name="Normal 5 3 2 2 2 2 3 2 2" xfId="35062"/>
    <cellStyle name="Normal 5 3 2 2 2 2 3 2 2 2" xfId="35063"/>
    <cellStyle name="Normal 5 3 2 2 2 2 3 2 2 3" xfId="58770"/>
    <cellStyle name="Normal 5 3 2 2 2 2 3 2 3" xfId="35064"/>
    <cellStyle name="Normal 5 3 2 2 2 2 3 2 4" xfId="54721"/>
    <cellStyle name="Normal 5 3 2 2 2 2 3 2 5" xfId="35061"/>
    <cellStyle name="Normal 5 3 2 2 2 2 3 3" xfId="19434"/>
    <cellStyle name="Normal 5 3 2 2 2 2 3 3 2" xfId="35066"/>
    <cellStyle name="Normal 5 3 2 2 2 2 3 3 3" xfId="56278"/>
    <cellStyle name="Normal 5 3 2 2 2 2 3 3 4" xfId="35065"/>
    <cellStyle name="Normal 5 3 2 2 2 2 3 4" xfId="26830"/>
    <cellStyle name="Normal 5 3 2 2 2 2 3 4 2" xfId="35067"/>
    <cellStyle name="Normal 5 3 2 2 2 2 3 5" xfId="54720"/>
    <cellStyle name="Normal 5 3 2 2 2 2 3 6" xfId="35060"/>
    <cellStyle name="Normal 5 3 2 2 2 2 4" xfId="2720"/>
    <cellStyle name="Normal 5 3 2 2 2 2 4 2" xfId="10161"/>
    <cellStyle name="Normal 5 3 2 2 2 2 4 2 2" xfId="35070"/>
    <cellStyle name="Normal 5 3 2 2 2 2 4 2 2 2" xfId="35071"/>
    <cellStyle name="Normal 5 3 2 2 2 2 4 2 2 3" xfId="58771"/>
    <cellStyle name="Normal 5 3 2 2 2 2 4 2 3" xfId="35072"/>
    <cellStyle name="Normal 5 3 2 2 2 2 4 2 4" xfId="54723"/>
    <cellStyle name="Normal 5 3 2 2 2 2 4 2 5" xfId="35069"/>
    <cellStyle name="Normal 5 3 2 2 2 2 4 3" xfId="17557"/>
    <cellStyle name="Normal 5 3 2 2 2 2 4 3 2" xfId="35074"/>
    <cellStyle name="Normal 5 3 2 2 2 2 4 3 3" xfId="56279"/>
    <cellStyle name="Normal 5 3 2 2 2 2 4 3 4" xfId="35073"/>
    <cellStyle name="Normal 5 3 2 2 2 2 4 4" xfId="24953"/>
    <cellStyle name="Normal 5 3 2 2 2 2 4 4 2" xfId="35075"/>
    <cellStyle name="Normal 5 3 2 2 2 2 4 5" xfId="54722"/>
    <cellStyle name="Normal 5 3 2 2 2 2 4 6" xfId="35068"/>
    <cellStyle name="Normal 5 3 2 2 2 2 5" xfId="6542"/>
    <cellStyle name="Normal 5 3 2 2 2 2 5 2" xfId="13938"/>
    <cellStyle name="Normal 5 3 2 2 2 2 5 2 2" xfId="35078"/>
    <cellStyle name="Normal 5 3 2 2 2 2 5 2 3" xfId="58766"/>
    <cellStyle name="Normal 5 3 2 2 2 2 5 2 4" xfId="35077"/>
    <cellStyle name="Normal 5 3 2 2 2 2 5 3" xfId="21334"/>
    <cellStyle name="Normal 5 3 2 2 2 2 5 3 2" xfId="35079"/>
    <cellStyle name="Normal 5 3 2 2 2 2 5 4" xfId="28730"/>
    <cellStyle name="Normal 5 3 2 2 2 2 5 4 2" xfId="54724"/>
    <cellStyle name="Normal 5 3 2 2 2 2 5 5" xfId="35076"/>
    <cellStyle name="Normal 5 3 2 2 2 2 6" xfId="8352"/>
    <cellStyle name="Normal 5 3 2 2 2 2 6 2" xfId="35081"/>
    <cellStyle name="Normal 5 3 2 2 2 2 6 3" xfId="56274"/>
    <cellStyle name="Normal 5 3 2 2 2 2 6 4" xfId="35080"/>
    <cellStyle name="Normal 5 3 2 2 2 2 7" xfId="15748"/>
    <cellStyle name="Normal 5 3 2 2 2 2 7 2" xfId="35082"/>
    <cellStyle name="Normal 5 3 2 2 2 2 8" xfId="23144"/>
    <cellStyle name="Normal 5 3 2 2 2 2 8 2" xfId="54713"/>
    <cellStyle name="Normal 5 3 2 2 2 2 9" xfId="35035"/>
    <cellStyle name="Normal 5 3 2 2 2 3" xfId="987"/>
    <cellStyle name="Normal 5 3 2 2 2 3 2" xfId="4675"/>
    <cellStyle name="Normal 5 3 2 2 2 3 2 2" xfId="12116"/>
    <cellStyle name="Normal 5 3 2 2 2 3 2 2 2" xfId="35086"/>
    <cellStyle name="Normal 5 3 2 2 2 3 2 2 2 2" xfId="35087"/>
    <cellStyle name="Normal 5 3 2 2 2 3 2 2 2 3" xfId="58773"/>
    <cellStyle name="Normal 5 3 2 2 2 3 2 2 3" xfId="35088"/>
    <cellStyle name="Normal 5 3 2 2 2 3 2 2 4" xfId="54727"/>
    <cellStyle name="Normal 5 3 2 2 2 3 2 2 5" xfId="35085"/>
    <cellStyle name="Normal 5 3 2 2 2 3 2 3" xfId="19512"/>
    <cellStyle name="Normal 5 3 2 2 2 3 2 3 2" xfId="35090"/>
    <cellStyle name="Normal 5 3 2 2 2 3 2 3 3" xfId="56281"/>
    <cellStyle name="Normal 5 3 2 2 2 3 2 3 4" xfId="35089"/>
    <cellStyle name="Normal 5 3 2 2 2 3 2 4" xfId="26908"/>
    <cellStyle name="Normal 5 3 2 2 2 3 2 4 2" xfId="35091"/>
    <cellStyle name="Normal 5 3 2 2 2 3 2 5" xfId="54726"/>
    <cellStyle name="Normal 5 3 2 2 2 3 2 6" xfId="35084"/>
    <cellStyle name="Normal 5 3 2 2 2 3 3" xfId="2798"/>
    <cellStyle name="Normal 5 3 2 2 2 3 3 2" xfId="10239"/>
    <cellStyle name="Normal 5 3 2 2 2 3 3 2 2" xfId="35094"/>
    <cellStyle name="Normal 5 3 2 2 2 3 3 2 2 2" xfId="35095"/>
    <cellStyle name="Normal 5 3 2 2 2 3 3 2 2 3" xfId="58774"/>
    <cellStyle name="Normal 5 3 2 2 2 3 3 2 3" xfId="35096"/>
    <cellStyle name="Normal 5 3 2 2 2 3 3 2 4" xfId="54729"/>
    <cellStyle name="Normal 5 3 2 2 2 3 3 2 5" xfId="35093"/>
    <cellStyle name="Normal 5 3 2 2 2 3 3 3" xfId="17635"/>
    <cellStyle name="Normal 5 3 2 2 2 3 3 3 2" xfId="35098"/>
    <cellStyle name="Normal 5 3 2 2 2 3 3 3 3" xfId="56282"/>
    <cellStyle name="Normal 5 3 2 2 2 3 3 3 4" xfId="35097"/>
    <cellStyle name="Normal 5 3 2 2 2 3 3 4" xfId="25031"/>
    <cellStyle name="Normal 5 3 2 2 2 3 3 4 2" xfId="35099"/>
    <cellStyle name="Normal 5 3 2 2 2 3 3 5" xfId="54728"/>
    <cellStyle name="Normal 5 3 2 2 2 3 3 6" xfId="35092"/>
    <cellStyle name="Normal 5 3 2 2 2 3 4" xfId="6620"/>
    <cellStyle name="Normal 5 3 2 2 2 3 4 2" xfId="14016"/>
    <cellStyle name="Normal 5 3 2 2 2 3 4 2 2" xfId="35102"/>
    <cellStyle name="Normal 5 3 2 2 2 3 4 2 3" xfId="58772"/>
    <cellStyle name="Normal 5 3 2 2 2 3 4 2 4" xfId="35101"/>
    <cellStyle name="Normal 5 3 2 2 2 3 4 3" xfId="21412"/>
    <cellStyle name="Normal 5 3 2 2 2 3 4 3 2" xfId="35103"/>
    <cellStyle name="Normal 5 3 2 2 2 3 4 4" xfId="28808"/>
    <cellStyle name="Normal 5 3 2 2 2 3 4 4 2" xfId="54730"/>
    <cellStyle name="Normal 5 3 2 2 2 3 4 5" xfId="35100"/>
    <cellStyle name="Normal 5 3 2 2 2 3 5" xfId="8430"/>
    <cellStyle name="Normal 5 3 2 2 2 3 5 2" xfId="35105"/>
    <cellStyle name="Normal 5 3 2 2 2 3 5 3" xfId="56280"/>
    <cellStyle name="Normal 5 3 2 2 2 3 5 4" xfId="35104"/>
    <cellStyle name="Normal 5 3 2 2 2 3 6" xfId="15826"/>
    <cellStyle name="Normal 5 3 2 2 2 3 6 2" xfId="35106"/>
    <cellStyle name="Normal 5 3 2 2 2 3 7" xfId="23222"/>
    <cellStyle name="Normal 5 3 2 2 2 3 7 2" xfId="54725"/>
    <cellStyle name="Normal 5 3 2 2 2 3 8" xfId="35083"/>
    <cellStyle name="Normal 5 3 2 2 2 4" xfId="4031"/>
    <cellStyle name="Normal 5 3 2 2 2 4 2" xfId="11472"/>
    <cellStyle name="Normal 5 3 2 2 2 4 2 2" xfId="35109"/>
    <cellStyle name="Normal 5 3 2 2 2 4 2 2 2" xfId="35110"/>
    <cellStyle name="Normal 5 3 2 2 2 4 2 2 3" xfId="58775"/>
    <cellStyle name="Normal 5 3 2 2 2 4 2 3" xfId="35111"/>
    <cellStyle name="Normal 5 3 2 2 2 4 2 4" xfId="54732"/>
    <cellStyle name="Normal 5 3 2 2 2 4 2 5" xfId="35108"/>
    <cellStyle name="Normal 5 3 2 2 2 4 3" xfId="18868"/>
    <cellStyle name="Normal 5 3 2 2 2 4 3 2" xfId="35113"/>
    <cellStyle name="Normal 5 3 2 2 2 4 3 3" xfId="56283"/>
    <cellStyle name="Normal 5 3 2 2 2 4 3 4" xfId="35112"/>
    <cellStyle name="Normal 5 3 2 2 2 4 4" xfId="26264"/>
    <cellStyle name="Normal 5 3 2 2 2 4 4 2" xfId="35114"/>
    <cellStyle name="Normal 5 3 2 2 2 4 5" xfId="54731"/>
    <cellStyle name="Normal 5 3 2 2 2 4 6" xfId="35107"/>
    <cellStyle name="Normal 5 3 2 2 2 5" xfId="2154"/>
    <cellStyle name="Normal 5 3 2 2 2 5 2" xfId="9595"/>
    <cellStyle name="Normal 5 3 2 2 2 5 2 2" xfId="35117"/>
    <cellStyle name="Normal 5 3 2 2 2 5 2 2 2" xfId="35118"/>
    <cellStyle name="Normal 5 3 2 2 2 5 2 2 3" xfId="58776"/>
    <cellStyle name="Normal 5 3 2 2 2 5 2 3" xfId="35119"/>
    <cellStyle name="Normal 5 3 2 2 2 5 2 4" xfId="54734"/>
    <cellStyle name="Normal 5 3 2 2 2 5 2 5" xfId="35116"/>
    <cellStyle name="Normal 5 3 2 2 2 5 3" xfId="16991"/>
    <cellStyle name="Normal 5 3 2 2 2 5 3 2" xfId="35121"/>
    <cellStyle name="Normal 5 3 2 2 2 5 3 3" xfId="56284"/>
    <cellStyle name="Normal 5 3 2 2 2 5 3 4" xfId="35120"/>
    <cellStyle name="Normal 5 3 2 2 2 5 4" xfId="24387"/>
    <cellStyle name="Normal 5 3 2 2 2 5 4 2" xfId="35122"/>
    <cellStyle name="Normal 5 3 2 2 2 5 5" xfId="54733"/>
    <cellStyle name="Normal 5 3 2 2 2 5 6" xfId="35115"/>
    <cellStyle name="Normal 5 3 2 2 2 6" xfId="5976"/>
    <cellStyle name="Normal 5 3 2 2 2 6 2" xfId="13372"/>
    <cellStyle name="Normal 5 3 2 2 2 6 2 2" xfId="35125"/>
    <cellStyle name="Normal 5 3 2 2 2 6 2 3" xfId="58765"/>
    <cellStyle name="Normal 5 3 2 2 2 6 2 4" xfId="35124"/>
    <cellStyle name="Normal 5 3 2 2 2 6 3" xfId="20768"/>
    <cellStyle name="Normal 5 3 2 2 2 6 3 2" xfId="35126"/>
    <cellStyle name="Normal 5 3 2 2 2 6 4" xfId="28164"/>
    <cellStyle name="Normal 5 3 2 2 2 6 4 2" xfId="54735"/>
    <cellStyle name="Normal 5 3 2 2 2 6 5" xfId="35123"/>
    <cellStyle name="Normal 5 3 2 2 2 7" xfId="7786"/>
    <cellStyle name="Normal 5 3 2 2 2 7 2" xfId="35128"/>
    <cellStyle name="Normal 5 3 2 2 2 7 3" xfId="56273"/>
    <cellStyle name="Normal 5 3 2 2 2 7 4" xfId="35127"/>
    <cellStyle name="Normal 5 3 2 2 2 8" xfId="15182"/>
    <cellStyle name="Normal 5 3 2 2 2 8 2" xfId="35129"/>
    <cellStyle name="Normal 5 3 2 2 2 9" xfId="22578"/>
    <cellStyle name="Normal 5 3 2 2 2 9 2" xfId="54712"/>
    <cellStyle name="Normal 5 3 2 2 3" xfId="495"/>
    <cellStyle name="Normal 5 3 2 2 3 2" xfId="1206"/>
    <cellStyle name="Normal 5 3 2 2 3 2 2" xfId="4894"/>
    <cellStyle name="Normal 5 3 2 2 3 2 2 2" xfId="12335"/>
    <cellStyle name="Normal 5 3 2 2 3 2 2 2 2" xfId="35134"/>
    <cellStyle name="Normal 5 3 2 2 3 2 2 2 2 2" xfId="35135"/>
    <cellStyle name="Normal 5 3 2 2 3 2 2 2 2 3" xfId="58779"/>
    <cellStyle name="Normal 5 3 2 2 3 2 2 2 3" xfId="35136"/>
    <cellStyle name="Normal 5 3 2 2 3 2 2 2 4" xfId="54739"/>
    <cellStyle name="Normal 5 3 2 2 3 2 2 2 5" xfId="35133"/>
    <cellStyle name="Normal 5 3 2 2 3 2 2 3" xfId="19731"/>
    <cellStyle name="Normal 5 3 2 2 3 2 2 3 2" xfId="35138"/>
    <cellStyle name="Normal 5 3 2 2 3 2 2 3 3" xfId="56287"/>
    <cellStyle name="Normal 5 3 2 2 3 2 2 3 4" xfId="35137"/>
    <cellStyle name="Normal 5 3 2 2 3 2 2 4" xfId="27127"/>
    <cellStyle name="Normal 5 3 2 2 3 2 2 4 2" xfId="35139"/>
    <cellStyle name="Normal 5 3 2 2 3 2 2 5" xfId="54738"/>
    <cellStyle name="Normal 5 3 2 2 3 2 2 6" xfId="35132"/>
    <cellStyle name="Normal 5 3 2 2 3 2 3" xfId="3017"/>
    <cellStyle name="Normal 5 3 2 2 3 2 3 2" xfId="10458"/>
    <cellStyle name="Normal 5 3 2 2 3 2 3 2 2" xfId="35142"/>
    <cellStyle name="Normal 5 3 2 2 3 2 3 2 2 2" xfId="35143"/>
    <cellStyle name="Normal 5 3 2 2 3 2 3 2 2 3" xfId="58780"/>
    <cellStyle name="Normal 5 3 2 2 3 2 3 2 3" xfId="35144"/>
    <cellStyle name="Normal 5 3 2 2 3 2 3 2 4" xfId="54741"/>
    <cellStyle name="Normal 5 3 2 2 3 2 3 2 5" xfId="35141"/>
    <cellStyle name="Normal 5 3 2 2 3 2 3 3" xfId="17854"/>
    <cellStyle name="Normal 5 3 2 2 3 2 3 3 2" xfId="35146"/>
    <cellStyle name="Normal 5 3 2 2 3 2 3 3 3" xfId="56288"/>
    <cellStyle name="Normal 5 3 2 2 3 2 3 3 4" xfId="35145"/>
    <cellStyle name="Normal 5 3 2 2 3 2 3 4" xfId="25250"/>
    <cellStyle name="Normal 5 3 2 2 3 2 3 4 2" xfId="35147"/>
    <cellStyle name="Normal 5 3 2 2 3 2 3 5" xfId="54740"/>
    <cellStyle name="Normal 5 3 2 2 3 2 3 6" xfId="35140"/>
    <cellStyle name="Normal 5 3 2 2 3 2 4" xfId="6839"/>
    <cellStyle name="Normal 5 3 2 2 3 2 4 2" xfId="14235"/>
    <cellStyle name="Normal 5 3 2 2 3 2 4 2 2" xfId="35150"/>
    <cellStyle name="Normal 5 3 2 2 3 2 4 2 3" xfId="58778"/>
    <cellStyle name="Normal 5 3 2 2 3 2 4 2 4" xfId="35149"/>
    <cellStyle name="Normal 5 3 2 2 3 2 4 3" xfId="21631"/>
    <cellStyle name="Normal 5 3 2 2 3 2 4 3 2" xfId="35151"/>
    <cellStyle name="Normal 5 3 2 2 3 2 4 4" xfId="29027"/>
    <cellStyle name="Normal 5 3 2 2 3 2 4 4 2" xfId="54742"/>
    <cellStyle name="Normal 5 3 2 2 3 2 4 5" xfId="35148"/>
    <cellStyle name="Normal 5 3 2 2 3 2 5" xfId="8649"/>
    <cellStyle name="Normal 5 3 2 2 3 2 5 2" xfId="35153"/>
    <cellStyle name="Normal 5 3 2 2 3 2 5 3" xfId="56286"/>
    <cellStyle name="Normal 5 3 2 2 3 2 5 4" xfId="35152"/>
    <cellStyle name="Normal 5 3 2 2 3 2 6" xfId="16045"/>
    <cellStyle name="Normal 5 3 2 2 3 2 6 2" xfId="35154"/>
    <cellStyle name="Normal 5 3 2 2 3 2 7" xfId="23441"/>
    <cellStyle name="Normal 5 3 2 2 3 2 7 2" xfId="54737"/>
    <cellStyle name="Normal 5 3 2 2 3 2 8" xfId="35131"/>
    <cellStyle name="Normal 5 3 2 2 3 3" xfId="4250"/>
    <cellStyle name="Normal 5 3 2 2 3 3 2" xfId="11691"/>
    <cellStyle name="Normal 5 3 2 2 3 3 2 2" xfId="35157"/>
    <cellStyle name="Normal 5 3 2 2 3 3 2 2 2" xfId="35158"/>
    <cellStyle name="Normal 5 3 2 2 3 3 2 2 3" xfId="58781"/>
    <cellStyle name="Normal 5 3 2 2 3 3 2 3" xfId="35159"/>
    <cellStyle name="Normal 5 3 2 2 3 3 2 4" xfId="54744"/>
    <cellStyle name="Normal 5 3 2 2 3 3 2 5" xfId="35156"/>
    <cellStyle name="Normal 5 3 2 2 3 3 3" xfId="19087"/>
    <cellStyle name="Normal 5 3 2 2 3 3 3 2" xfId="35161"/>
    <cellStyle name="Normal 5 3 2 2 3 3 3 3" xfId="56289"/>
    <cellStyle name="Normal 5 3 2 2 3 3 3 4" xfId="35160"/>
    <cellStyle name="Normal 5 3 2 2 3 3 4" xfId="26483"/>
    <cellStyle name="Normal 5 3 2 2 3 3 4 2" xfId="35162"/>
    <cellStyle name="Normal 5 3 2 2 3 3 5" xfId="54743"/>
    <cellStyle name="Normal 5 3 2 2 3 3 6" xfId="35155"/>
    <cellStyle name="Normal 5 3 2 2 3 4" xfId="2373"/>
    <cellStyle name="Normal 5 3 2 2 3 4 2" xfId="9814"/>
    <cellStyle name="Normal 5 3 2 2 3 4 2 2" xfId="35165"/>
    <cellStyle name="Normal 5 3 2 2 3 4 2 2 2" xfId="35166"/>
    <cellStyle name="Normal 5 3 2 2 3 4 2 2 3" xfId="58782"/>
    <cellStyle name="Normal 5 3 2 2 3 4 2 3" xfId="35167"/>
    <cellStyle name="Normal 5 3 2 2 3 4 2 4" xfId="54746"/>
    <cellStyle name="Normal 5 3 2 2 3 4 2 5" xfId="35164"/>
    <cellStyle name="Normal 5 3 2 2 3 4 3" xfId="17210"/>
    <cellStyle name="Normal 5 3 2 2 3 4 3 2" xfId="35169"/>
    <cellStyle name="Normal 5 3 2 2 3 4 3 3" xfId="56290"/>
    <cellStyle name="Normal 5 3 2 2 3 4 3 4" xfId="35168"/>
    <cellStyle name="Normal 5 3 2 2 3 4 4" xfId="24606"/>
    <cellStyle name="Normal 5 3 2 2 3 4 4 2" xfId="35170"/>
    <cellStyle name="Normal 5 3 2 2 3 4 5" xfId="54745"/>
    <cellStyle name="Normal 5 3 2 2 3 4 6" xfId="35163"/>
    <cellStyle name="Normal 5 3 2 2 3 5" xfId="6195"/>
    <cellStyle name="Normal 5 3 2 2 3 5 2" xfId="13591"/>
    <cellStyle name="Normal 5 3 2 2 3 5 2 2" xfId="35173"/>
    <cellStyle name="Normal 5 3 2 2 3 5 2 3" xfId="58777"/>
    <cellStyle name="Normal 5 3 2 2 3 5 2 4" xfId="35172"/>
    <cellStyle name="Normal 5 3 2 2 3 5 3" xfId="20987"/>
    <cellStyle name="Normal 5 3 2 2 3 5 3 2" xfId="35174"/>
    <cellStyle name="Normal 5 3 2 2 3 5 4" xfId="28383"/>
    <cellStyle name="Normal 5 3 2 2 3 5 4 2" xfId="54747"/>
    <cellStyle name="Normal 5 3 2 2 3 5 5" xfId="35171"/>
    <cellStyle name="Normal 5 3 2 2 3 6" xfId="8005"/>
    <cellStyle name="Normal 5 3 2 2 3 6 2" xfId="35176"/>
    <cellStyle name="Normal 5 3 2 2 3 6 3" xfId="56285"/>
    <cellStyle name="Normal 5 3 2 2 3 6 4" xfId="35175"/>
    <cellStyle name="Normal 5 3 2 2 3 7" xfId="15401"/>
    <cellStyle name="Normal 5 3 2 2 3 7 2" xfId="35177"/>
    <cellStyle name="Normal 5 3 2 2 3 8" xfId="22797"/>
    <cellStyle name="Normal 5 3 2 2 3 8 2" xfId="54736"/>
    <cellStyle name="Normal 5 3 2 2 3 9" xfId="35130"/>
    <cellStyle name="Normal 5 3 2 2 4" xfId="752"/>
    <cellStyle name="Normal 5 3 2 2 4 2" xfId="1462"/>
    <cellStyle name="Normal 5 3 2 2 4 2 2" xfId="5150"/>
    <cellStyle name="Normal 5 3 2 2 4 2 2 2" xfId="12591"/>
    <cellStyle name="Normal 5 3 2 2 4 2 2 2 2" xfId="35182"/>
    <cellStyle name="Normal 5 3 2 2 4 2 2 2 2 2" xfId="35183"/>
    <cellStyle name="Normal 5 3 2 2 4 2 2 2 2 3" xfId="58785"/>
    <cellStyle name="Normal 5 3 2 2 4 2 2 2 3" xfId="35184"/>
    <cellStyle name="Normal 5 3 2 2 4 2 2 2 4" xfId="54751"/>
    <cellStyle name="Normal 5 3 2 2 4 2 2 2 5" xfId="35181"/>
    <cellStyle name="Normal 5 3 2 2 4 2 2 3" xfId="19987"/>
    <cellStyle name="Normal 5 3 2 2 4 2 2 3 2" xfId="35186"/>
    <cellStyle name="Normal 5 3 2 2 4 2 2 3 3" xfId="56293"/>
    <cellStyle name="Normal 5 3 2 2 4 2 2 3 4" xfId="35185"/>
    <cellStyle name="Normal 5 3 2 2 4 2 2 4" xfId="27383"/>
    <cellStyle name="Normal 5 3 2 2 4 2 2 4 2" xfId="35187"/>
    <cellStyle name="Normal 5 3 2 2 4 2 2 5" xfId="54750"/>
    <cellStyle name="Normal 5 3 2 2 4 2 2 6" xfId="35180"/>
    <cellStyle name="Normal 5 3 2 2 4 2 3" xfId="3273"/>
    <cellStyle name="Normal 5 3 2 2 4 2 3 2" xfId="10714"/>
    <cellStyle name="Normal 5 3 2 2 4 2 3 2 2" xfId="35190"/>
    <cellStyle name="Normal 5 3 2 2 4 2 3 2 2 2" xfId="35191"/>
    <cellStyle name="Normal 5 3 2 2 4 2 3 2 2 3" xfId="58786"/>
    <cellStyle name="Normal 5 3 2 2 4 2 3 2 3" xfId="35192"/>
    <cellStyle name="Normal 5 3 2 2 4 2 3 2 4" xfId="54753"/>
    <cellStyle name="Normal 5 3 2 2 4 2 3 2 5" xfId="35189"/>
    <cellStyle name="Normal 5 3 2 2 4 2 3 3" xfId="18110"/>
    <cellStyle name="Normal 5 3 2 2 4 2 3 3 2" xfId="35194"/>
    <cellStyle name="Normal 5 3 2 2 4 2 3 3 3" xfId="56294"/>
    <cellStyle name="Normal 5 3 2 2 4 2 3 3 4" xfId="35193"/>
    <cellStyle name="Normal 5 3 2 2 4 2 3 4" xfId="25506"/>
    <cellStyle name="Normal 5 3 2 2 4 2 3 4 2" xfId="35195"/>
    <cellStyle name="Normal 5 3 2 2 4 2 3 5" xfId="54752"/>
    <cellStyle name="Normal 5 3 2 2 4 2 3 6" xfId="35188"/>
    <cellStyle name="Normal 5 3 2 2 4 2 4" xfId="7095"/>
    <cellStyle name="Normal 5 3 2 2 4 2 4 2" xfId="14491"/>
    <cellStyle name="Normal 5 3 2 2 4 2 4 2 2" xfId="35198"/>
    <cellStyle name="Normal 5 3 2 2 4 2 4 2 3" xfId="58784"/>
    <cellStyle name="Normal 5 3 2 2 4 2 4 2 4" xfId="35197"/>
    <cellStyle name="Normal 5 3 2 2 4 2 4 3" xfId="21887"/>
    <cellStyle name="Normal 5 3 2 2 4 2 4 3 2" xfId="35199"/>
    <cellStyle name="Normal 5 3 2 2 4 2 4 4" xfId="29283"/>
    <cellStyle name="Normal 5 3 2 2 4 2 4 4 2" xfId="54754"/>
    <cellStyle name="Normal 5 3 2 2 4 2 4 5" xfId="35196"/>
    <cellStyle name="Normal 5 3 2 2 4 2 5" xfId="8905"/>
    <cellStyle name="Normal 5 3 2 2 4 2 5 2" xfId="35201"/>
    <cellStyle name="Normal 5 3 2 2 4 2 5 3" xfId="56292"/>
    <cellStyle name="Normal 5 3 2 2 4 2 5 4" xfId="35200"/>
    <cellStyle name="Normal 5 3 2 2 4 2 6" xfId="16301"/>
    <cellStyle name="Normal 5 3 2 2 4 2 6 2" xfId="35202"/>
    <cellStyle name="Normal 5 3 2 2 4 2 7" xfId="23697"/>
    <cellStyle name="Normal 5 3 2 2 4 2 7 2" xfId="54749"/>
    <cellStyle name="Normal 5 3 2 2 4 2 8" xfId="35179"/>
    <cellStyle name="Normal 5 3 2 2 4 3" xfId="4506"/>
    <cellStyle name="Normal 5 3 2 2 4 3 2" xfId="11947"/>
    <cellStyle name="Normal 5 3 2 2 4 3 2 2" xfId="35205"/>
    <cellStyle name="Normal 5 3 2 2 4 3 2 2 2" xfId="35206"/>
    <cellStyle name="Normal 5 3 2 2 4 3 2 2 3" xfId="58787"/>
    <cellStyle name="Normal 5 3 2 2 4 3 2 3" xfId="35207"/>
    <cellStyle name="Normal 5 3 2 2 4 3 2 4" xfId="54756"/>
    <cellStyle name="Normal 5 3 2 2 4 3 2 5" xfId="35204"/>
    <cellStyle name="Normal 5 3 2 2 4 3 3" xfId="19343"/>
    <cellStyle name="Normal 5 3 2 2 4 3 3 2" xfId="35209"/>
    <cellStyle name="Normal 5 3 2 2 4 3 3 3" xfId="56295"/>
    <cellStyle name="Normal 5 3 2 2 4 3 3 4" xfId="35208"/>
    <cellStyle name="Normal 5 3 2 2 4 3 4" xfId="26739"/>
    <cellStyle name="Normal 5 3 2 2 4 3 4 2" xfId="35210"/>
    <cellStyle name="Normal 5 3 2 2 4 3 5" xfId="54755"/>
    <cellStyle name="Normal 5 3 2 2 4 3 6" xfId="35203"/>
    <cellStyle name="Normal 5 3 2 2 4 4" xfId="2629"/>
    <cellStyle name="Normal 5 3 2 2 4 4 2" xfId="10070"/>
    <cellStyle name="Normal 5 3 2 2 4 4 2 2" xfId="35213"/>
    <cellStyle name="Normal 5 3 2 2 4 4 2 2 2" xfId="35214"/>
    <cellStyle name="Normal 5 3 2 2 4 4 2 2 3" xfId="58788"/>
    <cellStyle name="Normal 5 3 2 2 4 4 2 3" xfId="35215"/>
    <cellStyle name="Normal 5 3 2 2 4 4 2 4" xfId="54758"/>
    <cellStyle name="Normal 5 3 2 2 4 4 2 5" xfId="35212"/>
    <cellStyle name="Normal 5 3 2 2 4 4 3" xfId="17466"/>
    <cellStyle name="Normal 5 3 2 2 4 4 3 2" xfId="35217"/>
    <cellStyle name="Normal 5 3 2 2 4 4 3 3" xfId="56296"/>
    <cellStyle name="Normal 5 3 2 2 4 4 3 4" xfId="35216"/>
    <cellStyle name="Normal 5 3 2 2 4 4 4" xfId="24862"/>
    <cellStyle name="Normal 5 3 2 2 4 4 4 2" xfId="35218"/>
    <cellStyle name="Normal 5 3 2 2 4 4 5" xfId="54757"/>
    <cellStyle name="Normal 5 3 2 2 4 4 6" xfId="35211"/>
    <cellStyle name="Normal 5 3 2 2 4 5" xfId="6451"/>
    <cellStyle name="Normal 5 3 2 2 4 5 2" xfId="13847"/>
    <cellStyle name="Normal 5 3 2 2 4 5 2 2" xfId="35221"/>
    <cellStyle name="Normal 5 3 2 2 4 5 2 3" xfId="58783"/>
    <cellStyle name="Normal 5 3 2 2 4 5 2 4" xfId="35220"/>
    <cellStyle name="Normal 5 3 2 2 4 5 3" xfId="21243"/>
    <cellStyle name="Normal 5 3 2 2 4 5 3 2" xfId="35222"/>
    <cellStyle name="Normal 5 3 2 2 4 5 4" xfId="28639"/>
    <cellStyle name="Normal 5 3 2 2 4 5 4 2" xfId="54759"/>
    <cellStyle name="Normal 5 3 2 2 4 5 5" xfId="35219"/>
    <cellStyle name="Normal 5 3 2 2 4 6" xfId="8261"/>
    <cellStyle name="Normal 5 3 2 2 4 6 2" xfId="35224"/>
    <cellStyle name="Normal 5 3 2 2 4 6 3" xfId="56291"/>
    <cellStyle name="Normal 5 3 2 2 4 6 4" xfId="35223"/>
    <cellStyle name="Normal 5 3 2 2 4 7" xfId="15657"/>
    <cellStyle name="Normal 5 3 2 2 4 7 2" xfId="35225"/>
    <cellStyle name="Normal 5 3 2 2 4 8" xfId="23053"/>
    <cellStyle name="Normal 5 3 2 2 4 8 2" xfId="54748"/>
    <cellStyle name="Normal 5 3 2 2 4 9" xfId="35178"/>
    <cellStyle name="Normal 5 3 2 2 5" xfId="826"/>
    <cellStyle name="Normal 5 3 2 2 5 2" xfId="1535"/>
    <cellStyle name="Normal 5 3 2 2 5 2 2" xfId="5223"/>
    <cellStyle name="Normal 5 3 2 2 5 2 2 2" xfId="12664"/>
    <cellStyle name="Normal 5 3 2 2 5 2 2 2 2" xfId="35230"/>
    <cellStyle name="Normal 5 3 2 2 5 2 2 2 2 2" xfId="35231"/>
    <cellStyle name="Normal 5 3 2 2 5 2 2 2 2 3" xfId="58791"/>
    <cellStyle name="Normal 5 3 2 2 5 2 2 2 3" xfId="35232"/>
    <cellStyle name="Normal 5 3 2 2 5 2 2 2 4" xfId="54763"/>
    <cellStyle name="Normal 5 3 2 2 5 2 2 2 5" xfId="35229"/>
    <cellStyle name="Normal 5 3 2 2 5 2 2 3" xfId="20060"/>
    <cellStyle name="Normal 5 3 2 2 5 2 2 3 2" xfId="35234"/>
    <cellStyle name="Normal 5 3 2 2 5 2 2 3 3" xfId="56299"/>
    <cellStyle name="Normal 5 3 2 2 5 2 2 3 4" xfId="35233"/>
    <cellStyle name="Normal 5 3 2 2 5 2 2 4" xfId="27456"/>
    <cellStyle name="Normal 5 3 2 2 5 2 2 4 2" xfId="35235"/>
    <cellStyle name="Normal 5 3 2 2 5 2 2 5" xfId="54762"/>
    <cellStyle name="Normal 5 3 2 2 5 2 2 6" xfId="35228"/>
    <cellStyle name="Normal 5 3 2 2 5 2 3" xfId="3346"/>
    <cellStyle name="Normal 5 3 2 2 5 2 3 2" xfId="10787"/>
    <cellStyle name="Normal 5 3 2 2 5 2 3 2 2" xfId="35238"/>
    <cellStyle name="Normal 5 3 2 2 5 2 3 2 2 2" xfId="35239"/>
    <cellStyle name="Normal 5 3 2 2 5 2 3 2 2 3" xfId="58792"/>
    <cellStyle name="Normal 5 3 2 2 5 2 3 2 3" xfId="35240"/>
    <cellStyle name="Normal 5 3 2 2 5 2 3 2 4" xfId="54765"/>
    <cellStyle name="Normal 5 3 2 2 5 2 3 2 5" xfId="35237"/>
    <cellStyle name="Normal 5 3 2 2 5 2 3 3" xfId="18183"/>
    <cellStyle name="Normal 5 3 2 2 5 2 3 3 2" xfId="35242"/>
    <cellStyle name="Normal 5 3 2 2 5 2 3 3 3" xfId="56300"/>
    <cellStyle name="Normal 5 3 2 2 5 2 3 3 4" xfId="35241"/>
    <cellStyle name="Normal 5 3 2 2 5 2 3 4" xfId="25579"/>
    <cellStyle name="Normal 5 3 2 2 5 2 3 4 2" xfId="35243"/>
    <cellStyle name="Normal 5 3 2 2 5 2 3 5" xfId="54764"/>
    <cellStyle name="Normal 5 3 2 2 5 2 3 6" xfId="35236"/>
    <cellStyle name="Normal 5 3 2 2 5 2 4" xfId="7168"/>
    <cellStyle name="Normal 5 3 2 2 5 2 4 2" xfId="14564"/>
    <cellStyle name="Normal 5 3 2 2 5 2 4 2 2" xfId="35246"/>
    <cellStyle name="Normal 5 3 2 2 5 2 4 2 3" xfId="58790"/>
    <cellStyle name="Normal 5 3 2 2 5 2 4 2 4" xfId="35245"/>
    <cellStyle name="Normal 5 3 2 2 5 2 4 3" xfId="21960"/>
    <cellStyle name="Normal 5 3 2 2 5 2 4 3 2" xfId="35247"/>
    <cellStyle name="Normal 5 3 2 2 5 2 4 4" xfId="29356"/>
    <cellStyle name="Normal 5 3 2 2 5 2 4 4 2" xfId="54766"/>
    <cellStyle name="Normal 5 3 2 2 5 2 4 5" xfId="35244"/>
    <cellStyle name="Normal 5 3 2 2 5 2 5" xfId="8978"/>
    <cellStyle name="Normal 5 3 2 2 5 2 5 2" xfId="35249"/>
    <cellStyle name="Normal 5 3 2 2 5 2 5 3" xfId="56298"/>
    <cellStyle name="Normal 5 3 2 2 5 2 5 4" xfId="35248"/>
    <cellStyle name="Normal 5 3 2 2 5 2 6" xfId="16374"/>
    <cellStyle name="Normal 5 3 2 2 5 2 6 2" xfId="35250"/>
    <cellStyle name="Normal 5 3 2 2 5 2 7" xfId="23770"/>
    <cellStyle name="Normal 5 3 2 2 5 2 7 2" xfId="54761"/>
    <cellStyle name="Normal 5 3 2 2 5 2 8" xfId="35227"/>
    <cellStyle name="Normal 5 3 2 2 5 3" xfId="4579"/>
    <cellStyle name="Normal 5 3 2 2 5 3 2" xfId="12020"/>
    <cellStyle name="Normal 5 3 2 2 5 3 2 2" xfId="35253"/>
    <cellStyle name="Normal 5 3 2 2 5 3 2 2 2" xfId="35254"/>
    <cellStyle name="Normal 5 3 2 2 5 3 2 2 3" xfId="58793"/>
    <cellStyle name="Normal 5 3 2 2 5 3 2 3" xfId="35255"/>
    <cellStyle name="Normal 5 3 2 2 5 3 2 4" xfId="54768"/>
    <cellStyle name="Normal 5 3 2 2 5 3 2 5" xfId="35252"/>
    <cellStyle name="Normal 5 3 2 2 5 3 3" xfId="19416"/>
    <cellStyle name="Normal 5 3 2 2 5 3 3 2" xfId="35257"/>
    <cellStyle name="Normal 5 3 2 2 5 3 3 3" xfId="56301"/>
    <cellStyle name="Normal 5 3 2 2 5 3 3 4" xfId="35256"/>
    <cellStyle name="Normal 5 3 2 2 5 3 4" xfId="26812"/>
    <cellStyle name="Normal 5 3 2 2 5 3 4 2" xfId="35258"/>
    <cellStyle name="Normal 5 3 2 2 5 3 5" xfId="54767"/>
    <cellStyle name="Normal 5 3 2 2 5 3 6" xfId="35251"/>
    <cellStyle name="Normal 5 3 2 2 5 4" xfId="2702"/>
    <cellStyle name="Normal 5 3 2 2 5 4 2" xfId="10143"/>
    <cellStyle name="Normal 5 3 2 2 5 4 2 2" xfId="35261"/>
    <cellStyle name="Normal 5 3 2 2 5 4 2 2 2" xfId="35262"/>
    <cellStyle name="Normal 5 3 2 2 5 4 2 2 3" xfId="58794"/>
    <cellStyle name="Normal 5 3 2 2 5 4 2 3" xfId="35263"/>
    <cellStyle name="Normal 5 3 2 2 5 4 2 4" xfId="54770"/>
    <cellStyle name="Normal 5 3 2 2 5 4 2 5" xfId="35260"/>
    <cellStyle name="Normal 5 3 2 2 5 4 3" xfId="17539"/>
    <cellStyle name="Normal 5 3 2 2 5 4 3 2" xfId="35265"/>
    <cellStyle name="Normal 5 3 2 2 5 4 3 3" xfId="56302"/>
    <cellStyle name="Normal 5 3 2 2 5 4 3 4" xfId="35264"/>
    <cellStyle name="Normal 5 3 2 2 5 4 4" xfId="24935"/>
    <cellStyle name="Normal 5 3 2 2 5 4 4 2" xfId="35266"/>
    <cellStyle name="Normal 5 3 2 2 5 4 5" xfId="54769"/>
    <cellStyle name="Normal 5 3 2 2 5 4 6" xfId="35259"/>
    <cellStyle name="Normal 5 3 2 2 5 5" xfId="6524"/>
    <cellStyle name="Normal 5 3 2 2 5 5 2" xfId="13920"/>
    <cellStyle name="Normal 5 3 2 2 5 5 2 2" xfId="35269"/>
    <cellStyle name="Normal 5 3 2 2 5 5 2 3" xfId="58789"/>
    <cellStyle name="Normal 5 3 2 2 5 5 2 4" xfId="35268"/>
    <cellStyle name="Normal 5 3 2 2 5 5 3" xfId="21316"/>
    <cellStyle name="Normal 5 3 2 2 5 5 3 2" xfId="35270"/>
    <cellStyle name="Normal 5 3 2 2 5 5 4" xfId="28712"/>
    <cellStyle name="Normal 5 3 2 2 5 5 4 2" xfId="54771"/>
    <cellStyle name="Normal 5 3 2 2 5 5 5" xfId="35267"/>
    <cellStyle name="Normal 5 3 2 2 5 6" xfId="8334"/>
    <cellStyle name="Normal 5 3 2 2 5 6 2" xfId="35272"/>
    <cellStyle name="Normal 5 3 2 2 5 6 3" xfId="56297"/>
    <cellStyle name="Normal 5 3 2 2 5 6 4" xfId="35271"/>
    <cellStyle name="Normal 5 3 2 2 5 7" xfId="15730"/>
    <cellStyle name="Normal 5 3 2 2 5 7 2" xfId="35273"/>
    <cellStyle name="Normal 5 3 2 2 5 8" xfId="23126"/>
    <cellStyle name="Normal 5 3 2 2 5 8 2" xfId="54760"/>
    <cellStyle name="Normal 5 3 2 2 5 9" xfId="35226"/>
    <cellStyle name="Normal 5 3 2 2 6" xfId="969"/>
    <cellStyle name="Normal 5 3 2 2 6 2" xfId="4657"/>
    <cellStyle name="Normal 5 3 2 2 6 2 2" xfId="12098"/>
    <cellStyle name="Normal 5 3 2 2 6 2 2 2" xfId="35277"/>
    <cellStyle name="Normal 5 3 2 2 6 2 2 2 2" xfId="35278"/>
    <cellStyle name="Normal 5 3 2 2 6 2 2 2 3" xfId="58796"/>
    <cellStyle name="Normal 5 3 2 2 6 2 2 3" xfId="35279"/>
    <cellStyle name="Normal 5 3 2 2 6 2 2 4" xfId="54774"/>
    <cellStyle name="Normal 5 3 2 2 6 2 2 5" xfId="35276"/>
    <cellStyle name="Normal 5 3 2 2 6 2 3" xfId="19494"/>
    <cellStyle name="Normal 5 3 2 2 6 2 3 2" xfId="35281"/>
    <cellStyle name="Normal 5 3 2 2 6 2 3 3" xfId="56304"/>
    <cellStyle name="Normal 5 3 2 2 6 2 3 4" xfId="35280"/>
    <cellStyle name="Normal 5 3 2 2 6 2 4" xfId="26890"/>
    <cellStyle name="Normal 5 3 2 2 6 2 4 2" xfId="35282"/>
    <cellStyle name="Normal 5 3 2 2 6 2 5" xfId="54773"/>
    <cellStyle name="Normal 5 3 2 2 6 2 6" xfId="35275"/>
    <cellStyle name="Normal 5 3 2 2 6 3" xfId="2780"/>
    <cellStyle name="Normal 5 3 2 2 6 3 2" xfId="10221"/>
    <cellStyle name="Normal 5 3 2 2 6 3 2 2" xfId="35285"/>
    <cellStyle name="Normal 5 3 2 2 6 3 2 2 2" xfId="35286"/>
    <cellStyle name="Normal 5 3 2 2 6 3 2 2 3" xfId="58797"/>
    <cellStyle name="Normal 5 3 2 2 6 3 2 3" xfId="35287"/>
    <cellStyle name="Normal 5 3 2 2 6 3 2 4" xfId="54776"/>
    <cellStyle name="Normal 5 3 2 2 6 3 2 5" xfId="35284"/>
    <cellStyle name="Normal 5 3 2 2 6 3 3" xfId="17617"/>
    <cellStyle name="Normal 5 3 2 2 6 3 3 2" xfId="35289"/>
    <cellStyle name="Normal 5 3 2 2 6 3 3 3" xfId="56305"/>
    <cellStyle name="Normal 5 3 2 2 6 3 3 4" xfId="35288"/>
    <cellStyle name="Normal 5 3 2 2 6 3 4" xfId="25013"/>
    <cellStyle name="Normal 5 3 2 2 6 3 4 2" xfId="35290"/>
    <cellStyle name="Normal 5 3 2 2 6 3 5" xfId="54775"/>
    <cellStyle name="Normal 5 3 2 2 6 3 6" xfId="35283"/>
    <cellStyle name="Normal 5 3 2 2 6 4" xfId="6602"/>
    <cellStyle name="Normal 5 3 2 2 6 4 2" xfId="13998"/>
    <cellStyle name="Normal 5 3 2 2 6 4 2 2" xfId="35293"/>
    <cellStyle name="Normal 5 3 2 2 6 4 2 3" xfId="58795"/>
    <cellStyle name="Normal 5 3 2 2 6 4 2 4" xfId="35292"/>
    <cellStyle name="Normal 5 3 2 2 6 4 3" xfId="21394"/>
    <cellStyle name="Normal 5 3 2 2 6 4 3 2" xfId="35294"/>
    <cellStyle name="Normal 5 3 2 2 6 4 4" xfId="28790"/>
    <cellStyle name="Normal 5 3 2 2 6 4 4 2" xfId="54777"/>
    <cellStyle name="Normal 5 3 2 2 6 4 5" xfId="35291"/>
    <cellStyle name="Normal 5 3 2 2 6 5" xfId="8412"/>
    <cellStyle name="Normal 5 3 2 2 6 5 2" xfId="35296"/>
    <cellStyle name="Normal 5 3 2 2 6 5 3" xfId="56303"/>
    <cellStyle name="Normal 5 3 2 2 6 5 4" xfId="35295"/>
    <cellStyle name="Normal 5 3 2 2 6 6" xfId="15808"/>
    <cellStyle name="Normal 5 3 2 2 6 6 2" xfId="35297"/>
    <cellStyle name="Normal 5 3 2 2 6 7" xfId="23204"/>
    <cellStyle name="Normal 5 3 2 2 6 7 2" xfId="54772"/>
    <cellStyle name="Normal 5 3 2 2 6 8" xfId="35274"/>
    <cellStyle name="Normal 5 3 2 2 7" xfId="1797"/>
    <cellStyle name="Normal 5 3 2 2 7 2" xfId="5484"/>
    <cellStyle name="Normal 5 3 2 2 7 2 2" xfId="12925"/>
    <cellStyle name="Normal 5 3 2 2 7 2 2 2" xfId="35301"/>
    <cellStyle name="Normal 5 3 2 2 7 2 2 2 2" xfId="35302"/>
    <cellStyle name="Normal 5 3 2 2 7 2 2 2 3" xfId="58799"/>
    <cellStyle name="Normal 5 3 2 2 7 2 2 3" xfId="35303"/>
    <cellStyle name="Normal 5 3 2 2 7 2 2 4" xfId="54780"/>
    <cellStyle name="Normal 5 3 2 2 7 2 2 5" xfId="35300"/>
    <cellStyle name="Normal 5 3 2 2 7 2 3" xfId="20321"/>
    <cellStyle name="Normal 5 3 2 2 7 2 3 2" xfId="35305"/>
    <cellStyle name="Normal 5 3 2 2 7 2 3 3" xfId="56307"/>
    <cellStyle name="Normal 5 3 2 2 7 2 3 4" xfId="35304"/>
    <cellStyle name="Normal 5 3 2 2 7 2 4" xfId="27717"/>
    <cellStyle name="Normal 5 3 2 2 7 2 4 2" xfId="35306"/>
    <cellStyle name="Normal 5 3 2 2 7 2 5" xfId="54779"/>
    <cellStyle name="Normal 5 3 2 2 7 2 6" xfId="35299"/>
    <cellStyle name="Normal 5 3 2 2 7 3" xfId="3607"/>
    <cellStyle name="Normal 5 3 2 2 7 3 2" xfId="11048"/>
    <cellStyle name="Normal 5 3 2 2 7 3 2 2" xfId="35309"/>
    <cellStyle name="Normal 5 3 2 2 7 3 2 2 2" xfId="35310"/>
    <cellStyle name="Normal 5 3 2 2 7 3 2 2 3" xfId="58800"/>
    <cellStyle name="Normal 5 3 2 2 7 3 2 3" xfId="35311"/>
    <cellStyle name="Normal 5 3 2 2 7 3 2 4" xfId="54782"/>
    <cellStyle name="Normal 5 3 2 2 7 3 2 5" xfId="35308"/>
    <cellStyle name="Normal 5 3 2 2 7 3 3" xfId="18444"/>
    <cellStyle name="Normal 5 3 2 2 7 3 3 2" xfId="35313"/>
    <cellStyle name="Normal 5 3 2 2 7 3 3 3" xfId="56308"/>
    <cellStyle name="Normal 5 3 2 2 7 3 3 4" xfId="35312"/>
    <cellStyle name="Normal 5 3 2 2 7 3 4" xfId="25840"/>
    <cellStyle name="Normal 5 3 2 2 7 3 4 2" xfId="35314"/>
    <cellStyle name="Normal 5 3 2 2 7 3 5" xfId="54781"/>
    <cellStyle name="Normal 5 3 2 2 7 3 6" xfId="35307"/>
    <cellStyle name="Normal 5 3 2 2 7 4" xfId="7429"/>
    <cellStyle name="Normal 5 3 2 2 7 4 2" xfId="14825"/>
    <cellStyle name="Normal 5 3 2 2 7 4 2 2" xfId="35317"/>
    <cellStyle name="Normal 5 3 2 2 7 4 2 3" xfId="58798"/>
    <cellStyle name="Normal 5 3 2 2 7 4 2 4" xfId="35316"/>
    <cellStyle name="Normal 5 3 2 2 7 4 3" xfId="22221"/>
    <cellStyle name="Normal 5 3 2 2 7 4 3 2" xfId="35318"/>
    <cellStyle name="Normal 5 3 2 2 7 4 4" xfId="29617"/>
    <cellStyle name="Normal 5 3 2 2 7 4 4 2" xfId="54783"/>
    <cellStyle name="Normal 5 3 2 2 7 4 5" xfId="35315"/>
    <cellStyle name="Normal 5 3 2 2 7 5" xfId="9239"/>
    <cellStyle name="Normal 5 3 2 2 7 5 2" xfId="35320"/>
    <cellStyle name="Normal 5 3 2 2 7 5 3" xfId="56306"/>
    <cellStyle name="Normal 5 3 2 2 7 5 4" xfId="35319"/>
    <cellStyle name="Normal 5 3 2 2 7 6" xfId="16635"/>
    <cellStyle name="Normal 5 3 2 2 7 6 2" xfId="35321"/>
    <cellStyle name="Normal 5 3 2 2 7 7" xfId="24031"/>
    <cellStyle name="Normal 5 3 2 2 7 7 2" xfId="54778"/>
    <cellStyle name="Normal 5 3 2 2 7 8" xfId="35298"/>
    <cellStyle name="Normal 5 3 2 2 8" xfId="2054"/>
    <cellStyle name="Normal 5 3 2 2 8 2" xfId="5741"/>
    <cellStyle name="Normal 5 3 2 2 8 2 2" xfId="13181"/>
    <cellStyle name="Normal 5 3 2 2 8 2 2 2" xfId="35325"/>
    <cellStyle name="Normal 5 3 2 2 8 2 2 2 2" xfId="35326"/>
    <cellStyle name="Normal 5 3 2 2 8 2 2 2 3" xfId="58802"/>
    <cellStyle name="Normal 5 3 2 2 8 2 2 3" xfId="35327"/>
    <cellStyle name="Normal 5 3 2 2 8 2 2 4" xfId="54786"/>
    <cellStyle name="Normal 5 3 2 2 8 2 2 5" xfId="35324"/>
    <cellStyle name="Normal 5 3 2 2 8 2 3" xfId="20577"/>
    <cellStyle name="Normal 5 3 2 2 8 2 3 2" xfId="35329"/>
    <cellStyle name="Normal 5 3 2 2 8 2 3 3" xfId="56310"/>
    <cellStyle name="Normal 5 3 2 2 8 2 3 4" xfId="35328"/>
    <cellStyle name="Normal 5 3 2 2 8 2 4" xfId="27973"/>
    <cellStyle name="Normal 5 3 2 2 8 2 4 2" xfId="35330"/>
    <cellStyle name="Normal 5 3 2 2 8 2 5" xfId="54785"/>
    <cellStyle name="Normal 5 3 2 2 8 2 6" xfId="35323"/>
    <cellStyle name="Normal 5 3 2 2 8 3" xfId="3863"/>
    <cellStyle name="Normal 5 3 2 2 8 3 2" xfId="11304"/>
    <cellStyle name="Normal 5 3 2 2 8 3 2 2" xfId="35333"/>
    <cellStyle name="Normal 5 3 2 2 8 3 2 2 2" xfId="35334"/>
    <cellStyle name="Normal 5 3 2 2 8 3 2 2 3" xfId="58803"/>
    <cellStyle name="Normal 5 3 2 2 8 3 2 3" xfId="35335"/>
    <cellStyle name="Normal 5 3 2 2 8 3 2 4" xfId="54788"/>
    <cellStyle name="Normal 5 3 2 2 8 3 2 5" xfId="35332"/>
    <cellStyle name="Normal 5 3 2 2 8 3 3" xfId="18700"/>
    <cellStyle name="Normal 5 3 2 2 8 3 3 2" xfId="35337"/>
    <cellStyle name="Normal 5 3 2 2 8 3 3 3" xfId="56311"/>
    <cellStyle name="Normal 5 3 2 2 8 3 3 4" xfId="35336"/>
    <cellStyle name="Normal 5 3 2 2 8 3 4" xfId="26096"/>
    <cellStyle name="Normal 5 3 2 2 8 3 4 2" xfId="35338"/>
    <cellStyle name="Normal 5 3 2 2 8 3 5" xfId="54787"/>
    <cellStyle name="Normal 5 3 2 2 8 3 6" xfId="35331"/>
    <cellStyle name="Normal 5 3 2 2 8 4" xfId="7686"/>
    <cellStyle name="Normal 5 3 2 2 8 4 2" xfId="15082"/>
    <cellStyle name="Normal 5 3 2 2 8 4 2 2" xfId="35341"/>
    <cellStyle name="Normal 5 3 2 2 8 4 2 3" xfId="58801"/>
    <cellStyle name="Normal 5 3 2 2 8 4 2 4" xfId="35340"/>
    <cellStyle name="Normal 5 3 2 2 8 4 3" xfId="22478"/>
    <cellStyle name="Normal 5 3 2 2 8 4 3 2" xfId="35342"/>
    <cellStyle name="Normal 5 3 2 2 8 4 4" xfId="29874"/>
    <cellStyle name="Normal 5 3 2 2 8 4 4 2" xfId="54789"/>
    <cellStyle name="Normal 5 3 2 2 8 4 5" xfId="35339"/>
    <cellStyle name="Normal 5 3 2 2 8 5" xfId="9495"/>
    <cellStyle name="Normal 5 3 2 2 8 5 2" xfId="35344"/>
    <cellStyle name="Normal 5 3 2 2 8 5 3" xfId="56309"/>
    <cellStyle name="Normal 5 3 2 2 8 5 4" xfId="35343"/>
    <cellStyle name="Normal 5 3 2 2 8 6" xfId="16891"/>
    <cellStyle name="Normal 5 3 2 2 8 6 2" xfId="35345"/>
    <cellStyle name="Normal 5 3 2 2 8 7" xfId="24287"/>
    <cellStyle name="Normal 5 3 2 2 8 7 2" xfId="54784"/>
    <cellStyle name="Normal 5 3 2 2 8 8" xfId="35322"/>
    <cellStyle name="Normal 5 3 2 2 9" xfId="4013"/>
    <cellStyle name="Normal 5 3 2 2 9 2" xfId="11454"/>
    <cellStyle name="Normal 5 3 2 2 9 2 2" xfId="35348"/>
    <cellStyle name="Normal 5 3 2 2 9 2 2 2" xfId="35349"/>
    <cellStyle name="Normal 5 3 2 2 9 2 2 3" xfId="58804"/>
    <cellStyle name="Normal 5 3 2 2 9 2 3" xfId="35350"/>
    <cellStyle name="Normal 5 3 2 2 9 2 4" xfId="54791"/>
    <cellStyle name="Normal 5 3 2 2 9 2 5" xfId="35347"/>
    <cellStyle name="Normal 5 3 2 2 9 3" xfId="18850"/>
    <cellStyle name="Normal 5 3 2 2 9 3 2" xfId="35352"/>
    <cellStyle name="Normal 5 3 2 2 9 3 3" xfId="56312"/>
    <cellStyle name="Normal 5 3 2 2 9 3 4" xfId="35351"/>
    <cellStyle name="Normal 5 3 2 2 9 4" xfId="26246"/>
    <cellStyle name="Normal 5 3 2 2 9 4 2" xfId="35353"/>
    <cellStyle name="Normal 5 3 2 2 9 5" xfId="54790"/>
    <cellStyle name="Normal 5 3 2 2 9 6" xfId="35346"/>
    <cellStyle name="Normal 5 3 2 3" xfId="266"/>
    <cellStyle name="Normal 5 3 2 3 10" xfId="35354"/>
    <cellStyle name="Normal 5 3 2 3 2" xfId="835"/>
    <cellStyle name="Normal 5 3 2 3 2 2" xfId="1544"/>
    <cellStyle name="Normal 5 3 2 3 2 2 2" xfId="5232"/>
    <cellStyle name="Normal 5 3 2 3 2 2 2 2" xfId="12673"/>
    <cellStyle name="Normal 5 3 2 3 2 2 2 2 2" xfId="35359"/>
    <cellStyle name="Normal 5 3 2 3 2 2 2 2 2 2" xfId="35360"/>
    <cellStyle name="Normal 5 3 2 3 2 2 2 2 2 3" xfId="58808"/>
    <cellStyle name="Normal 5 3 2 3 2 2 2 2 3" xfId="35361"/>
    <cellStyle name="Normal 5 3 2 3 2 2 2 2 4" xfId="54796"/>
    <cellStyle name="Normal 5 3 2 3 2 2 2 2 5" xfId="35358"/>
    <cellStyle name="Normal 5 3 2 3 2 2 2 3" xfId="20069"/>
    <cellStyle name="Normal 5 3 2 3 2 2 2 3 2" xfId="35363"/>
    <cellStyle name="Normal 5 3 2 3 2 2 2 3 3" xfId="56316"/>
    <cellStyle name="Normal 5 3 2 3 2 2 2 3 4" xfId="35362"/>
    <cellStyle name="Normal 5 3 2 3 2 2 2 4" xfId="27465"/>
    <cellStyle name="Normal 5 3 2 3 2 2 2 4 2" xfId="35364"/>
    <cellStyle name="Normal 5 3 2 3 2 2 2 5" xfId="54795"/>
    <cellStyle name="Normal 5 3 2 3 2 2 2 6" xfId="35357"/>
    <cellStyle name="Normal 5 3 2 3 2 2 3" xfId="3355"/>
    <cellStyle name="Normal 5 3 2 3 2 2 3 2" xfId="10796"/>
    <cellStyle name="Normal 5 3 2 3 2 2 3 2 2" xfId="35367"/>
    <cellStyle name="Normal 5 3 2 3 2 2 3 2 2 2" xfId="35368"/>
    <cellStyle name="Normal 5 3 2 3 2 2 3 2 2 3" xfId="58809"/>
    <cellStyle name="Normal 5 3 2 3 2 2 3 2 3" xfId="35369"/>
    <cellStyle name="Normal 5 3 2 3 2 2 3 2 4" xfId="54798"/>
    <cellStyle name="Normal 5 3 2 3 2 2 3 2 5" xfId="35366"/>
    <cellStyle name="Normal 5 3 2 3 2 2 3 3" xfId="18192"/>
    <cellStyle name="Normal 5 3 2 3 2 2 3 3 2" xfId="35371"/>
    <cellStyle name="Normal 5 3 2 3 2 2 3 3 3" xfId="56317"/>
    <cellStyle name="Normal 5 3 2 3 2 2 3 3 4" xfId="35370"/>
    <cellStyle name="Normal 5 3 2 3 2 2 3 4" xfId="25588"/>
    <cellStyle name="Normal 5 3 2 3 2 2 3 4 2" xfId="35372"/>
    <cellStyle name="Normal 5 3 2 3 2 2 3 5" xfId="54797"/>
    <cellStyle name="Normal 5 3 2 3 2 2 3 6" xfId="35365"/>
    <cellStyle name="Normal 5 3 2 3 2 2 4" xfId="7177"/>
    <cellStyle name="Normal 5 3 2 3 2 2 4 2" xfId="14573"/>
    <cellStyle name="Normal 5 3 2 3 2 2 4 2 2" xfId="35375"/>
    <cellStyle name="Normal 5 3 2 3 2 2 4 2 3" xfId="58807"/>
    <cellStyle name="Normal 5 3 2 3 2 2 4 2 4" xfId="35374"/>
    <cellStyle name="Normal 5 3 2 3 2 2 4 3" xfId="21969"/>
    <cellStyle name="Normal 5 3 2 3 2 2 4 3 2" xfId="35376"/>
    <cellStyle name="Normal 5 3 2 3 2 2 4 4" xfId="29365"/>
    <cellStyle name="Normal 5 3 2 3 2 2 4 4 2" xfId="54799"/>
    <cellStyle name="Normal 5 3 2 3 2 2 4 5" xfId="35373"/>
    <cellStyle name="Normal 5 3 2 3 2 2 5" xfId="8987"/>
    <cellStyle name="Normal 5 3 2 3 2 2 5 2" xfId="35378"/>
    <cellStyle name="Normal 5 3 2 3 2 2 5 3" xfId="56315"/>
    <cellStyle name="Normal 5 3 2 3 2 2 5 4" xfId="35377"/>
    <cellStyle name="Normal 5 3 2 3 2 2 6" xfId="16383"/>
    <cellStyle name="Normal 5 3 2 3 2 2 6 2" xfId="35379"/>
    <cellStyle name="Normal 5 3 2 3 2 2 7" xfId="23779"/>
    <cellStyle name="Normal 5 3 2 3 2 2 7 2" xfId="54794"/>
    <cellStyle name="Normal 5 3 2 3 2 2 8" xfId="35356"/>
    <cellStyle name="Normal 5 3 2 3 2 3" xfId="4588"/>
    <cellStyle name="Normal 5 3 2 3 2 3 2" xfId="12029"/>
    <cellStyle name="Normal 5 3 2 3 2 3 2 2" xfId="35382"/>
    <cellStyle name="Normal 5 3 2 3 2 3 2 2 2" xfId="35383"/>
    <cellStyle name="Normal 5 3 2 3 2 3 2 2 3" xfId="58810"/>
    <cellStyle name="Normal 5 3 2 3 2 3 2 3" xfId="35384"/>
    <cellStyle name="Normal 5 3 2 3 2 3 2 4" xfId="54801"/>
    <cellStyle name="Normal 5 3 2 3 2 3 2 5" xfId="35381"/>
    <cellStyle name="Normal 5 3 2 3 2 3 3" xfId="19425"/>
    <cellStyle name="Normal 5 3 2 3 2 3 3 2" xfId="35386"/>
    <cellStyle name="Normal 5 3 2 3 2 3 3 3" xfId="56318"/>
    <cellStyle name="Normal 5 3 2 3 2 3 3 4" xfId="35385"/>
    <cellStyle name="Normal 5 3 2 3 2 3 4" xfId="26821"/>
    <cellStyle name="Normal 5 3 2 3 2 3 4 2" xfId="35387"/>
    <cellStyle name="Normal 5 3 2 3 2 3 5" xfId="54800"/>
    <cellStyle name="Normal 5 3 2 3 2 3 6" xfId="35380"/>
    <cellStyle name="Normal 5 3 2 3 2 4" xfId="2711"/>
    <cellStyle name="Normal 5 3 2 3 2 4 2" xfId="10152"/>
    <cellStyle name="Normal 5 3 2 3 2 4 2 2" xfId="35390"/>
    <cellStyle name="Normal 5 3 2 3 2 4 2 2 2" xfId="35391"/>
    <cellStyle name="Normal 5 3 2 3 2 4 2 2 3" xfId="58811"/>
    <cellStyle name="Normal 5 3 2 3 2 4 2 3" xfId="35392"/>
    <cellStyle name="Normal 5 3 2 3 2 4 2 4" xfId="54803"/>
    <cellStyle name="Normal 5 3 2 3 2 4 2 5" xfId="35389"/>
    <cellStyle name="Normal 5 3 2 3 2 4 3" xfId="17548"/>
    <cellStyle name="Normal 5 3 2 3 2 4 3 2" xfId="35394"/>
    <cellStyle name="Normal 5 3 2 3 2 4 3 3" xfId="56319"/>
    <cellStyle name="Normal 5 3 2 3 2 4 3 4" xfId="35393"/>
    <cellStyle name="Normal 5 3 2 3 2 4 4" xfId="24944"/>
    <cellStyle name="Normal 5 3 2 3 2 4 4 2" xfId="35395"/>
    <cellStyle name="Normal 5 3 2 3 2 4 5" xfId="54802"/>
    <cellStyle name="Normal 5 3 2 3 2 4 6" xfId="35388"/>
    <cellStyle name="Normal 5 3 2 3 2 5" xfId="6533"/>
    <cellStyle name="Normal 5 3 2 3 2 5 2" xfId="13929"/>
    <cellStyle name="Normal 5 3 2 3 2 5 2 2" xfId="35398"/>
    <cellStyle name="Normal 5 3 2 3 2 5 2 3" xfId="58806"/>
    <cellStyle name="Normal 5 3 2 3 2 5 2 4" xfId="35397"/>
    <cellStyle name="Normal 5 3 2 3 2 5 3" xfId="21325"/>
    <cellStyle name="Normal 5 3 2 3 2 5 3 2" xfId="35399"/>
    <cellStyle name="Normal 5 3 2 3 2 5 4" xfId="28721"/>
    <cellStyle name="Normal 5 3 2 3 2 5 4 2" xfId="54804"/>
    <cellStyle name="Normal 5 3 2 3 2 5 5" xfId="35396"/>
    <cellStyle name="Normal 5 3 2 3 2 6" xfId="8343"/>
    <cellStyle name="Normal 5 3 2 3 2 6 2" xfId="35401"/>
    <cellStyle name="Normal 5 3 2 3 2 6 3" xfId="56314"/>
    <cellStyle name="Normal 5 3 2 3 2 6 4" xfId="35400"/>
    <cellStyle name="Normal 5 3 2 3 2 7" xfId="15739"/>
    <cellStyle name="Normal 5 3 2 3 2 7 2" xfId="35402"/>
    <cellStyle name="Normal 5 3 2 3 2 8" xfId="23135"/>
    <cellStyle name="Normal 5 3 2 3 2 8 2" xfId="54793"/>
    <cellStyle name="Normal 5 3 2 3 2 9" xfId="35355"/>
    <cellStyle name="Normal 5 3 2 3 3" xfId="978"/>
    <cellStyle name="Normal 5 3 2 3 3 2" xfId="4666"/>
    <cellStyle name="Normal 5 3 2 3 3 2 2" xfId="12107"/>
    <cellStyle name="Normal 5 3 2 3 3 2 2 2" xfId="35406"/>
    <cellStyle name="Normal 5 3 2 3 3 2 2 2 2" xfId="35407"/>
    <cellStyle name="Normal 5 3 2 3 3 2 2 2 3" xfId="58813"/>
    <cellStyle name="Normal 5 3 2 3 3 2 2 3" xfId="35408"/>
    <cellStyle name="Normal 5 3 2 3 3 2 2 4" xfId="54807"/>
    <cellStyle name="Normal 5 3 2 3 3 2 2 5" xfId="35405"/>
    <cellStyle name="Normal 5 3 2 3 3 2 3" xfId="19503"/>
    <cellStyle name="Normal 5 3 2 3 3 2 3 2" xfId="35410"/>
    <cellStyle name="Normal 5 3 2 3 3 2 3 3" xfId="56321"/>
    <cellStyle name="Normal 5 3 2 3 3 2 3 4" xfId="35409"/>
    <cellStyle name="Normal 5 3 2 3 3 2 4" xfId="26899"/>
    <cellStyle name="Normal 5 3 2 3 3 2 4 2" xfId="35411"/>
    <cellStyle name="Normal 5 3 2 3 3 2 5" xfId="54806"/>
    <cellStyle name="Normal 5 3 2 3 3 2 6" xfId="35404"/>
    <cellStyle name="Normal 5 3 2 3 3 3" xfId="2789"/>
    <cellStyle name="Normal 5 3 2 3 3 3 2" xfId="10230"/>
    <cellStyle name="Normal 5 3 2 3 3 3 2 2" xfId="35414"/>
    <cellStyle name="Normal 5 3 2 3 3 3 2 2 2" xfId="35415"/>
    <cellStyle name="Normal 5 3 2 3 3 3 2 2 3" xfId="58814"/>
    <cellStyle name="Normal 5 3 2 3 3 3 2 3" xfId="35416"/>
    <cellStyle name="Normal 5 3 2 3 3 3 2 4" xfId="54809"/>
    <cellStyle name="Normal 5 3 2 3 3 3 2 5" xfId="35413"/>
    <cellStyle name="Normal 5 3 2 3 3 3 3" xfId="17626"/>
    <cellStyle name="Normal 5 3 2 3 3 3 3 2" xfId="35418"/>
    <cellStyle name="Normal 5 3 2 3 3 3 3 3" xfId="56322"/>
    <cellStyle name="Normal 5 3 2 3 3 3 3 4" xfId="35417"/>
    <cellStyle name="Normal 5 3 2 3 3 3 4" xfId="25022"/>
    <cellStyle name="Normal 5 3 2 3 3 3 4 2" xfId="35419"/>
    <cellStyle name="Normal 5 3 2 3 3 3 5" xfId="54808"/>
    <cellStyle name="Normal 5 3 2 3 3 3 6" xfId="35412"/>
    <cellStyle name="Normal 5 3 2 3 3 4" xfId="6611"/>
    <cellStyle name="Normal 5 3 2 3 3 4 2" xfId="14007"/>
    <cellStyle name="Normal 5 3 2 3 3 4 2 2" xfId="35422"/>
    <cellStyle name="Normal 5 3 2 3 3 4 2 3" xfId="58812"/>
    <cellStyle name="Normal 5 3 2 3 3 4 2 4" xfId="35421"/>
    <cellStyle name="Normal 5 3 2 3 3 4 3" xfId="21403"/>
    <cellStyle name="Normal 5 3 2 3 3 4 3 2" xfId="35423"/>
    <cellStyle name="Normal 5 3 2 3 3 4 4" xfId="28799"/>
    <cellStyle name="Normal 5 3 2 3 3 4 4 2" xfId="54810"/>
    <cellStyle name="Normal 5 3 2 3 3 4 5" xfId="35420"/>
    <cellStyle name="Normal 5 3 2 3 3 5" xfId="8421"/>
    <cellStyle name="Normal 5 3 2 3 3 5 2" xfId="35425"/>
    <cellStyle name="Normal 5 3 2 3 3 5 3" xfId="56320"/>
    <cellStyle name="Normal 5 3 2 3 3 5 4" xfId="35424"/>
    <cellStyle name="Normal 5 3 2 3 3 6" xfId="15817"/>
    <cellStyle name="Normal 5 3 2 3 3 6 2" xfId="35426"/>
    <cellStyle name="Normal 5 3 2 3 3 7" xfId="23213"/>
    <cellStyle name="Normal 5 3 2 3 3 7 2" xfId="54805"/>
    <cellStyle name="Normal 5 3 2 3 3 8" xfId="35403"/>
    <cellStyle name="Normal 5 3 2 3 4" xfId="4022"/>
    <cellStyle name="Normal 5 3 2 3 4 2" xfId="11463"/>
    <cellStyle name="Normal 5 3 2 3 4 2 2" xfId="35429"/>
    <cellStyle name="Normal 5 3 2 3 4 2 2 2" xfId="35430"/>
    <cellStyle name="Normal 5 3 2 3 4 2 2 3" xfId="58815"/>
    <cellStyle name="Normal 5 3 2 3 4 2 3" xfId="35431"/>
    <cellStyle name="Normal 5 3 2 3 4 2 4" xfId="54812"/>
    <cellStyle name="Normal 5 3 2 3 4 2 5" xfId="35428"/>
    <cellStyle name="Normal 5 3 2 3 4 3" xfId="18859"/>
    <cellStyle name="Normal 5 3 2 3 4 3 2" xfId="35433"/>
    <cellStyle name="Normal 5 3 2 3 4 3 3" xfId="56323"/>
    <cellStyle name="Normal 5 3 2 3 4 3 4" xfId="35432"/>
    <cellStyle name="Normal 5 3 2 3 4 4" xfId="26255"/>
    <cellStyle name="Normal 5 3 2 3 4 4 2" xfId="35434"/>
    <cellStyle name="Normal 5 3 2 3 4 5" xfId="54811"/>
    <cellStyle name="Normal 5 3 2 3 4 6" xfId="35427"/>
    <cellStyle name="Normal 5 3 2 3 5" xfId="2145"/>
    <cellStyle name="Normal 5 3 2 3 5 2" xfId="9586"/>
    <cellStyle name="Normal 5 3 2 3 5 2 2" xfId="35437"/>
    <cellStyle name="Normal 5 3 2 3 5 2 2 2" xfId="35438"/>
    <cellStyle name="Normal 5 3 2 3 5 2 2 3" xfId="58816"/>
    <cellStyle name="Normal 5 3 2 3 5 2 3" xfId="35439"/>
    <cellStyle name="Normal 5 3 2 3 5 2 4" xfId="54814"/>
    <cellStyle name="Normal 5 3 2 3 5 2 5" xfId="35436"/>
    <cellStyle name="Normal 5 3 2 3 5 3" xfId="16982"/>
    <cellStyle name="Normal 5 3 2 3 5 3 2" xfId="35441"/>
    <cellStyle name="Normal 5 3 2 3 5 3 3" xfId="56324"/>
    <cellStyle name="Normal 5 3 2 3 5 3 4" xfId="35440"/>
    <cellStyle name="Normal 5 3 2 3 5 4" xfId="24378"/>
    <cellStyle name="Normal 5 3 2 3 5 4 2" xfId="35442"/>
    <cellStyle name="Normal 5 3 2 3 5 5" xfId="54813"/>
    <cellStyle name="Normal 5 3 2 3 5 6" xfId="35435"/>
    <cellStyle name="Normal 5 3 2 3 6" xfId="5967"/>
    <cellStyle name="Normal 5 3 2 3 6 2" xfId="13363"/>
    <cellStyle name="Normal 5 3 2 3 6 2 2" xfId="35445"/>
    <cellStyle name="Normal 5 3 2 3 6 2 3" xfId="58805"/>
    <cellStyle name="Normal 5 3 2 3 6 2 4" xfId="35444"/>
    <cellStyle name="Normal 5 3 2 3 6 3" xfId="20759"/>
    <cellStyle name="Normal 5 3 2 3 6 3 2" xfId="35446"/>
    <cellStyle name="Normal 5 3 2 3 6 4" xfId="28155"/>
    <cellStyle name="Normal 5 3 2 3 6 4 2" xfId="54815"/>
    <cellStyle name="Normal 5 3 2 3 6 5" xfId="35443"/>
    <cellStyle name="Normal 5 3 2 3 7" xfId="7777"/>
    <cellStyle name="Normal 5 3 2 3 7 2" xfId="35448"/>
    <cellStyle name="Normal 5 3 2 3 7 3" xfId="56313"/>
    <cellStyle name="Normal 5 3 2 3 7 4" xfId="35447"/>
    <cellStyle name="Normal 5 3 2 3 8" xfId="15173"/>
    <cellStyle name="Normal 5 3 2 3 8 2" xfId="35449"/>
    <cellStyle name="Normal 5 3 2 3 9" xfId="22569"/>
    <cellStyle name="Normal 5 3 2 3 9 2" xfId="54792"/>
    <cellStyle name="Normal 5 3 2 4" xfId="367"/>
    <cellStyle name="Normal 5 3 2 4 2" xfId="1078"/>
    <cellStyle name="Normal 5 3 2 4 2 2" xfId="4766"/>
    <cellStyle name="Normal 5 3 2 4 2 2 2" xfId="12207"/>
    <cellStyle name="Normal 5 3 2 4 2 2 2 2" xfId="35454"/>
    <cellStyle name="Normal 5 3 2 4 2 2 2 2 2" xfId="35455"/>
    <cellStyle name="Normal 5 3 2 4 2 2 2 2 3" xfId="58819"/>
    <cellStyle name="Normal 5 3 2 4 2 2 2 3" xfId="35456"/>
    <cellStyle name="Normal 5 3 2 4 2 2 2 4" xfId="54819"/>
    <cellStyle name="Normal 5 3 2 4 2 2 2 5" xfId="35453"/>
    <cellStyle name="Normal 5 3 2 4 2 2 3" xfId="19603"/>
    <cellStyle name="Normal 5 3 2 4 2 2 3 2" xfId="35458"/>
    <cellStyle name="Normal 5 3 2 4 2 2 3 3" xfId="56327"/>
    <cellStyle name="Normal 5 3 2 4 2 2 3 4" xfId="35457"/>
    <cellStyle name="Normal 5 3 2 4 2 2 4" xfId="26999"/>
    <cellStyle name="Normal 5 3 2 4 2 2 4 2" xfId="35459"/>
    <cellStyle name="Normal 5 3 2 4 2 2 5" xfId="54818"/>
    <cellStyle name="Normal 5 3 2 4 2 2 6" xfId="35452"/>
    <cellStyle name="Normal 5 3 2 4 2 3" xfId="2889"/>
    <cellStyle name="Normal 5 3 2 4 2 3 2" xfId="10330"/>
    <cellStyle name="Normal 5 3 2 4 2 3 2 2" xfId="35462"/>
    <cellStyle name="Normal 5 3 2 4 2 3 2 2 2" xfId="35463"/>
    <cellStyle name="Normal 5 3 2 4 2 3 2 2 3" xfId="58820"/>
    <cellStyle name="Normal 5 3 2 4 2 3 2 3" xfId="35464"/>
    <cellStyle name="Normal 5 3 2 4 2 3 2 4" xfId="54821"/>
    <cellStyle name="Normal 5 3 2 4 2 3 2 5" xfId="35461"/>
    <cellStyle name="Normal 5 3 2 4 2 3 3" xfId="17726"/>
    <cellStyle name="Normal 5 3 2 4 2 3 3 2" xfId="35466"/>
    <cellStyle name="Normal 5 3 2 4 2 3 3 3" xfId="56328"/>
    <cellStyle name="Normal 5 3 2 4 2 3 3 4" xfId="35465"/>
    <cellStyle name="Normal 5 3 2 4 2 3 4" xfId="25122"/>
    <cellStyle name="Normal 5 3 2 4 2 3 4 2" xfId="35467"/>
    <cellStyle name="Normal 5 3 2 4 2 3 5" xfId="54820"/>
    <cellStyle name="Normal 5 3 2 4 2 3 6" xfId="35460"/>
    <cellStyle name="Normal 5 3 2 4 2 4" xfId="6711"/>
    <cellStyle name="Normal 5 3 2 4 2 4 2" xfId="14107"/>
    <cellStyle name="Normal 5 3 2 4 2 4 2 2" xfId="35470"/>
    <cellStyle name="Normal 5 3 2 4 2 4 2 3" xfId="58818"/>
    <cellStyle name="Normal 5 3 2 4 2 4 2 4" xfId="35469"/>
    <cellStyle name="Normal 5 3 2 4 2 4 3" xfId="21503"/>
    <cellStyle name="Normal 5 3 2 4 2 4 3 2" xfId="35471"/>
    <cellStyle name="Normal 5 3 2 4 2 4 4" xfId="28899"/>
    <cellStyle name="Normal 5 3 2 4 2 4 4 2" xfId="54822"/>
    <cellStyle name="Normal 5 3 2 4 2 4 5" xfId="35468"/>
    <cellStyle name="Normal 5 3 2 4 2 5" xfId="8521"/>
    <cellStyle name="Normal 5 3 2 4 2 5 2" xfId="35473"/>
    <cellStyle name="Normal 5 3 2 4 2 5 3" xfId="56326"/>
    <cellStyle name="Normal 5 3 2 4 2 5 4" xfId="35472"/>
    <cellStyle name="Normal 5 3 2 4 2 6" xfId="15917"/>
    <cellStyle name="Normal 5 3 2 4 2 6 2" xfId="35474"/>
    <cellStyle name="Normal 5 3 2 4 2 7" xfId="23313"/>
    <cellStyle name="Normal 5 3 2 4 2 7 2" xfId="54817"/>
    <cellStyle name="Normal 5 3 2 4 2 8" xfId="35451"/>
    <cellStyle name="Normal 5 3 2 4 3" xfId="4122"/>
    <cellStyle name="Normal 5 3 2 4 3 2" xfId="11563"/>
    <cellStyle name="Normal 5 3 2 4 3 2 2" xfId="35477"/>
    <cellStyle name="Normal 5 3 2 4 3 2 2 2" xfId="35478"/>
    <cellStyle name="Normal 5 3 2 4 3 2 2 3" xfId="58821"/>
    <cellStyle name="Normal 5 3 2 4 3 2 3" xfId="35479"/>
    <cellStyle name="Normal 5 3 2 4 3 2 4" xfId="54824"/>
    <cellStyle name="Normal 5 3 2 4 3 2 5" xfId="35476"/>
    <cellStyle name="Normal 5 3 2 4 3 3" xfId="18959"/>
    <cellStyle name="Normal 5 3 2 4 3 3 2" xfId="35481"/>
    <cellStyle name="Normal 5 3 2 4 3 3 3" xfId="56329"/>
    <cellStyle name="Normal 5 3 2 4 3 3 4" xfId="35480"/>
    <cellStyle name="Normal 5 3 2 4 3 4" xfId="26355"/>
    <cellStyle name="Normal 5 3 2 4 3 4 2" xfId="35482"/>
    <cellStyle name="Normal 5 3 2 4 3 5" xfId="54823"/>
    <cellStyle name="Normal 5 3 2 4 3 6" xfId="35475"/>
    <cellStyle name="Normal 5 3 2 4 4" xfId="2245"/>
    <cellStyle name="Normal 5 3 2 4 4 2" xfId="9686"/>
    <cellStyle name="Normal 5 3 2 4 4 2 2" xfId="35485"/>
    <cellStyle name="Normal 5 3 2 4 4 2 2 2" xfId="35486"/>
    <cellStyle name="Normal 5 3 2 4 4 2 2 3" xfId="58822"/>
    <cellStyle name="Normal 5 3 2 4 4 2 3" xfId="35487"/>
    <cellStyle name="Normal 5 3 2 4 4 2 4" xfId="54826"/>
    <cellStyle name="Normal 5 3 2 4 4 2 5" xfId="35484"/>
    <cellStyle name="Normal 5 3 2 4 4 3" xfId="17082"/>
    <cellStyle name="Normal 5 3 2 4 4 3 2" xfId="35489"/>
    <cellStyle name="Normal 5 3 2 4 4 3 3" xfId="56330"/>
    <cellStyle name="Normal 5 3 2 4 4 3 4" xfId="35488"/>
    <cellStyle name="Normal 5 3 2 4 4 4" xfId="24478"/>
    <cellStyle name="Normal 5 3 2 4 4 4 2" xfId="35490"/>
    <cellStyle name="Normal 5 3 2 4 4 5" xfId="54825"/>
    <cellStyle name="Normal 5 3 2 4 4 6" xfId="35483"/>
    <cellStyle name="Normal 5 3 2 4 5" xfId="6067"/>
    <cellStyle name="Normal 5 3 2 4 5 2" xfId="13463"/>
    <cellStyle name="Normal 5 3 2 4 5 2 2" xfId="35493"/>
    <cellStyle name="Normal 5 3 2 4 5 2 3" xfId="58817"/>
    <cellStyle name="Normal 5 3 2 4 5 2 4" xfId="35492"/>
    <cellStyle name="Normal 5 3 2 4 5 3" xfId="20859"/>
    <cellStyle name="Normal 5 3 2 4 5 3 2" xfId="35494"/>
    <cellStyle name="Normal 5 3 2 4 5 4" xfId="28255"/>
    <cellStyle name="Normal 5 3 2 4 5 4 2" xfId="54827"/>
    <cellStyle name="Normal 5 3 2 4 5 5" xfId="35491"/>
    <cellStyle name="Normal 5 3 2 4 6" xfId="7877"/>
    <cellStyle name="Normal 5 3 2 4 6 2" xfId="35496"/>
    <cellStyle name="Normal 5 3 2 4 6 3" xfId="56325"/>
    <cellStyle name="Normal 5 3 2 4 6 4" xfId="35495"/>
    <cellStyle name="Normal 5 3 2 4 7" xfId="15273"/>
    <cellStyle name="Normal 5 3 2 4 7 2" xfId="35497"/>
    <cellStyle name="Normal 5 3 2 4 8" xfId="22669"/>
    <cellStyle name="Normal 5 3 2 4 8 2" xfId="54816"/>
    <cellStyle name="Normal 5 3 2 4 9" xfId="35450"/>
    <cellStyle name="Normal 5 3 2 5" xfId="624"/>
    <cellStyle name="Normal 5 3 2 5 2" xfId="1334"/>
    <cellStyle name="Normal 5 3 2 5 2 2" xfId="5022"/>
    <cellStyle name="Normal 5 3 2 5 2 2 2" xfId="12463"/>
    <cellStyle name="Normal 5 3 2 5 2 2 2 2" xfId="35502"/>
    <cellStyle name="Normal 5 3 2 5 2 2 2 2 2" xfId="35503"/>
    <cellStyle name="Normal 5 3 2 5 2 2 2 2 3" xfId="58825"/>
    <cellStyle name="Normal 5 3 2 5 2 2 2 3" xfId="35504"/>
    <cellStyle name="Normal 5 3 2 5 2 2 2 4" xfId="54831"/>
    <cellStyle name="Normal 5 3 2 5 2 2 2 5" xfId="35501"/>
    <cellStyle name="Normal 5 3 2 5 2 2 3" xfId="19859"/>
    <cellStyle name="Normal 5 3 2 5 2 2 3 2" xfId="35506"/>
    <cellStyle name="Normal 5 3 2 5 2 2 3 3" xfId="56333"/>
    <cellStyle name="Normal 5 3 2 5 2 2 3 4" xfId="35505"/>
    <cellStyle name="Normal 5 3 2 5 2 2 4" xfId="27255"/>
    <cellStyle name="Normal 5 3 2 5 2 2 4 2" xfId="35507"/>
    <cellStyle name="Normal 5 3 2 5 2 2 5" xfId="54830"/>
    <cellStyle name="Normal 5 3 2 5 2 2 6" xfId="35500"/>
    <cellStyle name="Normal 5 3 2 5 2 3" xfId="3145"/>
    <cellStyle name="Normal 5 3 2 5 2 3 2" xfId="10586"/>
    <cellStyle name="Normal 5 3 2 5 2 3 2 2" xfId="35510"/>
    <cellStyle name="Normal 5 3 2 5 2 3 2 2 2" xfId="35511"/>
    <cellStyle name="Normal 5 3 2 5 2 3 2 2 3" xfId="58826"/>
    <cellStyle name="Normal 5 3 2 5 2 3 2 3" xfId="35512"/>
    <cellStyle name="Normal 5 3 2 5 2 3 2 4" xfId="54833"/>
    <cellStyle name="Normal 5 3 2 5 2 3 2 5" xfId="35509"/>
    <cellStyle name="Normal 5 3 2 5 2 3 3" xfId="17982"/>
    <cellStyle name="Normal 5 3 2 5 2 3 3 2" xfId="35514"/>
    <cellStyle name="Normal 5 3 2 5 2 3 3 3" xfId="56334"/>
    <cellStyle name="Normal 5 3 2 5 2 3 3 4" xfId="35513"/>
    <cellStyle name="Normal 5 3 2 5 2 3 4" xfId="25378"/>
    <cellStyle name="Normal 5 3 2 5 2 3 4 2" xfId="35515"/>
    <cellStyle name="Normal 5 3 2 5 2 3 5" xfId="54832"/>
    <cellStyle name="Normal 5 3 2 5 2 3 6" xfId="35508"/>
    <cellStyle name="Normal 5 3 2 5 2 4" xfId="6967"/>
    <cellStyle name="Normal 5 3 2 5 2 4 2" xfId="14363"/>
    <cellStyle name="Normal 5 3 2 5 2 4 2 2" xfId="35518"/>
    <cellStyle name="Normal 5 3 2 5 2 4 2 3" xfId="58824"/>
    <cellStyle name="Normal 5 3 2 5 2 4 2 4" xfId="35517"/>
    <cellStyle name="Normal 5 3 2 5 2 4 3" xfId="21759"/>
    <cellStyle name="Normal 5 3 2 5 2 4 3 2" xfId="35519"/>
    <cellStyle name="Normal 5 3 2 5 2 4 4" xfId="29155"/>
    <cellStyle name="Normal 5 3 2 5 2 4 4 2" xfId="54834"/>
    <cellStyle name="Normal 5 3 2 5 2 4 5" xfId="35516"/>
    <cellStyle name="Normal 5 3 2 5 2 5" xfId="8777"/>
    <cellStyle name="Normal 5 3 2 5 2 5 2" xfId="35521"/>
    <cellStyle name="Normal 5 3 2 5 2 5 3" xfId="56332"/>
    <cellStyle name="Normal 5 3 2 5 2 5 4" xfId="35520"/>
    <cellStyle name="Normal 5 3 2 5 2 6" xfId="16173"/>
    <cellStyle name="Normal 5 3 2 5 2 6 2" xfId="35522"/>
    <cellStyle name="Normal 5 3 2 5 2 7" xfId="23569"/>
    <cellStyle name="Normal 5 3 2 5 2 7 2" xfId="54829"/>
    <cellStyle name="Normal 5 3 2 5 2 8" xfId="35499"/>
    <cellStyle name="Normal 5 3 2 5 3" xfId="4378"/>
    <cellStyle name="Normal 5 3 2 5 3 2" xfId="11819"/>
    <cellStyle name="Normal 5 3 2 5 3 2 2" xfId="35525"/>
    <cellStyle name="Normal 5 3 2 5 3 2 2 2" xfId="35526"/>
    <cellStyle name="Normal 5 3 2 5 3 2 2 3" xfId="58827"/>
    <cellStyle name="Normal 5 3 2 5 3 2 3" xfId="35527"/>
    <cellStyle name="Normal 5 3 2 5 3 2 4" xfId="54836"/>
    <cellStyle name="Normal 5 3 2 5 3 2 5" xfId="35524"/>
    <cellStyle name="Normal 5 3 2 5 3 3" xfId="19215"/>
    <cellStyle name="Normal 5 3 2 5 3 3 2" xfId="35529"/>
    <cellStyle name="Normal 5 3 2 5 3 3 3" xfId="56335"/>
    <cellStyle name="Normal 5 3 2 5 3 3 4" xfId="35528"/>
    <cellStyle name="Normal 5 3 2 5 3 4" xfId="26611"/>
    <cellStyle name="Normal 5 3 2 5 3 4 2" xfId="35530"/>
    <cellStyle name="Normal 5 3 2 5 3 5" xfId="54835"/>
    <cellStyle name="Normal 5 3 2 5 3 6" xfId="35523"/>
    <cellStyle name="Normal 5 3 2 5 4" xfId="2501"/>
    <cellStyle name="Normal 5 3 2 5 4 2" xfId="9942"/>
    <cellStyle name="Normal 5 3 2 5 4 2 2" xfId="35533"/>
    <cellStyle name="Normal 5 3 2 5 4 2 2 2" xfId="35534"/>
    <cellStyle name="Normal 5 3 2 5 4 2 2 3" xfId="58828"/>
    <cellStyle name="Normal 5 3 2 5 4 2 3" xfId="35535"/>
    <cellStyle name="Normal 5 3 2 5 4 2 4" xfId="54838"/>
    <cellStyle name="Normal 5 3 2 5 4 2 5" xfId="35532"/>
    <cellStyle name="Normal 5 3 2 5 4 3" xfId="17338"/>
    <cellStyle name="Normal 5 3 2 5 4 3 2" xfId="35537"/>
    <cellStyle name="Normal 5 3 2 5 4 3 3" xfId="56336"/>
    <cellStyle name="Normal 5 3 2 5 4 3 4" xfId="35536"/>
    <cellStyle name="Normal 5 3 2 5 4 4" xfId="24734"/>
    <cellStyle name="Normal 5 3 2 5 4 4 2" xfId="35538"/>
    <cellStyle name="Normal 5 3 2 5 4 5" xfId="54837"/>
    <cellStyle name="Normal 5 3 2 5 4 6" xfId="35531"/>
    <cellStyle name="Normal 5 3 2 5 5" xfId="6323"/>
    <cellStyle name="Normal 5 3 2 5 5 2" xfId="13719"/>
    <cellStyle name="Normal 5 3 2 5 5 2 2" xfId="35541"/>
    <cellStyle name="Normal 5 3 2 5 5 2 3" xfId="58823"/>
    <cellStyle name="Normal 5 3 2 5 5 2 4" xfId="35540"/>
    <cellStyle name="Normal 5 3 2 5 5 3" xfId="21115"/>
    <cellStyle name="Normal 5 3 2 5 5 3 2" xfId="35542"/>
    <cellStyle name="Normal 5 3 2 5 5 4" xfId="28511"/>
    <cellStyle name="Normal 5 3 2 5 5 4 2" xfId="54839"/>
    <cellStyle name="Normal 5 3 2 5 5 5" xfId="35539"/>
    <cellStyle name="Normal 5 3 2 5 6" xfId="8133"/>
    <cellStyle name="Normal 5 3 2 5 6 2" xfId="35544"/>
    <cellStyle name="Normal 5 3 2 5 6 3" xfId="56331"/>
    <cellStyle name="Normal 5 3 2 5 6 4" xfId="35543"/>
    <cellStyle name="Normal 5 3 2 5 7" xfId="15529"/>
    <cellStyle name="Normal 5 3 2 5 7 2" xfId="35545"/>
    <cellStyle name="Normal 5 3 2 5 8" xfId="22925"/>
    <cellStyle name="Normal 5 3 2 5 8 2" xfId="54828"/>
    <cellStyle name="Normal 5 3 2 5 9" xfId="35498"/>
    <cellStyle name="Normal 5 3 2 6" xfId="817"/>
    <cellStyle name="Normal 5 3 2 6 2" xfId="1526"/>
    <cellStyle name="Normal 5 3 2 6 2 2" xfId="5214"/>
    <cellStyle name="Normal 5 3 2 6 2 2 2" xfId="12655"/>
    <cellStyle name="Normal 5 3 2 6 2 2 2 2" xfId="35550"/>
    <cellStyle name="Normal 5 3 2 6 2 2 2 2 2" xfId="35551"/>
    <cellStyle name="Normal 5 3 2 6 2 2 2 2 3" xfId="58831"/>
    <cellStyle name="Normal 5 3 2 6 2 2 2 3" xfId="35552"/>
    <cellStyle name="Normal 5 3 2 6 2 2 2 4" xfId="54843"/>
    <cellStyle name="Normal 5 3 2 6 2 2 2 5" xfId="35549"/>
    <cellStyle name="Normal 5 3 2 6 2 2 3" xfId="20051"/>
    <cellStyle name="Normal 5 3 2 6 2 2 3 2" xfId="35554"/>
    <cellStyle name="Normal 5 3 2 6 2 2 3 3" xfId="56339"/>
    <cellStyle name="Normal 5 3 2 6 2 2 3 4" xfId="35553"/>
    <cellStyle name="Normal 5 3 2 6 2 2 4" xfId="27447"/>
    <cellStyle name="Normal 5 3 2 6 2 2 4 2" xfId="35555"/>
    <cellStyle name="Normal 5 3 2 6 2 2 5" xfId="54842"/>
    <cellStyle name="Normal 5 3 2 6 2 2 6" xfId="35548"/>
    <cellStyle name="Normal 5 3 2 6 2 3" xfId="3337"/>
    <cellStyle name="Normal 5 3 2 6 2 3 2" xfId="10778"/>
    <cellStyle name="Normal 5 3 2 6 2 3 2 2" xfId="35558"/>
    <cellStyle name="Normal 5 3 2 6 2 3 2 2 2" xfId="35559"/>
    <cellStyle name="Normal 5 3 2 6 2 3 2 2 3" xfId="58832"/>
    <cellStyle name="Normal 5 3 2 6 2 3 2 3" xfId="35560"/>
    <cellStyle name="Normal 5 3 2 6 2 3 2 4" xfId="54845"/>
    <cellStyle name="Normal 5 3 2 6 2 3 2 5" xfId="35557"/>
    <cellStyle name="Normal 5 3 2 6 2 3 3" xfId="18174"/>
    <cellStyle name="Normal 5 3 2 6 2 3 3 2" xfId="35562"/>
    <cellStyle name="Normal 5 3 2 6 2 3 3 3" xfId="56340"/>
    <cellStyle name="Normal 5 3 2 6 2 3 3 4" xfId="35561"/>
    <cellStyle name="Normal 5 3 2 6 2 3 4" xfId="25570"/>
    <cellStyle name="Normal 5 3 2 6 2 3 4 2" xfId="35563"/>
    <cellStyle name="Normal 5 3 2 6 2 3 5" xfId="54844"/>
    <cellStyle name="Normal 5 3 2 6 2 3 6" xfId="35556"/>
    <cellStyle name="Normal 5 3 2 6 2 4" xfId="7159"/>
    <cellStyle name="Normal 5 3 2 6 2 4 2" xfId="14555"/>
    <cellStyle name="Normal 5 3 2 6 2 4 2 2" xfId="35566"/>
    <cellStyle name="Normal 5 3 2 6 2 4 2 3" xfId="58830"/>
    <cellStyle name="Normal 5 3 2 6 2 4 2 4" xfId="35565"/>
    <cellStyle name="Normal 5 3 2 6 2 4 3" xfId="21951"/>
    <cellStyle name="Normal 5 3 2 6 2 4 3 2" xfId="35567"/>
    <cellStyle name="Normal 5 3 2 6 2 4 4" xfId="29347"/>
    <cellStyle name="Normal 5 3 2 6 2 4 4 2" xfId="54846"/>
    <cellStyle name="Normal 5 3 2 6 2 4 5" xfId="35564"/>
    <cellStyle name="Normal 5 3 2 6 2 5" xfId="8969"/>
    <cellStyle name="Normal 5 3 2 6 2 5 2" xfId="35569"/>
    <cellStyle name="Normal 5 3 2 6 2 5 3" xfId="56338"/>
    <cellStyle name="Normal 5 3 2 6 2 5 4" xfId="35568"/>
    <cellStyle name="Normal 5 3 2 6 2 6" xfId="16365"/>
    <cellStyle name="Normal 5 3 2 6 2 6 2" xfId="35570"/>
    <cellStyle name="Normal 5 3 2 6 2 7" xfId="23761"/>
    <cellStyle name="Normal 5 3 2 6 2 7 2" xfId="54841"/>
    <cellStyle name="Normal 5 3 2 6 2 8" xfId="35547"/>
    <cellStyle name="Normal 5 3 2 6 3" xfId="4570"/>
    <cellStyle name="Normal 5 3 2 6 3 2" xfId="12011"/>
    <cellStyle name="Normal 5 3 2 6 3 2 2" xfId="35573"/>
    <cellStyle name="Normal 5 3 2 6 3 2 2 2" xfId="35574"/>
    <cellStyle name="Normal 5 3 2 6 3 2 2 3" xfId="58833"/>
    <cellStyle name="Normal 5 3 2 6 3 2 3" xfId="35575"/>
    <cellStyle name="Normal 5 3 2 6 3 2 4" xfId="54848"/>
    <cellStyle name="Normal 5 3 2 6 3 2 5" xfId="35572"/>
    <cellStyle name="Normal 5 3 2 6 3 3" xfId="19407"/>
    <cellStyle name="Normal 5 3 2 6 3 3 2" xfId="35577"/>
    <cellStyle name="Normal 5 3 2 6 3 3 3" xfId="56341"/>
    <cellStyle name="Normal 5 3 2 6 3 3 4" xfId="35576"/>
    <cellStyle name="Normal 5 3 2 6 3 4" xfId="26803"/>
    <cellStyle name="Normal 5 3 2 6 3 4 2" xfId="35578"/>
    <cellStyle name="Normal 5 3 2 6 3 5" xfId="54847"/>
    <cellStyle name="Normal 5 3 2 6 3 6" xfId="35571"/>
    <cellStyle name="Normal 5 3 2 6 4" xfId="2693"/>
    <cellStyle name="Normal 5 3 2 6 4 2" xfId="10134"/>
    <cellStyle name="Normal 5 3 2 6 4 2 2" xfId="35581"/>
    <cellStyle name="Normal 5 3 2 6 4 2 2 2" xfId="35582"/>
    <cellStyle name="Normal 5 3 2 6 4 2 2 3" xfId="58834"/>
    <cellStyle name="Normal 5 3 2 6 4 2 3" xfId="35583"/>
    <cellStyle name="Normal 5 3 2 6 4 2 4" xfId="54850"/>
    <cellStyle name="Normal 5 3 2 6 4 2 5" xfId="35580"/>
    <cellStyle name="Normal 5 3 2 6 4 3" xfId="17530"/>
    <cellStyle name="Normal 5 3 2 6 4 3 2" xfId="35585"/>
    <cellStyle name="Normal 5 3 2 6 4 3 3" xfId="56342"/>
    <cellStyle name="Normal 5 3 2 6 4 3 4" xfId="35584"/>
    <cellStyle name="Normal 5 3 2 6 4 4" xfId="24926"/>
    <cellStyle name="Normal 5 3 2 6 4 4 2" xfId="35586"/>
    <cellStyle name="Normal 5 3 2 6 4 5" xfId="54849"/>
    <cellStyle name="Normal 5 3 2 6 4 6" xfId="35579"/>
    <cellStyle name="Normal 5 3 2 6 5" xfId="6515"/>
    <cellStyle name="Normal 5 3 2 6 5 2" xfId="13911"/>
    <cellStyle name="Normal 5 3 2 6 5 2 2" xfId="35589"/>
    <cellStyle name="Normal 5 3 2 6 5 2 3" xfId="58829"/>
    <cellStyle name="Normal 5 3 2 6 5 2 4" xfId="35588"/>
    <cellStyle name="Normal 5 3 2 6 5 3" xfId="21307"/>
    <cellStyle name="Normal 5 3 2 6 5 3 2" xfId="35590"/>
    <cellStyle name="Normal 5 3 2 6 5 4" xfId="28703"/>
    <cellStyle name="Normal 5 3 2 6 5 4 2" xfId="54851"/>
    <cellStyle name="Normal 5 3 2 6 5 5" xfId="35587"/>
    <cellStyle name="Normal 5 3 2 6 6" xfId="8325"/>
    <cellStyle name="Normal 5 3 2 6 6 2" xfId="35592"/>
    <cellStyle name="Normal 5 3 2 6 6 3" xfId="56337"/>
    <cellStyle name="Normal 5 3 2 6 6 4" xfId="35591"/>
    <cellStyle name="Normal 5 3 2 6 7" xfId="15721"/>
    <cellStyle name="Normal 5 3 2 6 7 2" xfId="35593"/>
    <cellStyle name="Normal 5 3 2 6 8" xfId="23117"/>
    <cellStyle name="Normal 5 3 2 6 8 2" xfId="54840"/>
    <cellStyle name="Normal 5 3 2 6 9" xfId="35546"/>
    <cellStyle name="Normal 5 3 2 7" xfId="927"/>
    <cellStyle name="Normal 5 3 2 7 2" xfId="4648"/>
    <cellStyle name="Normal 5 3 2 7 2 2" xfId="12089"/>
    <cellStyle name="Normal 5 3 2 7 2 2 2" xfId="35597"/>
    <cellStyle name="Normal 5 3 2 7 2 2 2 2" xfId="35598"/>
    <cellStyle name="Normal 5 3 2 7 2 2 2 3" xfId="58836"/>
    <cellStyle name="Normal 5 3 2 7 2 2 3" xfId="35599"/>
    <cellStyle name="Normal 5 3 2 7 2 2 4" xfId="54854"/>
    <cellStyle name="Normal 5 3 2 7 2 2 5" xfId="35596"/>
    <cellStyle name="Normal 5 3 2 7 2 3" xfId="19485"/>
    <cellStyle name="Normal 5 3 2 7 2 3 2" xfId="35601"/>
    <cellStyle name="Normal 5 3 2 7 2 3 3" xfId="56344"/>
    <cellStyle name="Normal 5 3 2 7 2 3 4" xfId="35600"/>
    <cellStyle name="Normal 5 3 2 7 2 4" xfId="26881"/>
    <cellStyle name="Normal 5 3 2 7 2 4 2" xfId="35602"/>
    <cellStyle name="Normal 5 3 2 7 2 5" xfId="54853"/>
    <cellStyle name="Normal 5 3 2 7 2 6" xfId="35595"/>
    <cellStyle name="Normal 5 3 2 7 3" xfId="2771"/>
    <cellStyle name="Normal 5 3 2 7 3 2" xfId="10212"/>
    <cellStyle name="Normal 5 3 2 7 3 2 2" xfId="35605"/>
    <cellStyle name="Normal 5 3 2 7 3 2 2 2" xfId="35606"/>
    <cellStyle name="Normal 5 3 2 7 3 2 2 3" xfId="58837"/>
    <cellStyle name="Normal 5 3 2 7 3 2 3" xfId="35607"/>
    <cellStyle name="Normal 5 3 2 7 3 2 4" xfId="54856"/>
    <cellStyle name="Normal 5 3 2 7 3 2 5" xfId="35604"/>
    <cellStyle name="Normal 5 3 2 7 3 3" xfId="17608"/>
    <cellStyle name="Normal 5 3 2 7 3 3 2" xfId="35609"/>
    <cellStyle name="Normal 5 3 2 7 3 3 3" xfId="56345"/>
    <cellStyle name="Normal 5 3 2 7 3 3 4" xfId="35608"/>
    <cellStyle name="Normal 5 3 2 7 3 4" xfId="25004"/>
    <cellStyle name="Normal 5 3 2 7 3 4 2" xfId="35610"/>
    <cellStyle name="Normal 5 3 2 7 3 5" xfId="54855"/>
    <cellStyle name="Normal 5 3 2 7 3 6" xfId="35603"/>
    <cellStyle name="Normal 5 3 2 7 4" xfId="6593"/>
    <cellStyle name="Normal 5 3 2 7 4 2" xfId="13989"/>
    <cellStyle name="Normal 5 3 2 7 4 2 2" xfId="35613"/>
    <cellStyle name="Normal 5 3 2 7 4 2 3" xfId="58835"/>
    <cellStyle name="Normal 5 3 2 7 4 2 4" xfId="35612"/>
    <cellStyle name="Normal 5 3 2 7 4 3" xfId="21385"/>
    <cellStyle name="Normal 5 3 2 7 4 3 2" xfId="35614"/>
    <cellStyle name="Normal 5 3 2 7 4 4" xfId="28781"/>
    <cellStyle name="Normal 5 3 2 7 4 4 2" xfId="54857"/>
    <cellStyle name="Normal 5 3 2 7 4 5" xfId="35611"/>
    <cellStyle name="Normal 5 3 2 7 5" xfId="8403"/>
    <cellStyle name="Normal 5 3 2 7 5 2" xfId="35616"/>
    <cellStyle name="Normal 5 3 2 7 5 3" xfId="56343"/>
    <cellStyle name="Normal 5 3 2 7 5 4" xfId="35615"/>
    <cellStyle name="Normal 5 3 2 7 6" xfId="15799"/>
    <cellStyle name="Normal 5 3 2 7 6 2" xfId="35617"/>
    <cellStyle name="Normal 5 3 2 7 7" xfId="23195"/>
    <cellStyle name="Normal 5 3 2 7 7 2" xfId="54852"/>
    <cellStyle name="Normal 5 3 2 7 8" xfId="35594"/>
    <cellStyle name="Normal 5 3 2 8" xfId="1669"/>
    <cellStyle name="Normal 5 3 2 8 2" xfId="5356"/>
    <cellStyle name="Normal 5 3 2 8 2 2" xfId="12797"/>
    <cellStyle name="Normal 5 3 2 8 2 2 2" xfId="35621"/>
    <cellStyle name="Normal 5 3 2 8 2 2 2 2" xfId="35622"/>
    <cellStyle name="Normal 5 3 2 8 2 2 2 3" xfId="58839"/>
    <cellStyle name="Normal 5 3 2 8 2 2 3" xfId="35623"/>
    <cellStyle name="Normal 5 3 2 8 2 2 4" xfId="54860"/>
    <cellStyle name="Normal 5 3 2 8 2 2 5" xfId="35620"/>
    <cellStyle name="Normal 5 3 2 8 2 3" xfId="20193"/>
    <cellStyle name="Normal 5 3 2 8 2 3 2" xfId="35625"/>
    <cellStyle name="Normal 5 3 2 8 2 3 3" xfId="56347"/>
    <cellStyle name="Normal 5 3 2 8 2 3 4" xfId="35624"/>
    <cellStyle name="Normal 5 3 2 8 2 4" xfId="27589"/>
    <cellStyle name="Normal 5 3 2 8 2 4 2" xfId="35626"/>
    <cellStyle name="Normal 5 3 2 8 2 5" xfId="54859"/>
    <cellStyle name="Normal 5 3 2 8 2 6" xfId="35619"/>
    <cellStyle name="Normal 5 3 2 8 3" xfId="3479"/>
    <cellStyle name="Normal 5 3 2 8 3 2" xfId="10920"/>
    <cellStyle name="Normal 5 3 2 8 3 2 2" xfId="35629"/>
    <cellStyle name="Normal 5 3 2 8 3 2 2 2" xfId="35630"/>
    <cellStyle name="Normal 5 3 2 8 3 2 2 3" xfId="58840"/>
    <cellStyle name="Normal 5 3 2 8 3 2 3" xfId="35631"/>
    <cellStyle name="Normal 5 3 2 8 3 2 4" xfId="54862"/>
    <cellStyle name="Normal 5 3 2 8 3 2 5" xfId="35628"/>
    <cellStyle name="Normal 5 3 2 8 3 3" xfId="18316"/>
    <cellStyle name="Normal 5 3 2 8 3 3 2" xfId="35633"/>
    <cellStyle name="Normal 5 3 2 8 3 3 3" xfId="56348"/>
    <cellStyle name="Normal 5 3 2 8 3 3 4" xfId="35632"/>
    <cellStyle name="Normal 5 3 2 8 3 4" xfId="25712"/>
    <cellStyle name="Normal 5 3 2 8 3 4 2" xfId="35634"/>
    <cellStyle name="Normal 5 3 2 8 3 5" xfId="54861"/>
    <cellStyle name="Normal 5 3 2 8 3 6" xfId="35627"/>
    <cellStyle name="Normal 5 3 2 8 4" xfId="7301"/>
    <cellStyle name="Normal 5 3 2 8 4 2" xfId="14697"/>
    <cellStyle name="Normal 5 3 2 8 4 2 2" xfId="35637"/>
    <cellStyle name="Normal 5 3 2 8 4 2 3" xfId="58838"/>
    <cellStyle name="Normal 5 3 2 8 4 2 4" xfId="35636"/>
    <cellStyle name="Normal 5 3 2 8 4 3" xfId="22093"/>
    <cellStyle name="Normal 5 3 2 8 4 3 2" xfId="35638"/>
    <cellStyle name="Normal 5 3 2 8 4 4" xfId="29489"/>
    <cellStyle name="Normal 5 3 2 8 4 4 2" xfId="54863"/>
    <cellStyle name="Normal 5 3 2 8 4 5" xfId="35635"/>
    <cellStyle name="Normal 5 3 2 8 5" xfId="9111"/>
    <cellStyle name="Normal 5 3 2 8 5 2" xfId="35640"/>
    <cellStyle name="Normal 5 3 2 8 5 3" xfId="56346"/>
    <cellStyle name="Normal 5 3 2 8 5 4" xfId="35639"/>
    <cellStyle name="Normal 5 3 2 8 6" xfId="16507"/>
    <cellStyle name="Normal 5 3 2 8 6 2" xfId="35641"/>
    <cellStyle name="Normal 5 3 2 8 7" xfId="23903"/>
    <cellStyle name="Normal 5 3 2 8 7 2" xfId="54858"/>
    <cellStyle name="Normal 5 3 2 8 8" xfId="35618"/>
    <cellStyle name="Normal 5 3 2 9" xfId="1926"/>
    <cellStyle name="Normal 5 3 2 9 2" xfId="5613"/>
    <cellStyle name="Normal 5 3 2 9 2 2" xfId="13053"/>
    <cellStyle name="Normal 5 3 2 9 2 2 2" xfId="35645"/>
    <cellStyle name="Normal 5 3 2 9 2 2 2 2" xfId="35646"/>
    <cellStyle name="Normal 5 3 2 9 2 2 2 3" xfId="58842"/>
    <cellStyle name="Normal 5 3 2 9 2 2 3" xfId="35647"/>
    <cellStyle name="Normal 5 3 2 9 2 2 4" xfId="54866"/>
    <cellStyle name="Normal 5 3 2 9 2 2 5" xfId="35644"/>
    <cellStyle name="Normal 5 3 2 9 2 3" xfId="20449"/>
    <cellStyle name="Normal 5 3 2 9 2 3 2" xfId="35649"/>
    <cellStyle name="Normal 5 3 2 9 2 3 3" xfId="56350"/>
    <cellStyle name="Normal 5 3 2 9 2 3 4" xfId="35648"/>
    <cellStyle name="Normal 5 3 2 9 2 4" xfId="27845"/>
    <cellStyle name="Normal 5 3 2 9 2 4 2" xfId="35650"/>
    <cellStyle name="Normal 5 3 2 9 2 5" xfId="54865"/>
    <cellStyle name="Normal 5 3 2 9 2 6" xfId="35643"/>
    <cellStyle name="Normal 5 3 2 9 3" xfId="3735"/>
    <cellStyle name="Normal 5 3 2 9 3 2" xfId="11176"/>
    <cellStyle name="Normal 5 3 2 9 3 2 2" xfId="35653"/>
    <cellStyle name="Normal 5 3 2 9 3 2 2 2" xfId="35654"/>
    <cellStyle name="Normal 5 3 2 9 3 2 2 3" xfId="58843"/>
    <cellStyle name="Normal 5 3 2 9 3 2 3" xfId="35655"/>
    <cellStyle name="Normal 5 3 2 9 3 2 4" xfId="54868"/>
    <cellStyle name="Normal 5 3 2 9 3 2 5" xfId="35652"/>
    <cellStyle name="Normal 5 3 2 9 3 3" xfId="18572"/>
    <cellStyle name="Normal 5 3 2 9 3 3 2" xfId="35657"/>
    <cellStyle name="Normal 5 3 2 9 3 3 3" xfId="56351"/>
    <cellStyle name="Normal 5 3 2 9 3 3 4" xfId="35656"/>
    <cellStyle name="Normal 5 3 2 9 3 4" xfId="25968"/>
    <cellStyle name="Normal 5 3 2 9 3 4 2" xfId="35658"/>
    <cellStyle name="Normal 5 3 2 9 3 5" xfId="54867"/>
    <cellStyle name="Normal 5 3 2 9 3 6" xfId="35651"/>
    <cellStyle name="Normal 5 3 2 9 4" xfId="7558"/>
    <cellStyle name="Normal 5 3 2 9 4 2" xfId="14954"/>
    <cellStyle name="Normal 5 3 2 9 4 2 2" xfId="35661"/>
    <cellStyle name="Normal 5 3 2 9 4 2 3" xfId="58841"/>
    <cellStyle name="Normal 5 3 2 9 4 2 4" xfId="35660"/>
    <cellStyle name="Normal 5 3 2 9 4 3" xfId="22350"/>
    <cellStyle name="Normal 5 3 2 9 4 3 2" xfId="35662"/>
    <cellStyle name="Normal 5 3 2 9 4 4" xfId="29746"/>
    <cellStyle name="Normal 5 3 2 9 4 4 2" xfId="54869"/>
    <cellStyle name="Normal 5 3 2 9 4 5" xfId="35659"/>
    <cellStyle name="Normal 5 3 2 9 5" xfId="9367"/>
    <cellStyle name="Normal 5 3 2 9 5 2" xfId="35664"/>
    <cellStyle name="Normal 5 3 2 9 5 3" xfId="56349"/>
    <cellStyle name="Normal 5 3 2 9 5 4" xfId="35663"/>
    <cellStyle name="Normal 5 3 2 9 6" xfId="16763"/>
    <cellStyle name="Normal 5 3 2 9 6 2" xfId="35665"/>
    <cellStyle name="Normal 5 3 2 9 7" xfId="24159"/>
    <cellStyle name="Normal 5 3 2 9 7 2" xfId="54864"/>
    <cellStyle name="Normal 5 3 2 9 8" xfId="35642"/>
    <cellStyle name="Normal 5 3 3" xfId="284"/>
    <cellStyle name="Normal 5 3 3 10" xfId="5985"/>
    <cellStyle name="Normal 5 3 3 10 2" xfId="13381"/>
    <cellStyle name="Normal 5 3 3 10 2 2" xfId="35669"/>
    <cellStyle name="Normal 5 3 3 10 2 3" xfId="58844"/>
    <cellStyle name="Normal 5 3 3 10 2 4" xfId="35668"/>
    <cellStyle name="Normal 5 3 3 10 3" xfId="20777"/>
    <cellStyle name="Normal 5 3 3 10 3 2" xfId="35670"/>
    <cellStyle name="Normal 5 3 3 10 4" xfId="28173"/>
    <cellStyle name="Normal 5 3 3 10 4 2" xfId="54871"/>
    <cellStyle name="Normal 5 3 3 10 5" xfId="35667"/>
    <cellStyle name="Normal 5 3 3 11" xfId="7795"/>
    <cellStyle name="Normal 5 3 3 11 2" xfId="35672"/>
    <cellStyle name="Normal 5 3 3 11 3" xfId="56352"/>
    <cellStyle name="Normal 5 3 3 11 4" xfId="35671"/>
    <cellStyle name="Normal 5 3 3 12" xfId="15191"/>
    <cellStyle name="Normal 5 3 3 12 2" xfId="35673"/>
    <cellStyle name="Normal 5 3 3 13" xfId="22587"/>
    <cellStyle name="Normal 5 3 3 13 2" xfId="54870"/>
    <cellStyle name="Normal 5 3 3 14" xfId="35666"/>
    <cellStyle name="Normal 5 3 3 2" xfId="431"/>
    <cellStyle name="Normal 5 3 3 2 2" xfId="1142"/>
    <cellStyle name="Normal 5 3 3 2 2 2" xfId="4830"/>
    <cellStyle name="Normal 5 3 3 2 2 2 2" xfId="12271"/>
    <cellStyle name="Normal 5 3 3 2 2 2 2 2" xfId="35678"/>
    <cellStyle name="Normal 5 3 3 2 2 2 2 2 2" xfId="35679"/>
    <cellStyle name="Normal 5 3 3 2 2 2 2 2 3" xfId="58847"/>
    <cellStyle name="Normal 5 3 3 2 2 2 2 3" xfId="35680"/>
    <cellStyle name="Normal 5 3 3 2 2 2 2 4" xfId="54875"/>
    <cellStyle name="Normal 5 3 3 2 2 2 2 5" xfId="35677"/>
    <cellStyle name="Normal 5 3 3 2 2 2 3" xfId="19667"/>
    <cellStyle name="Normal 5 3 3 2 2 2 3 2" xfId="35682"/>
    <cellStyle name="Normal 5 3 3 2 2 2 3 3" xfId="56355"/>
    <cellStyle name="Normal 5 3 3 2 2 2 3 4" xfId="35681"/>
    <cellStyle name="Normal 5 3 3 2 2 2 4" xfId="27063"/>
    <cellStyle name="Normal 5 3 3 2 2 2 4 2" xfId="35683"/>
    <cellStyle name="Normal 5 3 3 2 2 2 5" xfId="54874"/>
    <cellStyle name="Normal 5 3 3 2 2 2 6" xfId="35676"/>
    <cellStyle name="Normal 5 3 3 2 2 3" xfId="2953"/>
    <cellStyle name="Normal 5 3 3 2 2 3 2" xfId="10394"/>
    <cellStyle name="Normal 5 3 3 2 2 3 2 2" xfId="35686"/>
    <cellStyle name="Normal 5 3 3 2 2 3 2 2 2" xfId="35687"/>
    <cellStyle name="Normal 5 3 3 2 2 3 2 2 3" xfId="58848"/>
    <cellStyle name="Normal 5 3 3 2 2 3 2 3" xfId="35688"/>
    <cellStyle name="Normal 5 3 3 2 2 3 2 4" xfId="54877"/>
    <cellStyle name="Normal 5 3 3 2 2 3 2 5" xfId="35685"/>
    <cellStyle name="Normal 5 3 3 2 2 3 3" xfId="17790"/>
    <cellStyle name="Normal 5 3 3 2 2 3 3 2" xfId="35690"/>
    <cellStyle name="Normal 5 3 3 2 2 3 3 3" xfId="56356"/>
    <cellStyle name="Normal 5 3 3 2 2 3 3 4" xfId="35689"/>
    <cellStyle name="Normal 5 3 3 2 2 3 4" xfId="25186"/>
    <cellStyle name="Normal 5 3 3 2 2 3 4 2" xfId="35691"/>
    <cellStyle name="Normal 5 3 3 2 2 3 5" xfId="54876"/>
    <cellStyle name="Normal 5 3 3 2 2 3 6" xfId="35684"/>
    <cellStyle name="Normal 5 3 3 2 2 4" xfId="6775"/>
    <cellStyle name="Normal 5 3 3 2 2 4 2" xfId="14171"/>
    <cellStyle name="Normal 5 3 3 2 2 4 2 2" xfId="35694"/>
    <cellStyle name="Normal 5 3 3 2 2 4 2 3" xfId="58846"/>
    <cellStyle name="Normal 5 3 3 2 2 4 2 4" xfId="35693"/>
    <cellStyle name="Normal 5 3 3 2 2 4 3" xfId="21567"/>
    <cellStyle name="Normal 5 3 3 2 2 4 3 2" xfId="35695"/>
    <cellStyle name="Normal 5 3 3 2 2 4 4" xfId="28963"/>
    <cellStyle name="Normal 5 3 3 2 2 4 4 2" xfId="54878"/>
    <cellStyle name="Normal 5 3 3 2 2 4 5" xfId="35692"/>
    <cellStyle name="Normal 5 3 3 2 2 5" xfId="8585"/>
    <cellStyle name="Normal 5 3 3 2 2 5 2" xfId="35697"/>
    <cellStyle name="Normal 5 3 3 2 2 5 3" xfId="56354"/>
    <cellStyle name="Normal 5 3 3 2 2 5 4" xfId="35696"/>
    <cellStyle name="Normal 5 3 3 2 2 6" xfId="15981"/>
    <cellStyle name="Normal 5 3 3 2 2 6 2" xfId="35698"/>
    <cellStyle name="Normal 5 3 3 2 2 7" xfId="23377"/>
    <cellStyle name="Normal 5 3 3 2 2 7 2" xfId="54873"/>
    <cellStyle name="Normal 5 3 3 2 2 8" xfId="35675"/>
    <cellStyle name="Normal 5 3 3 2 3" xfId="4186"/>
    <cellStyle name="Normal 5 3 3 2 3 2" xfId="11627"/>
    <cellStyle name="Normal 5 3 3 2 3 2 2" xfId="35701"/>
    <cellStyle name="Normal 5 3 3 2 3 2 2 2" xfId="35702"/>
    <cellStyle name="Normal 5 3 3 2 3 2 2 3" xfId="58849"/>
    <cellStyle name="Normal 5 3 3 2 3 2 3" xfId="35703"/>
    <cellStyle name="Normal 5 3 3 2 3 2 4" xfId="54880"/>
    <cellStyle name="Normal 5 3 3 2 3 2 5" xfId="35700"/>
    <cellStyle name="Normal 5 3 3 2 3 3" xfId="19023"/>
    <cellStyle name="Normal 5 3 3 2 3 3 2" xfId="35705"/>
    <cellStyle name="Normal 5 3 3 2 3 3 3" xfId="56357"/>
    <cellStyle name="Normal 5 3 3 2 3 3 4" xfId="35704"/>
    <cellStyle name="Normal 5 3 3 2 3 4" xfId="26419"/>
    <cellStyle name="Normal 5 3 3 2 3 4 2" xfId="35706"/>
    <cellStyle name="Normal 5 3 3 2 3 5" xfId="54879"/>
    <cellStyle name="Normal 5 3 3 2 3 6" xfId="35699"/>
    <cellStyle name="Normal 5 3 3 2 4" xfId="2309"/>
    <cellStyle name="Normal 5 3 3 2 4 2" xfId="9750"/>
    <cellStyle name="Normal 5 3 3 2 4 2 2" xfId="35709"/>
    <cellStyle name="Normal 5 3 3 2 4 2 2 2" xfId="35710"/>
    <cellStyle name="Normal 5 3 3 2 4 2 2 3" xfId="58850"/>
    <cellStyle name="Normal 5 3 3 2 4 2 3" xfId="35711"/>
    <cellStyle name="Normal 5 3 3 2 4 2 4" xfId="54882"/>
    <cellStyle name="Normal 5 3 3 2 4 2 5" xfId="35708"/>
    <cellStyle name="Normal 5 3 3 2 4 3" xfId="17146"/>
    <cellStyle name="Normal 5 3 3 2 4 3 2" xfId="35713"/>
    <cellStyle name="Normal 5 3 3 2 4 3 3" xfId="56358"/>
    <cellStyle name="Normal 5 3 3 2 4 3 4" xfId="35712"/>
    <cellStyle name="Normal 5 3 3 2 4 4" xfId="24542"/>
    <cellStyle name="Normal 5 3 3 2 4 4 2" xfId="35714"/>
    <cellStyle name="Normal 5 3 3 2 4 5" xfId="54881"/>
    <cellStyle name="Normal 5 3 3 2 4 6" xfId="35707"/>
    <cellStyle name="Normal 5 3 3 2 5" xfId="6131"/>
    <cellStyle name="Normal 5 3 3 2 5 2" xfId="13527"/>
    <cellStyle name="Normal 5 3 3 2 5 2 2" xfId="35717"/>
    <cellStyle name="Normal 5 3 3 2 5 2 3" xfId="58845"/>
    <cellStyle name="Normal 5 3 3 2 5 2 4" xfId="35716"/>
    <cellStyle name="Normal 5 3 3 2 5 3" xfId="20923"/>
    <cellStyle name="Normal 5 3 3 2 5 3 2" xfId="35718"/>
    <cellStyle name="Normal 5 3 3 2 5 4" xfId="28319"/>
    <cellStyle name="Normal 5 3 3 2 5 4 2" xfId="54883"/>
    <cellStyle name="Normal 5 3 3 2 5 5" xfId="35715"/>
    <cellStyle name="Normal 5 3 3 2 6" xfId="7941"/>
    <cellStyle name="Normal 5 3 3 2 6 2" xfId="35720"/>
    <cellStyle name="Normal 5 3 3 2 6 3" xfId="56353"/>
    <cellStyle name="Normal 5 3 3 2 6 4" xfId="35719"/>
    <cellStyle name="Normal 5 3 3 2 7" xfId="15337"/>
    <cellStyle name="Normal 5 3 3 2 7 2" xfId="35721"/>
    <cellStyle name="Normal 5 3 3 2 8" xfId="22733"/>
    <cellStyle name="Normal 5 3 3 2 8 2" xfId="54872"/>
    <cellStyle name="Normal 5 3 3 2 9" xfId="35674"/>
    <cellStyle name="Normal 5 3 3 3" xfId="688"/>
    <cellStyle name="Normal 5 3 3 3 2" xfId="1398"/>
    <cellStyle name="Normal 5 3 3 3 2 2" xfId="5086"/>
    <cellStyle name="Normal 5 3 3 3 2 2 2" xfId="12527"/>
    <cellStyle name="Normal 5 3 3 3 2 2 2 2" xfId="35726"/>
    <cellStyle name="Normal 5 3 3 3 2 2 2 2 2" xfId="35727"/>
    <cellStyle name="Normal 5 3 3 3 2 2 2 2 3" xfId="58853"/>
    <cellStyle name="Normal 5 3 3 3 2 2 2 3" xfId="35728"/>
    <cellStyle name="Normal 5 3 3 3 2 2 2 4" xfId="54887"/>
    <cellStyle name="Normal 5 3 3 3 2 2 2 5" xfId="35725"/>
    <cellStyle name="Normal 5 3 3 3 2 2 3" xfId="19923"/>
    <cellStyle name="Normal 5 3 3 3 2 2 3 2" xfId="35730"/>
    <cellStyle name="Normal 5 3 3 3 2 2 3 3" xfId="56361"/>
    <cellStyle name="Normal 5 3 3 3 2 2 3 4" xfId="35729"/>
    <cellStyle name="Normal 5 3 3 3 2 2 4" xfId="27319"/>
    <cellStyle name="Normal 5 3 3 3 2 2 4 2" xfId="35731"/>
    <cellStyle name="Normal 5 3 3 3 2 2 5" xfId="54886"/>
    <cellStyle name="Normal 5 3 3 3 2 2 6" xfId="35724"/>
    <cellStyle name="Normal 5 3 3 3 2 3" xfId="3209"/>
    <cellStyle name="Normal 5 3 3 3 2 3 2" xfId="10650"/>
    <cellStyle name="Normal 5 3 3 3 2 3 2 2" xfId="35734"/>
    <cellStyle name="Normal 5 3 3 3 2 3 2 2 2" xfId="35735"/>
    <cellStyle name="Normal 5 3 3 3 2 3 2 2 3" xfId="58854"/>
    <cellStyle name="Normal 5 3 3 3 2 3 2 3" xfId="35736"/>
    <cellStyle name="Normal 5 3 3 3 2 3 2 4" xfId="54889"/>
    <cellStyle name="Normal 5 3 3 3 2 3 2 5" xfId="35733"/>
    <cellStyle name="Normal 5 3 3 3 2 3 3" xfId="18046"/>
    <cellStyle name="Normal 5 3 3 3 2 3 3 2" xfId="35738"/>
    <cellStyle name="Normal 5 3 3 3 2 3 3 3" xfId="56362"/>
    <cellStyle name="Normal 5 3 3 3 2 3 3 4" xfId="35737"/>
    <cellStyle name="Normal 5 3 3 3 2 3 4" xfId="25442"/>
    <cellStyle name="Normal 5 3 3 3 2 3 4 2" xfId="35739"/>
    <cellStyle name="Normal 5 3 3 3 2 3 5" xfId="54888"/>
    <cellStyle name="Normal 5 3 3 3 2 3 6" xfId="35732"/>
    <cellStyle name="Normal 5 3 3 3 2 4" xfId="7031"/>
    <cellStyle name="Normal 5 3 3 3 2 4 2" xfId="14427"/>
    <cellStyle name="Normal 5 3 3 3 2 4 2 2" xfId="35742"/>
    <cellStyle name="Normal 5 3 3 3 2 4 2 3" xfId="58852"/>
    <cellStyle name="Normal 5 3 3 3 2 4 2 4" xfId="35741"/>
    <cellStyle name="Normal 5 3 3 3 2 4 3" xfId="21823"/>
    <cellStyle name="Normal 5 3 3 3 2 4 3 2" xfId="35743"/>
    <cellStyle name="Normal 5 3 3 3 2 4 4" xfId="29219"/>
    <cellStyle name="Normal 5 3 3 3 2 4 4 2" xfId="54890"/>
    <cellStyle name="Normal 5 3 3 3 2 4 5" xfId="35740"/>
    <cellStyle name="Normal 5 3 3 3 2 5" xfId="8841"/>
    <cellStyle name="Normal 5 3 3 3 2 5 2" xfId="35745"/>
    <cellStyle name="Normal 5 3 3 3 2 5 3" xfId="56360"/>
    <cellStyle name="Normal 5 3 3 3 2 5 4" xfId="35744"/>
    <cellStyle name="Normal 5 3 3 3 2 6" xfId="16237"/>
    <cellStyle name="Normal 5 3 3 3 2 6 2" xfId="35746"/>
    <cellStyle name="Normal 5 3 3 3 2 7" xfId="23633"/>
    <cellStyle name="Normal 5 3 3 3 2 7 2" xfId="54885"/>
    <cellStyle name="Normal 5 3 3 3 2 8" xfId="35723"/>
    <cellStyle name="Normal 5 3 3 3 3" xfId="4442"/>
    <cellStyle name="Normal 5 3 3 3 3 2" xfId="11883"/>
    <cellStyle name="Normal 5 3 3 3 3 2 2" xfId="35749"/>
    <cellStyle name="Normal 5 3 3 3 3 2 2 2" xfId="35750"/>
    <cellStyle name="Normal 5 3 3 3 3 2 2 3" xfId="58855"/>
    <cellStyle name="Normal 5 3 3 3 3 2 3" xfId="35751"/>
    <cellStyle name="Normal 5 3 3 3 3 2 4" xfId="54892"/>
    <cellStyle name="Normal 5 3 3 3 3 2 5" xfId="35748"/>
    <cellStyle name="Normal 5 3 3 3 3 3" xfId="19279"/>
    <cellStyle name="Normal 5 3 3 3 3 3 2" xfId="35753"/>
    <cellStyle name="Normal 5 3 3 3 3 3 3" xfId="56363"/>
    <cellStyle name="Normal 5 3 3 3 3 3 4" xfId="35752"/>
    <cellStyle name="Normal 5 3 3 3 3 4" xfId="26675"/>
    <cellStyle name="Normal 5 3 3 3 3 4 2" xfId="35754"/>
    <cellStyle name="Normal 5 3 3 3 3 5" xfId="54891"/>
    <cellStyle name="Normal 5 3 3 3 3 6" xfId="35747"/>
    <cellStyle name="Normal 5 3 3 3 4" xfId="2565"/>
    <cellStyle name="Normal 5 3 3 3 4 2" xfId="10006"/>
    <cellStyle name="Normal 5 3 3 3 4 2 2" xfId="35757"/>
    <cellStyle name="Normal 5 3 3 3 4 2 2 2" xfId="35758"/>
    <cellStyle name="Normal 5 3 3 3 4 2 2 3" xfId="58856"/>
    <cellStyle name="Normal 5 3 3 3 4 2 3" xfId="35759"/>
    <cellStyle name="Normal 5 3 3 3 4 2 4" xfId="54894"/>
    <cellStyle name="Normal 5 3 3 3 4 2 5" xfId="35756"/>
    <cellStyle name="Normal 5 3 3 3 4 3" xfId="17402"/>
    <cellStyle name="Normal 5 3 3 3 4 3 2" xfId="35761"/>
    <cellStyle name="Normal 5 3 3 3 4 3 3" xfId="56364"/>
    <cellStyle name="Normal 5 3 3 3 4 3 4" xfId="35760"/>
    <cellStyle name="Normal 5 3 3 3 4 4" xfId="24798"/>
    <cellStyle name="Normal 5 3 3 3 4 4 2" xfId="35762"/>
    <cellStyle name="Normal 5 3 3 3 4 5" xfId="54893"/>
    <cellStyle name="Normal 5 3 3 3 4 6" xfId="35755"/>
    <cellStyle name="Normal 5 3 3 3 5" xfId="6387"/>
    <cellStyle name="Normal 5 3 3 3 5 2" xfId="13783"/>
    <cellStyle name="Normal 5 3 3 3 5 2 2" xfId="35765"/>
    <cellStyle name="Normal 5 3 3 3 5 2 3" xfId="58851"/>
    <cellStyle name="Normal 5 3 3 3 5 2 4" xfId="35764"/>
    <cellStyle name="Normal 5 3 3 3 5 3" xfId="21179"/>
    <cellStyle name="Normal 5 3 3 3 5 3 2" xfId="35766"/>
    <cellStyle name="Normal 5 3 3 3 5 4" xfId="28575"/>
    <cellStyle name="Normal 5 3 3 3 5 4 2" xfId="54895"/>
    <cellStyle name="Normal 5 3 3 3 5 5" xfId="35763"/>
    <cellStyle name="Normal 5 3 3 3 6" xfId="8197"/>
    <cellStyle name="Normal 5 3 3 3 6 2" xfId="35768"/>
    <cellStyle name="Normal 5 3 3 3 6 3" xfId="56359"/>
    <cellStyle name="Normal 5 3 3 3 6 4" xfId="35767"/>
    <cellStyle name="Normal 5 3 3 3 7" xfId="15593"/>
    <cellStyle name="Normal 5 3 3 3 7 2" xfId="35769"/>
    <cellStyle name="Normal 5 3 3 3 8" xfId="22989"/>
    <cellStyle name="Normal 5 3 3 3 8 2" xfId="54884"/>
    <cellStyle name="Normal 5 3 3 3 9" xfId="35722"/>
    <cellStyle name="Normal 5 3 3 4" xfId="853"/>
    <cellStyle name="Normal 5 3 3 4 2" xfId="1562"/>
    <cellStyle name="Normal 5 3 3 4 2 2" xfId="5250"/>
    <cellStyle name="Normal 5 3 3 4 2 2 2" xfId="12691"/>
    <cellStyle name="Normal 5 3 3 4 2 2 2 2" xfId="35774"/>
    <cellStyle name="Normal 5 3 3 4 2 2 2 2 2" xfId="35775"/>
    <cellStyle name="Normal 5 3 3 4 2 2 2 2 3" xfId="58859"/>
    <cellStyle name="Normal 5 3 3 4 2 2 2 3" xfId="35776"/>
    <cellStyle name="Normal 5 3 3 4 2 2 2 4" xfId="54899"/>
    <cellStyle name="Normal 5 3 3 4 2 2 2 5" xfId="35773"/>
    <cellStyle name="Normal 5 3 3 4 2 2 3" xfId="20087"/>
    <cellStyle name="Normal 5 3 3 4 2 2 3 2" xfId="35778"/>
    <cellStyle name="Normal 5 3 3 4 2 2 3 3" xfId="56367"/>
    <cellStyle name="Normal 5 3 3 4 2 2 3 4" xfId="35777"/>
    <cellStyle name="Normal 5 3 3 4 2 2 4" xfId="27483"/>
    <cellStyle name="Normal 5 3 3 4 2 2 4 2" xfId="35779"/>
    <cellStyle name="Normal 5 3 3 4 2 2 5" xfId="54898"/>
    <cellStyle name="Normal 5 3 3 4 2 2 6" xfId="35772"/>
    <cellStyle name="Normal 5 3 3 4 2 3" xfId="3373"/>
    <cellStyle name="Normal 5 3 3 4 2 3 2" xfId="10814"/>
    <cellStyle name="Normal 5 3 3 4 2 3 2 2" xfId="35782"/>
    <cellStyle name="Normal 5 3 3 4 2 3 2 2 2" xfId="35783"/>
    <cellStyle name="Normal 5 3 3 4 2 3 2 2 3" xfId="58860"/>
    <cellStyle name="Normal 5 3 3 4 2 3 2 3" xfId="35784"/>
    <cellStyle name="Normal 5 3 3 4 2 3 2 4" xfId="54901"/>
    <cellStyle name="Normal 5 3 3 4 2 3 2 5" xfId="35781"/>
    <cellStyle name="Normal 5 3 3 4 2 3 3" xfId="18210"/>
    <cellStyle name="Normal 5 3 3 4 2 3 3 2" xfId="35786"/>
    <cellStyle name="Normal 5 3 3 4 2 3 3 3" xfId="56368"/>
    <cellStyle name="Normal 5 3 3 4 2 3 3 4" xfId="35785"/>
    <cellStyle name="Normal 5 3 3 4 2 3 4" xfId="25606"/>
    <cellStyle name="Normal 5 3 3 4 2 3 4 2" xfId="35787"/>
    <cellStyle name="Normal 5 3 3 4 2 3 5" xfId="54900"/>
    <cellStyle name="Normal 5 3 3 4 2 3 6" xfId="35780"/>
    <cellStyle name="Normal 5 3 3 4 2 4" xfId="7195"/>
    <cellStyle name="Normal 5 3 3 4 2 4 2" xfId="14591"/>
    <cellStyle name="Normal 5 3 3 4 2 4 2 2" xfId="35790"/>
    <cellStyle name="Normal 5 3 3 4 2 4 2 3" xfId="58858"/>
    <cellStyle name="Normal 5 3 3 4 2 4 2 4" xfId="35789"/>
    <cellStyle name="Normal 5 3 3 4 2 4 3" xfId="21987"/>
    <cellStyle name="Normal 5 3 3 4 2 4 3 2" xfId="35791"/>
    <cellStyle name="Normal 5 3 3 4 2 4 4" xfId="29383"/>
    <cellStyle name="Normal 5 3 3 4 2 4 4 2" xfId="54902"/>
    <cellStyle name="Normal 5 3 3 4 2 4 5" xfId="35788"/>
    <cellStyle name="Normal 5 3 3 4 2 5" xfId="9005"/>
    <cellStyle name="Normal 5 3 3 4 2 5 2" xfId="35793"/>
    <cellStyle name="Normal 5 3 3 4 2 5 3" xfId="56366"/>
    <cellStyle name="Normal 5 3 3 4 2 5 4" xfId="35792"/>
    <cellStyle name="Normal 5 3 3 4 2 6" xfId="16401"/>
    <cellStyle name="Normal 5 3 3 4 2 6 2" xfId="35794"/>
    <cellStyle name="Normal 5 3 3 4 2 7" xfId="23797"/>
    <cellStyle name="Normal 5 3 3 4 2 7 2" xfId="54897"/>
    <cellStyle name="Normal 5 3 3 4 2 8" xfId="35771"/>
    <cellStyle name="Normal 5 3 3 4 3" xfId="4606"/>
    <cellStyle name="Normal 5 3 3 4 3 2" xfId="12047"/>
    <cellStyle name="Normal 5 3 3 4 3 2 2" xfId="35797"/>
    <cellStyle name="Normal 5 3 3 4 3 2 2 2" xfId="35798"/>
    <cellStyle name="Normal 5 3 3 4 3 2 2 3" xfId="58861"/>
    <cellStyle name="Normal 5 3 3 4 3 2 3" xfId="35799"/>
    <cellStyle name="Normal 5 3 3 4 3 2 4" xfId="54904"/>
    <cellStyle name="Normal 5 3 3 4 3 2 5" xfId="35796"/>
    <cellStyle name="Normal 5 3 3 4 3 3" xfId="19443"/>
    <cellStyle name="Normal 5 3 3 4 3 3 2" xfId="35801"/>
    <cellStyle name="Normal 5 3 3 4 3 3 3" xfId="56369"/>
    <cellStyle name="Normal 5 3 3 4 3 3 4" xfId="35800"/>
    <cellStyle name="Normal 5 3 3 4 3 4" xfId="26839"/>
    <cellStyle name="Normal 5 3 3 4 3 4 2" xfId="35802"/>
    <cellStyle name="Normal 5 3 3 4 3 5" xfId="54903"/>
    <cellStyle name="Normal 5 3 3 4 3 6" xfId="35795"/>
    <cellStyle name="Normal 5 3 3 4 4" xfId="2729"/>
    <cellStyle name="Normal 5 3 3 4 4 2" xfId="10170"/>
    <cellStyle name="Normal 5 3 3 4 4 2 2" xfId="35805"/>
    <cellStyle name="Normal 5 3 3 4 4 2 2 2" xfId="35806"/>
    <cellStyle name="Normal 5 3 3 4 4 2 2 3" xfId="58862"/>
    <cellStyle name="Normal 5 3 3 4 4 2 3" xfId="35807"/>
    <cellStyle name="Normal 5 3 3 4 4 2 4" xfId="54906"/>
    <cellStyle name="Normal 5 3 3 4 4 2 5" xfId="35804"/>
    <cellStyle name="Normal 5 3 3 4 4 3" xfId="17566"/>
    <cellStyle name="Normal 5 3 3 4 4 3 2" xfId="35809"/>
    <cellStyle name="Normal 5 3 3 4 4 3 3" xfId="56370"/>
    <cellStyle name="Normal 5 3 3 4 4 3 4" xfId="35808"/>
    <cellStyle name="Normal 5 3 3 4 4 4" xfId="24962"/>
    <cellStyle name="Normal 5 3 3 4 4 4 2" xfId="35810"/>
    <cellStyle name="Normal 5 3 3 4 4 5" xfId="54905"/>
    <cellStyle name="Normal 5 3 3 4 4 6" xfId="35803"/>
    <cellStyle name="Normal 5 3 3 4 5" xfId="6551"/>
    <cellStyle name="Normal 5 3 3 4 5 2" xfId="13947"/>
    <cellStyle name="Normal 5 3 3 4 5 2 2" xfId="35813"/>
    <cellStyle name="Normal 5 3 3 4 5 2 3" xfId="58857"/>
    <cellStyle name="Normal 5 3 3 4 5 2 4" xfId="35812"/>
    <cellStyle name="Normal 5 3 3 4 5 3" xfId="21343"/>
    <cellStyle name="Normal 5 3 3 4 5 3 2" xfId="35814"/>
    <cellStyle name="Normal 5 3 3 4 5 4" xfId="28739"/>
    <cellStyle name="Normal 5 3 3 4 5 4 2" xfId="54907"/>
    <cellStyle name="Normal 5 3 3 4 5 5" xfId="35811"/>
    <cellStyle name="Normal 5 3 3 4 6" xfId="8361"/>
    <cellStyle name="Normal 5 3 3 4 6 2" xfId="35816"/>
    <cellStyle name="Normal 5 3 3 4 6 3" xfId="56365"/>
    <cellStyle name="Normal 5 3 3 4 6 4" xfId="35815"/>
    <cellStyle name="Normal 5 3 3 4 7" xfId="15757"/>
    <cellStyle name="Normal 5 3 3 4 7 2" xfId="35817"/>
    <cellStyle name="Normal 5 3 3 4 8" xfId="23153"/>
    <cellStyle name="Normal 5 3 3 4 8 2" xfId="54896"/>
    <cellStyle name="Normal 5 3 3 4 9" xfId="35770"/>
    <cellStyle name="Normal 5 3 3 5" xfId="996"/>
    <cellStyle name="Normal 5 3 3 5 2" xfId="4684"/>
    <cellStyle name="Normal 5 3 3 5 2 2" xfId="12125"/>
    <cellStyle name="Normal 5 3 3 5 2 2 2" xfId="35821"/>
    <cellStyle name="Normal 5 3 3 5 2 2 2 2" xfId="35822"/>
    <cellStyle name="Normal 5 3 3 5 2 2 2 3" xfId="58864"/>
    <cellStyle name="Normal 5 3 3 5 2 2 3" xfId="35823"/>
    <cellStyle name="Normal 5 3 3 5 2 2 4" xfId="54910"/>
    <cellStyle name="Normal 5 3 3 5 2 2 5" xfId="35820"/>
    <cellStyle name="Normal 5 3 3 5 2 3" xfId="19521"/>
    <cellStyle name="Normal 5 3 3 5 2 3 2" xfId="35825"/>
    <cellStyle name="Normal 5 3 3 5 2 3 3" xfId="56372"/>
    <cellStyle name="Normal 5 3 3 5 2 3 4" xfId="35824"/>
    <cellStyle name="Normal 5 3 3 5 2 4" xfId="26917"/>
    <cellStyle name="Normal 5 3 3 5 2 4 2" xfId="35826"/>
    <cellStyle name="Normal 5 3 3 5 2 5" xfId="54909"/>
    <cellStyle name="Normal 5 3 3 5 2 6" xfId="35819"/>
    <cellStyle name="Normal 5 3 3 5 3" xfId="2807"/>
    <cellStyle name="Normal 5 3 3 5 3 2" xfId="10248"/>
    <cellStyle name="Normal 5 3 3 5 3 2 2" xfId="35829"/>
    <cellStyle name="Normal 5 3 3 5 3 2 2 2" xfId="35830"/>
    <cellStyle name="Normal 5 3 3 5 3 2 2 3" xfId="58865"/>
    <cellStyle name="Normal 5 3 3 5 3 2 3" xfId="35831"/>
    <cellStyle name="Normal 5 3 3 5 3 2 4" xfId="54912"/>
    <cellStyle name="Normal 5 3 3 5 3 2 5" xfId="35828"/>
    <cellStyle name="Normal 5 3 3 5 3 3" xfId="17644"/>
    <cellStyle name="Normal 5 3 3 5 3 3 2" xfId="35833"/>
    <cellStyle name="Normal 5 3 3 5 3 3 3" xfId="56373"/>
    <cellStyle name="Normal 5 3 3 5 3 3 4" xfId="35832"/>
    <cellStyle name="Normal 5 3 3 5 3 4" xfId="25040"/>
    <cellStyle name="Normal 5 3 3 5 3 4 2" xfId="35834"/>
    <cellStyle name="Normal 5 3 3 5 3 5" xfId="54911"/>
    <cellStyle name="Normal 5 3 3 5 3 6" xfId="35827"/>
    <cellStyle name="Normal 5 3 3 5 4" xfId="6629"/>
    <cellStyle name="Normal 5 3 3 5 4 2" xfId="14025"/>
    <cellStyle name="Normal 5 3 3 5 4 2 2" xfId="35837"/>
    <cellStyle name="Normal 5 3 3 5 4 2 3" xfId="58863"/>
    <cellStyle name="Normal 5 3 3 5 4 2 4" xfId="35836"/>
    <cellStyle name="Normal 5 3 3 5 4 3" xfId="21421"/>
    <cellStyle name="Normal 5 3 3 5 4 3 2" xfId="35838"/>
    <cellStyle name="Normal 5 3 3 5 4 4" xfId="28817"/>
    <cellStyle name="Normal 5 3 3 5 4 4 2" xfId="54913"/>
    <cellStyle name="Normal 5 3 3 5 4 5" xfId="35835"/>
    <cellStyle name="Normal 5 3 3 5 5" xfId="8439"/>
    <cellStyle name="Normal 5 3 3 5 5 2" xfId="35840"/>
    <cellStyle name="Normal 5 3 3 5 5 3" xfId="56371"/>
    <cellStyle name="Normal 5 3 3 5 5 4" xfId="35839"/>
    <cellStyle name="Normal 5 3 3 5 6" xfId="15835"/>
    <cellStyle name="Normal 5 3 3 5 6 2" xfId="35841"/>
    <cellStyle name="Normal 5 3 3 5 7" xfId="23231"/>
    <cellStyle name="Normal 5 3 3 5 7 2" xfId="54908"/>
    <cellStyle name="Normal 5 3 3 5 8" xfId="35818"/>
    <cellStyle name="Normal 5 3 3 6" xfId="1733"/>
    <cellStyle name="Normal 5 3 3 6 2" xfId="5420"/>
    <cellStyle name="Normal 5 3 3 6 2 2" xfId="12861"/>
    <cellStyle name="Normal 5 3 3 6 2 2 2" xfId="35845"/>
    <cellStyle name="Normal 5 3 3 6 2 2 2 2" xfId="35846"/>
    <cellStyle name="Normal 5 3 3 6 2 2 2 3" xfId="58867"/>
    <cellStyle name="Normal 5 3 3 6 2 2 3" xfId="35847"/>
    <cellStyle name="Normal 5 3 3 6 2 2 4" xfId="54916"/>
    <cellStyle name="Normal 5 3 3 6 2 2 5" xfId="35844"/>
    <cellStyle name="Normal 5 3 3 6 2 3" xfId="20257"/>
    <cellStyle name="Normal 5 3 3 6 2 3 2" xfId="35849"/>
    <cellStyle name="Normal 5 3 3 6 2 3 3" xfId="56375"/>
    <cellStyle name="Normal 5 3 3 6 2 3 4" xfId="35848"/>
    <cellStyle name="Normal 5 3 3 6 2 4" xfId="27653"/>
    <cellStyle name="Normal 5 3 3 6 2 4 2" xfId="35850"/>
    <cellStyle name="Normal 5 3 3 6 2 5" xfId="54915"/>
    <cellStyle name="Normal 5 3 3 6 2 6" xfId="35843"/>
    <cellStyle name="Normal 5 3 3 6 3" xfId="3543"/>
    <cellStyle name="Normal 5 3 3 6 3 2" xfId="10984"/>
    <cellStyle name="Normal 5 3 3 6 3 2 2" xfId="35853"/>
    <cellStyle name="Normal 5 3 3 6 3 2 2 2" xfId="35854"/>
    <cellStyle name="Normal 5 3 3 6 3 2 2 3" xfId="58868"/>
    <cellStyle name="Normal 5 3 3 6 3 2 3" xfId="35855"/>
    <cellStyle name="Normal 5 3 3 6 3 2 4" xfId="54918"/>
    <cellStyle name="Normal 5 3 3 6 3 2 5" xfId="35852"/>
    <cellStyle name="Normal 5 3 3 6 3 3" xfId="18380"/>
    <cellStyle name="Normal 5 3 3 6 3 3 2" xfId="35857"/>
    <cellStyle name="Normal 5 3 3 6 3 3 3" xfId="56376"/>
    <cellStyle name="Normal 5 3 3 6 3 3 4" xfId="35856"/>
    <cellStyle name="Normal 5 3 3 6 3 4" xfId="25776"/>
    <cellStyle name="Normal 5 3 3 6 3 4 2" xfId="35858"/>
    <cellStyle name="Normal 5 3 3 6 3 5" xfId="54917"/>
    <cellStyle name="Normal 5 3 3 6 3 6" xfId="35851"/>
    <cellStyle name="Normal 5 3 3 6 4" xfId="7365"/>
    <cellStyle name="Normal 5 3 3 6 4 2" xfId="14761"/>
    <cellStyle name="Normal 5 3 3 6 4 2 2" xfId="35861"/>
    <cellStyle name="Normal 5 3 3 6 4 2 3" xfId="58866"/>
    <cellStyle name="Normal 5 3 3 6 4 2 4" xfId="35860"/>
    <cellStyle name="Normal 5 3 3 6 4 3" xfId="22157"/>
    <cellStyle name="Normal 5 3 3 6 4 3 2" xfId="35862"/>
    <cellStyle name="Normal 5 3 3 6 4 4" xfId="29553"/>
    <cellStyle name="Normal 5 3 3 6 4 4 2" xfId="54919"/>
    <cellStyle name="Normal 5 3 3 6 4 5" xfId="35859"/>
    <cellStyle name="Normal 5 3 3 6 5" xfId="9175"/>
    <cellStyle name="Normal 5 3 3 6 5 2" xfId="35864"/>
    <cellStyle name="Normal 5 3 3 6 5 3" xfId="56374"/>
    <cellStyle name="Normal 5 3 3 6 5 4" xfId="35863"/>
    <cellStyle name="Normal 5 3 3 6 6" xfId="16571"/>
    <cellStyle name="Normal 5 3 3 6 6 2" xfId="35865"/>
    <cellStyle name="Normal 5 3 3 6 7" xfId="23967"/>
    <cellStyle name="Normal 5 3 3 6 7 2" xfId="54914"/>
    <cellStyle name="Normal 5 3 3 6 8" xfId="35842"/>
    <cellStyle name="Normal 5 3 3 7" xfId="1990"/>
    <cellStyle name="Normal 5 3 3 7 2" xfId="5677"/>
    <cellStyle name="Normal 5 3 3 7 2 2" xfId="13117"/>
    <cellStyle name="Normal 5 3 3 7 2 2 2" xfId="35869"/>
    <cellStyle name="Normal 5 3 3 7 2 2 2 2" xfId="35870"/>
    <cellStyle name="Normal 5 3 3 7 2 2 2 3" xfId="58870"/>
    <cellStyle name="Normal 5 3 3 7 2 2 3" xfId="35871"/>
    <cellStyle name="Normal 5 3 3 7 2 2 4" xfId="54922"/>
    <cellStyle name="Normal 5 3 3 7 2 2 5" xfId="35868"/>
    <cellStyle name="Normal 5 3 3 7 2 3" xfId="20513"/>
    <cellStyle name="Normal 5 3 3 7 2 3 2" xfId="35873"/>
    <cellStyle name="Normal 5 3 3 7 2 3 3" xfId="56378"/>
    <cellStyle name="Normal 5 3 3 7 2 3 4" xfId="35872"/>
    <cellStyle name="Normal 5 3 3 7 2 4" xfId="27909"/>
    <cellStyle name="Normal 5 3 3 7 2 4 2" xfId="35874"/>
    <cellStyle name="Normal 5 3 3 7 2 5" xfId="54921"/>
    <cellStyle name="Normal 5 3 3 7 2 6" xfId="35867"/>
    <cellStyle name="Normal 5 3 3 7 3" xfId="3799"/>
    <cellStyle name="Normal 5 3 3 7 3 2" xfId="11240"/>
    <cellStyle name="Normal 5 3 3 7 3 2 2" xfId="35877"/>
    <cellStyle name="Normal 5 3 3 7 3 2 2 2" xfId="35878"/>
    <cellStyle name="Normal 5 3 3 7 3 2 2 3" xfId="58871"/>
    <cellStyle name="Normal 5 3 3 7 3 2 3" xfId="35879"/>
    <cellStyle name="Normal 5 3 3 7 3 2 4" xfId="54924"/>
    <cellStyle name="Normal 5 3 3 7 3 2 5" xfId="35876"/>
    <cellStyle name="Normal 5 3 3 7 3 3" xfId="18636"/>
    <cellStyle name="Normal 5 3 3 7 3 3 2" xfId="35881"/>
    <cellStyle name="Normal 5 3 3 7 3 3 3" xfId="56379"/>
    <cellStyle name="Normal 5 3 3 7 3 3 4" xfId="35880"/>
    <cellStyle name="Normal 5 3 3 7 3 4" xfId="26032"/>
    <cellStyle name="Normal 5 3 3 7 3 4 2" xfId="35882"/>
    <cellStyle name="Normal 5 3 3 7 3 5" xfId="54923"/>
    <cellStyle name="Normal 5 3 3 7 3 6" xfId="35875"/>
    <cellStyle name="Normal 5 3 3 7 4" xfId="7622"/>
    <cellStyle name="Normal 5 3 3 7 4 2" xfId="15018"/>
    <cellStyle name="Normal 5 3 3 7 4 2 2" xfId="35885"/>
    <cellStyle name="Normal 5 3 3 7 4 2 3" xfId="58869"/>
    <cellStyle name="Normal 5 3 3 7 4 2 4" xfId="35884"/>
    <cellStyle name="Normal 5 3 3 7 4 3" xfId="22414"/>
    <cellStyle name="Normal 5 3 3 7 4 3 2" xfId="35886"/>
    <cellStyle name="Normal 5 3 3 7 4 4" xfId="29810"/>
    <cellStyle name="Normal 5 3 3 7 4 4 2" xfId="54925"/>
    <cellStyle name="Normal 5 3 3 7 4 5" xfId="35883"/>
    <cellStyle name="Normal 5 3 3 7 5" xfId="9431"/>
    <cellStyle name="Normal 5 3 3 7 5 2" xfId="35888"/>
    <cellStyle name="Normal 5 3 3 7 5 3" xfId="56377"/>
    <cellStyle name="Normal 5 3 3 7 5 4" xfId="35887"/>
    <cellStyle name="Normal 5 3 3 7 6" xfId="16827"/>
    <cellStyle name="Normal 5 3 3 7 6 2" xfId="35889"/>
    <cellStyle name="Normal 5 3 3 7 7" xfId="24223"/>
    <cellStyle name="Normal 5 3 3 7 7 2" xfId="54920"/>
    <cellStyle name="Normal 5 3 3 7 8" xfId="35866"/>
    <cellStyle name="Normal 5 3 3 8" xfId="4040"/>
    <cellStyle name="Normal 5 3 3 8 2" xfId="11481"/>
    <cellStyle name="Normal 5 3 3 8 2 2" xfId="35892"/>
    <cellStyle name="Normal 5 3 3 8 2 2 2" xfId="35893"/>
    <cellStyle name="Normal 5 3 3 8 2 2 3" xfId="58872"/>
    <cellStyle name="Normal 5 3 3 8 2 3" xfId="35894"/>
    <cellStyle name="Normal 5 3 3 8 2 4" xfId="54927"/>
    <cellStyle name="Normal 5 3 3 8 2 5" xfId="35891"/>
    <cellStyle name="Normal 5 3 3 8 3" xfId="18877"/>
    <cellStyle name="Normal 5 3 3 8 3 2" xfId="35896"/>
    <cellStyle name="Normal 5 3 3 8 3 3" xfId="56380"/>
    <cellStyle name="Normal 5 3 3 8 3 4" xfId="35895"/>
    <cellStyle name="Normal 5 3 3 8 4" xfId="26273"/>
    <cellStyle name="Normal 5 3 3 8 4 2" xfId="35897"/>
    <cellStyle name="Normal 5 3 3 8 5" xfId="54926"/>
    <cellStyle name="Normal 5 3 3 8 6" xfId="35890"/>
    <cellStyle name="Normal 5 3 3 9" xfId="2163"/>
    <cellStyle name="Normal 5 3 3 9 2" xfId="9604"/>
    <cellStyle name="Normal 5 3 3 9 2 2" xfId="35900"/>
    <cellStyle name="Normal 5 3 3 9 2 2 2" xfId="35901"/>
    <cellStyle name="Normal 5 3 3 9 2 2 3" xfId="58873"/>
    <cellStyle name="Normal 5 3 3 9 2 3" xfId="35902"/>
    <cellStyle name="Normal 5 3 3 9 2 4" xfId="54929"/>
    <cellStyle name="Normal 5 3 3 9 2 5" xfId="35899"/>
    <cellStyle name="Normal 5 3 3 9 3" xfId="17000"/>
    <cellStyle name="Normal 5 3 3 9 3 2" xfId="35904"/>
    <cellStyle name="Normal 5 3 3 9 3 3" xfId="56381"/>
    <cellStyle name="Normal 5 3 3 9 3 4" xfId="35903"/>
    <cellStyle name="Normal 5 3 3 9 4" xfId="24396"/>
    <cellStyle name="Normal 5 3 3 9 4 2" xfId="35905"/>
    <cellStyle name="Normal 5 3 3 9 5" xfId="54928"/>
    <cellStyle name="Normal 5 3 3 9 6" xfId="35898"/>
    <cellStyle name="Normal 5 3 4" xfId="293"/>
    <cellStyle name="Normal 5 3 4 10" xfId="35906"/>
    <cellStyle name="Normal 5 3 4 2" xfId="862"/>
    <cellStyle name="Normal 5 3 4 2 2" xfId="1571"/>
    <cellStyle name="Normal 5 3 4 2 2 2" xfId="5259"/>
    <cellStyle name="Normal 5 3 4 2 2 2 2" xfId="12700"/>
    <cellStyle name="Normal 5 3 4 2 2 2 2 2" xfId="35911"/>
    <cellStyle name="Normal 5 3 4 2 2 2 2 2 2" xfId="35912"/>
    <cellStyle name="Normal 5 3 4 2 2 2 2 2 3" xfId="58877"/>
    <cellStyle name="Normal 5 3 4 2 2 2 2 3" xfId="35913"/>
    <cellStyle name="Normal 5 3 4 2 2 2 2 4" xfId="54934"/>
    <cellStyle name="Normal 5 3 4 2 2 2 2 5" xfId="35910"/>
    <cellStyle name="Normal 5 3 4 2 2 2 3" xfId="20096"/>
    <cellStyle name="Normal 5 3 4 2 2 2 3 2" xfId="35915"/>
    <cellStyle name="Normal 5 3 4 2 2 2 3 3" xfId="56385"/>
    <cellStyle name="Normal 5 3 4 2 2 2 3 4" xfId="35914"/>
    <cellStyle name="Normal 5 3 4 2 2 2 4" xfId="27492"/>
    <cellStyle name="Normal 5 3 4 2 2 2 4 2" xfId="35916"/>
    <cellStyle name="Normal 5 3 4 2 2 2 5" xfId="54933"/>
    <cellStyle name="Normal 5 3 4 2 2 2 6" xfId="35909"/>
    <cellStyle name="Normal 5 3 4 2 2 3" xfId="3382"/>
    <cellStyle name="Normal 5 3 4 2 2 3 2" xfId="10823"/>
    <cellStyle name="Normal 5 3 4 2 2 3 2 2" xfId="35919"/>
    <cellStyle name="Normal 5 3 4 2 2 3 2 2 2" xfId="35920"/>
    <cellStyle name="Normal 5 3 4 2 2 3 2 2 3" xfId="58878"/>
    <cellStyle name="Normal 5 3 4 2 2 3 2 3" xfId="35921"/>
    <cellStyle name="Normal 5 3 4 2 2 3 2 4" xfId="54936"/>
    <cellStyle name="Normal 5 3 4 2 2 3 2 5" xfId="35918"/>
    <cellStyle name="Normal 5 3 4 2 2 3 3" xfId="18219"/>
    <cellStyle name="Normal 5 3 4 2 2 3 3 2" xfId="35923"/>
    <cellStyle name="Normal 5 3 4 2 2 3 3 3" xfId="56386"/>
    <cellStyle name="Normal 5 3 4 2 2 3 3 4" xfId="35922"/>
    <cellStyle name="Normal 5 3 4 2 2 3 4" xfId="25615"/>
    <cellStyle name="Normal 5 3 4 2 2 3 4 2" xfId="35924"/>
    <cellStyle name="Normal 5 3 4 2 2 3 5" xfId="54935"/>
    <cellStyle name="Normal 5 3 4 2 2 3 6" xfId="35917"/>
    <cellStyle name="Normal 5 3 4 2 2 4" xfId="7204"/>
    <cellStyle name="Normal 5 3 4 2 2 4 2" xfId="14600"/>
    <cellStyle name="Normal 5 3 4 2 2 4 2 2" xfId="35927"/>
    <cellStyle name="Normal 5 3 4 2 2 4 2 3" xfId="58876"/>
    <cellStyle name="Normal 5 3 4 2 2 4 2 4" xfId="35926"/>
    <cellStyle name="Normal 5 3 4 2 2 4 3" xfId="21996"/>
    <cellStyle name="Normal 5 3 4 2 2 4 3 2" xfId="35928"/>
    <cellStyle name="Normal 5 3 4 2 2 4 4" xfId="29392"/>
    <cellStyle name="Normal 5 3 4 2 2 4 4 2" xfId="54937"/>
    <cellStyle name="Normal 5 3 4 2 2 4 5" xfId="35925"/>
    <cellStyle name="Normal 5 3 4 2 2 5" xfId="9014"/>
    <cellStyle name="Normal 5 3 4 2 2 5 2" xfId="35930"/>
    <cellStyle name="Normal 5 3 4 2 2 5 3" xfId="56384"/>
    <cellStyle name="Normal 5 3 4 2 2 5 4" xfId="35929"/>
    <cellStyle name="Normal 5 3 4 2 2 6" xfId="16410"/>
    <cellStyle name="Normal 5 3 4 2 2 6 2" xfId="35931"/>
    <cellStyle name="Normal 5 3 4 2 2 7" xfId="23806"/>
    <cellStyle name="Normal 5 3 4 2 2 7 2" xfId="54932"/>
    <cellStyle name="Normal 5 3 4 2 2 8" xfId="35908"/>
    <cellStyle name="Normal 5 3 4 2 3" xfId="4615"/>
    <cellStyle name="Normal 5 3 4 2 3 2" xfId="12056"/>
    <cellStyle name="Normal 5 3 4 2 3 2 2" xfId="35934"/>
    <cellStyle name="Normal 5 3 4 2 3 2 2 2" xfId="35935"/>
    <cellStyle name="Normal 5 3 4 2 3 2 2 3" xfId="58879"/>
    <cellStyle name="Normal 5 3 4 2 3 2 3" xfId="35936"/>
    <cellStyle name="Normal 5 3 4 2 3 2 4" xfId="54939"/>
    <cellStyle name="Normal 5 3 4 2 3 2 5" xfId="35933"/>
    <cellStyle name="Normal 5 3 4 2 3 3" xfId="19452"/>
    <cellStyle name="Normal 5 3 4 2 3 3 2" xfId="35938"/>
    <cellStyle name="Normal 5 3 4 2 3 3 3" xfId="56387"/>
    <cellStyle name="Normal 5 3 4 2 3 3 4" xfId="35937"/>
    <cellStyle name="Normal 5 3 4 2 3 4" xfId="26848"/>
    <cellStyle name="Normal 5 3 4 2 3 4 2" xfId="35939"/>
    <cellStyle name="Normal 5 3 4 2 3 5" xfId="54938"/>
    <cellStyle name="Normal 5 3 4 2 3 6" xfId="35932"/>
    <cellStyle name="Normal 5 3 4 2 4" xfId="2738"/>
    <cellStyle name="Normal 5 3 4 2 4 2" xfId="10179"/>
    <cellStyle name="Normal 5 3 4 2 4 2 2" xfId="35942"/>
    <cellStyle name="Normal 5 3 4 2 4 2 2 2" xfId="35943"/>
    <cellStyle name="Normal 5 3 4 2 4 2 2 3" xfId="58880"/>
    <cellStyle name="Normal 5 3 4 2 4 2 3" xfId="35944"/>
    <cellStyle name="Normal 5 3 4 2 4 2 4" xfId="54941"/>
    <cellStyle name="Normal 5 3 4 2 4 2 5" xfId="35941"/>
    <cellStyle name="Normal 5 3 4 2 4 3" xfId="17575"/>
    <cellStyle name="Normal 5 3 4 2 4 3 2" xfId="35946"/>
    <cellStyle name="Normal 5 3 4 2 4 3 3" xfId="56388"/>
    <cellStyle name="Normal 5 3 4 2 4 3 4" xfId="35945"/>
    <cellStyle name="Normal 5 3 4 2 4 4" xfId="24971"/>
    <cellStyle name="Normal 5 3 4 2 4 4 2" xfId="35947"/>
    <cellStyle name="Normal 5 3 4 2 4 5" xfId="54940"/>
    <cellStyle name="Normal 5 3 4 2 4 6" xfId="35940"/>
    <cellStyle name="Normal 5 3 4 2 5" xfId="6560"/>
    <cellStyle name="Normal 5 3 4 2 5 2" xfId="13956"/>
    <cellStyle name="Normal 5 3 4 2 5 2 2" xfId="35950"/>
    <cellStyle name="Normal 5 3 4 2 5 2 3" xfId="58875"/>
    <cellStyle name="Normal 5 3 4 2 5 2 4" xfId="35949"/>
    <cellStyle name="Normal 5 3 4 2 5 3" xfId="21352"/>
    <cellStyle name="Normal 5 3 4 2 5 3 2" xfId="35951"/>
    <cellStyle name="Normal 5 3 4 2 5 4" xfId="28748"/>
    <cellStyle name="Normal 5 3 4 2 5 4 2" xfId="54942"/>
    <cellStyle name="Normal 5 3 4 2 5 5" xfId="35948"/>
    <cellStyle name="Normal 5 3 4 2 6" xfId="8370"/>
    <cellStyle name="Normal 5 3 4 2 6 2" xfId="35953"/>
    <cellStyle name="Normal 5 3 4 2 6 3" xfId="56383"/>
    <cellStyle name="Normal 5 3 4 2 6 4" xfId="35952"/>
    <cellStyle name="Normal 5 3 4 2 7" xfId="15766"/>
    <cellStyle name="Normal 5 3 4 2 7 2" xfId="35954"/>
    <cellStyle name="Normal 5 3 4 2 8" xfId="23162"/>
    <cellStyle name="Normal 5 3 4 2 8 2" xfId="54931"/>
    <cellStyle name="Normal 5 3 4 2 9" xfId="35907"/>
    <cellStyle name="Normal 5 3 4 3" xfId="1005"/>
    <cellStyle name="Normal 5 3 4 3 2" xfId="4693"/>
    <cellStyle name="Normal 5 3 4 3 2 2" xfId="12134"/>
    <cellStyle name="Normal 5 3 4 3 2 2 2" xfId="35958"/>
    <cellStyle name="Normal 5 3 4 3 2 2 2 2" xfId="35959"/>
    <cellStyle name="Normal 5 3 4 3 2 2 2 3" xfId="58882"/>
    <cellStyle name="Normal 5 3 4 3 2 2 3" xfId="35960"/>
    <cellStyle name="Normal 5 3 4 3 2 2 4" xfId="54945"/>
    <cellStyle name="Normal 5 3 4 3 2 2 5" xfId="35957"/>
    <cellStyle name="Normal 5 3 4 3 2 3" xfId="19530"/>
    <cellStyle name="Normal 5 3 4 3 2 3 2" xfId="35962"/>
    <cellStyle name="Normal 5 3 4 3 2 3 3" xfId="56390"/>
    <cellStyle name="Normal 5 3 4 3 2 3 4" xfId="35961"/>
    <cellStyle name="Normal 5 3 4 3 2 4" xfId="26926"/>
    <cellStyle name="Normal 5 3 4 3 2 4 2" xfId="35963"/>
    <cellStyle name="Normal 5 3 4 3 2 5" xfId="54944"/>
    <cellStyle name="Normal 5 3 4 3 2 6" xfId="35956"/>
    <cellStyle name="Normal 5 3 4 3 3" xfId="2816"/>
    <cellStyle name="Normal 5 3 4 3 3 2" xfId="10257"/>
    <cellStyle name="Normal 5 3 4 3 3 2 2" xfId="35966"/>
    <cellStyle name="Normal 5 3 4 3 3 2 2 2" xfId="35967"/>
    <cellStyle name="Normal 5 3 4 3 3 2 2 3" xfId="58883"/>
    <cellStyle name="Normal 5 3 4 3 3 2 3" xfId="35968"/>
    <cellStyle name="Normal 5 3 4 3 3 2 4" xfId="54947"/>
    <cellStyle name="Normal 5 3 4 3 3 2 5" xfId="35965"/>
    <cellStyle name="Normal 5 3 4 3 3 3" xfId="17653"/>
    <cellStyle name="Normal 5 3 4 3 3 3 2" xfId="35970"/>
    <cellStyle name="Normal 5 3 4 3 3 3 3" xfId="56391"/>
    <cellStyle name="Normal 5 3 4 3 3 3 4" xfId="35969"/>
    <cellStyle name="Normal 5 3 4 3 3 4" xfId="25049"/>
    <cellStyle name="Normal 5 3 4 3 3 4 2" xfId="35971"/>
    <cellStyle name="Normal 5 3 4 3 3 5" xfId="54946"/>
    <cellStyle name="Normal 5 3 4 3 3 6" xfId="35964"/>
    <cellStyle name="Normal 5 3 4 3 4" xfId="6638"/>
    <cellStyle name="Normal 5 3 4 3 4 2" xfId="14034"/>
    <cellStyle name="Normal 5 3 4 3 4 2 2" xfId="35974"/>
    <cellStyle name="Normal 5 3 4 3 4 2 3" xfId="58881"/>
    <cellStyle name="Normal 5 3 4 3 4 2 4" xfId="35973"/>
    <cellStyle name="Normal 5 3 4 3 4 3" xfId="21430"/>
    <cellStyle name="Normal 5 3 4 3 4 3 2" xfId="35975"/>
    <cellStyle name="Normal 5 3 4 3 4 4" xfId="28826"/>
    <cellStyle name="Normal 5 3 4 3 4 4 2" xfId="54948"/>
    <cellStyle name="Normal 5 3 4 3 4 5" xfId="35972"/>
    <cellStyle name="Normal 5 3 4 3 5" xfId="8448"/>
    <cellStyle name="Normal 5 3 4 3 5 2" xfId="35977"/>
    <cellStyle name="Normal 5 3 4 3 5 3" xfId="56389"/>
    <cellStyle name="Normal 5 3 4 3 5 4" xfId="35976"/>
    <cellStyle name="Normal 5 3 4 3 6" xfId="15844"/>
    <cellStyle name="Normal 5 3 4 3 6 2" xfId="35978"/>
    <cellStyle name="Normal 5 3 4 3 7" xfId="23240"/>
    <cellStyle name="Normal 5 3 4 3 7 2" xfId="54943"/>
    <cellStyle name="Normal 5 3 4 3 8" xfId="35955"/>
    <cellStyle name="Normal 5 3 4 4" xfId="4049"/>
    <cellStyle name="Normal 5 3 4 4 2" xfId="11490"/>
    <cellStyle name="Normal 5 3 4 4 2 2" xfId="35981"/>
    <cellStyle name="Normal 5 3 4 4 2 2 2" xfId="35982"/>
    <cellStyle name="Normal 5 3 4 4 2 2 3" xfId="58884"/>
    <cellStyle name="Normal 5 3 4 4 2 3" xfId="35983"/>
    <cellStyle name="Normal 5 3 4 4 2 4" xfId="54950"/>
    <cellStyle name="Normal 5 3 4 4 2 5" xfId="35980"/>
    <cellStyle name="Normal 5 3 4 4 3" xfId="18886"/>
    <cellStyle name="Normal 5 3 4 4 3 2" xfId="35985"/>
    <cellStyle name="Normal 5 3 4 4 3 3" xfId="56392"/>
    <cellStyle name="Normal 5 3 4 4 3 4" xfId="35984"/>
    <cellStyle name="Normal 5 3 4 4 4" xfId="26282"/>
    <cellStyle name="Normal 5 3 4 4 4 2" xfId="35986"/>
    <cellStyle name="Normal 5 3 4 4 5" xfId="54949"/>
    <cellStyle name="Normal 5 3 4 4 6" xfId="35979"/>
    <cellStyle name="Normal 5 3 4 5" xfId="2172"/>
    <cellStyle name="Normal 5 3 4 5 2" xfId="9613"/>
    <cellStyle name="Normal 5 3 4 5 2 2" xfId="35989"/>
    <cellStyle name="Normal 5 3 4 5 2 2 2" xfId="35990"/>
    <cellStyle name="Normal 5 3 4 5 2 2 3" xfId="58885"/>
    <cellStyle name="Normal 5 3 4 5 2 3" xfId="35991"/>
    <cellStyle name="Normal 5 3 4 5 2 4" xfId="54952"/>
    <cellStyle name="Normal 5 3 4 5 2 5" xfId="35988"/>
    <cellStyle name="Normal 5 3 4 5 3" xfId="17009"/>
    <cellStyle name="Normal 5 3 4 5 3 2" xfId="35993"/>
    <cellStyle name="Normal 5 3 4 5 3 3" xfId="56393"/>
    <cellStyle name="Normal 5 3 4 5 3 4" xfId="35992"/>
    <cellStyle name="Normal 5 3 4 5 4" xfId="24405"/>
    <cellStyle name="Normal 5 3 4 5 4 2" xfId="35994"/>
    <cellStyle name="Normal 5 3 4 5 5" xfId="54951"/>
    <cellStyle name="Normal 5 3 4 5 6" xfId="35987"/>
    <cellStyle name="Normal 5 3 4 6" xfId="5994"/>
    <cellStyle name="Normal 5 3 4 6 2" xfId="13390"/>
    <cellStyle name="Normal 5 3 4 6 2 2" xfId="35997"/>
    <cellStyle name="Normal 5 3 4 6 2 3" xfId="58874"/>
    <cellStyle name="Normal 5 3 4 6 2 4" xfId="35996"/>
    <cellStyle name="Normal 5 3 4 6 3" xfId="20786"/>
    <cellStyle name="Normal 5 3 4 6 3 2" xfId="35998"/>
    <cellStyle name="Normal 5 3 4 6 4" xfId="28182"/>
    <cellStyle name="Normal 5 3 4 6 4 2" xfId="54953"/>
    <cellStyle name="Normal 5 3 4 6 5" xfId="35995"/>
    <cellStyle name="Normal 5 3 4 7" xfId="7804"/>
    <cellStyle name="Normal 5 3 4 7 2" xfId="36000"/>
    <cellStyle name="Normal 5 3 4 7 3" xfId="56382"/>
    <cellStyle name="Normal 5 3 4 7 4" xfId="35999"/>
    <cellStyle name="Normal 5 3 4 8" xfId="15200"/>
    <cellStyle name="Normal 5 3 4 8 2" xfId="36001"/>
    <cellStyle name="Normal 5 3 4 9" xfId="22596"/>
    <cellStyle name="Normal 5 3 4 9 2" xfId="54930"/>
    <cellStyle name="Normal 5 3 5" xfId="303"/>
    <cellStyle name="Normal 5 3 5 10" xfId="36002"/>
    <cellStyle name="Normal 5 3 5 2" xfId="874"/>
    <cellStyle name="Normal 5 3 5 2 2" xfId="1583"/>
    <cellStyle name="Normal 5 3 5 2 2 2" xfId="5271"/>
    <cellStyle name="Normal 5 3 5 2 2 2 2" xfId="12712"/>
    <cellStyle name="Normal 5 3 5 2 2 2 2 2" xfId="36007"/>
    <cellStyle name="Normal 5 3 5 2 2 2 2 2 2" xfId="36008"/>
    <cellStyle name="Normal 5 3 5 2 2 2 2 2 3" xfId="58889"/>
    <cellStyle name="Normal 5 3 5 2 2 2 2 3" xfId="36009"/>
    <cellStyle name="Normal 5 3 5 2 2 2 2 4" xfId="54958"/>
    <cellStyle name="Normal 5 3 5 2 2 2 2 5" xfId="36006"/>
    <cellStyle name="Normal 5 3 5 2 2 2 3" xfId="20108"/>
    <cellStyle name="Normal 5 3 5 2 2 2 3 2" xfId="36011"/>
    <cellStyle name="Normal 5 3 5 2 2 2 3 3" xfId="56397"/>
    <cellStyle name="Normal 5 3 5 2 2 2 3 4" xfId="36010"/>
    <cellStyle name="Normal 5 3 5 2 2 2 4" xfId="27504"/>
    <cellStyle name="Normal 5 3 5 2 2 2 4 2" xfId="36012"/>
    <cellStyle name="Normal 5 3 5 2 2 2 5" xfId="54957"/>
    <cellStyle name="Normal 5 3 5 2 2 2 6" xfId="36005"/>
    <cellStyle name="Normal 5 3 5 2 2 3" xfId="3394"/>
    <cellStyle name="Normal 5 3 5 2 2 3 2" xfId="10835"/>
    <cellStyle name="Normal 5 3 5 2 2 3 2 2" xfId="36015"/>
    <cellStyle name="Normal 5 3 5 2 2 3 2 2 2" xfId="36016"/>
    <cellStyle name="Normal 5 3 5 2 2 3 2 2 3" xfId="58890"/>
    <cellStyle name="Normal 5 3 5 2 2 3 2 3" xfId="36017"/>
    <cellStyle name="Normal 5 3 5 2 2 3 2 4" xfId="54960"/>
    <cellStyle name="Normal 5 3 5 2 2 3 2 5" xfId="36014"/>
    <cellStyle name="Normal 5 3 5 2 2 3 3" xfId="18231"/>
    <cellStyle name="Normal 5 3 5 2 2 3 3 2" xfId="36019"/>
    <cellStyle name="Normal 5 3 5 2 2 3 3 3" xfId="56398"/>
    <cellStyle name="Normal 5 3 5 2 2 3 3 4" xfId="36018"/>
    <cellStyle name="Normal 5 3 5 2 2 3 4" xfId="25627"/>
    <cellStyle name="Normal 5 3 5 2 2 3 4 2" xfId="36020"/>
    <cellStyle name="Normal 5 3 5 2 2 3 5" xfId="54959"/>
    <cellStyle name="Normal 5 3 5 2 2 3 6" xfId="36013"/>
    <cellStyle name="Normal 5 3 5 2 2 4" xfId="7216"/>
    <cellStyle name="Normal 5 3 5 2 2 4 2" xfId="14612"/>
    <cellStyle name="Normal 5 3 5 2 2 4 2 2" xfId="36023"/>
    <cellStyle name="Normal 5 3 5 2 2 4 2 3" xfId="58888"/>
    <cellStyle name="Normal 5 3 5 2 2 4 2 4" xfId="36022"/>
    <cellStyle name="Normal 5 3 5 2 2 4 3" xfId="22008"/>
    <cellStyle name="Normal 5 3 5 2 2 4 3 2" xfId="36024"/>
    <cellStyle name="Normal 5 3 5 2 2 4 4" xfId="29404"/>
    <cellStyle name="Normal 5 3 5 2 2 4 4 2" xfId="54961"/>
    <cellStyle name="Normal 5 3 5 2 2 4 5" xfId="36021"/>
    <cellStyle name="Normal 5 3 5 2 2 5" xfId="9026"/>
    <cellStyle name="Normal 5 3 5 2 2 5 2" xfId="36026"/>
    <cellStyle name="Normal 5 3 5 2 2 5 3" xfId="56396"/>
    <cellStyle name="Normal 5 3 5 2 2 5 4" xfId="36025"/>
    <cellStyle name="Normal 5 3 5 2 2 6" xfId="16422"/>
    <cellStyle name="Normal 5 3 5 2 2 6 2" xfId="36027"/>
    <cellStyle name="Normal 5 3 5 2 2 7" xfId="23818"/>
    <cellStyle name="Normal 5 3 5 2 2 7 2" xfId="54956"/>
    <cellStyle name="Normal 5 3 5 2 2 8" xfId="36004"/>
    <cellStyle name="Normal 5 3 5 2 3" xfId="4627"/>
    <cellStyle name="Normal 5 3 5 2 3 2" xfId="12068"/>
    <cellStyle name="Normal 5 3 5 2 3 2 2" xfId="36030"/>
    <cellStyle name="Normal 5 3 5 2 3 2 2 2" xfId="36031"/>
    <cellStyle name="Normal 5 3 5 2 3 2 2 3" xfId="58891"/>
    <cellStyle name="Normal 5 3 5 2 3 2 3" xfId="36032"/>
    <cellStyle name="Normal 5 3 5 2 3 2 4" xfId="54963"/>
    <cellStyle name="Normal 5 3 5 2 3 2 5" xfId="36029"/>
    <cellStyle name="Normal 5 3 5 2 3 3" xfId="19464"/>
    <cellStyle name="Normal 5 3 5 2 3 3 2" xfId="36034"/>
    <cellStyle name="Normal 5 3 5 2 3 3 3" xfId="56399"/>
    <cellStyle name="Normal 5 3 5 2 3 3 4" xfId="36033"/>
    <cellStyle name="Normal 5 3 5 2 3 4" xfId="26860"/>
    <cellStyle name="Normal 5 3 5 2 3 4 2" xfId="36035"/>
    <cellStyle name="Normal 5 3 5 2 3 5" xfId="54962"/>
    <cellStyle name="Normal 5 3 5 2 3 6" xfId="36028"/>
    <cellStyle name="Normal 5 3 5 2 4" xfId="2750"/>
    <cellStyle name="Normal 5 3 5 2 4 2" xfId="10191"/>
    <cellStyle name="Normal 5 3 5 2 4 2 2" xfId="36038"/>
    <cellStyle name="Normal 5 3 5 2 4 2 2 2" xfId="36039"/>
    <cellStyle name="Normal 5 3 5 2 4 2 2 3" xfId="58892"/>
    <cellStyle name="Normal 5 3 5 2 4 2 3" xfId="36040"/>
    <cellStyle name="Normal 5 3 5 2 4 2 4" xfId="54965"/>
    <cellStyle name="Normal 5 3 5 2 4 2 5" xfId="36037"/>
    <cellStyle name="Normal 5 3 5 2 4 3" xfId="17587"/>
    <cellStyle name="Normal 5 3 5 2 4 3 2" xfId="36042"/>
    <cellStyle name="Normal 5 3 5 2 4 3 3" xfId="56400"/>
    <cellStyle name="Normal 5 3 5 2 4 3 4" xfId="36041"/>
    <cellStyle name="Normal 5 3 5 2 4 4" xfId="24983"/>
    <cellStyle name="Normal 5 3 5 2 4 4 2" xfId="36043"/>
    <cellStyle name="Normal 5 3 5 2 4 5" xfId="54964"/>
    <cellStyle name="Normal 5 3 5 2 4 6" xfId="36036"/>
    <cellStyle name="Normal 5 3 5 2 5" xfId="6572"/>
    <cellStyle name="Normal 5 3 5 2 5 2" xfId="13968"/>
    <cellStyle name="Normal 5 3 5 2 5 2 2" xfId="36046"/>
    <cellStyle name="Normal 5 3 5 2 5 2 3" xfId="58887"/>
    <cellStyle name="Normal 5 3 5 2 5 2 4" xfId="36045"/>
    <cellStyle name="Normal 5 3 5 2 5 3" xfId="21364"/>
    <cellStyle name="Normal 5 3 5 2 5 3 2" xfId="36047"/>
    <cellStyle name="Normal 5 3 5 2 5 4" xfId="28760"/>
    <cellStyle name="Normal 5 3 5 2 5 4 2" xfId="54966"/>
    <cellStyle name="Normal 5 3 5 2 5 5" xfId="36044"/>
    <cellStyle name="Normal 5 3 5 2 6" xfId="8382"/>
    <cellStyle name="Normal 5 3 5 2 6 2" xfId="36049"/>
    <cellStyle name="Normal 5 3 5 2 6 3" xfId="56395"/>
    <cellStyle name="Normal 5 3 5 2 6 4" xfId="36048"/>
    <cellStyle name="Normal 5 3 5 2 7" xfId="15778"/>
    <cellStyle name="Normal 5 3 5 2 7 2" xfId="36050"/>
    <cellStyle name="Normal 5 3 5 2 8" xfId="23174"/>
    <cellStyle name="Normal 5 3 5 2 8 2" xfId="54955"/>
    <cellStyle name="Normal 5 3 5 2 9" xfId="36003"/>
    <cellStyle name="Normal 5 3 5 3" xfId="1014"/>
    <cellStyle name="Normal 5 3 5 3 2" xfId="4702"/>
    <cellStyle name="Normal 5 3 5 3 2 2" xfId="12143"/>
    <cellStyle name="Normal 5 3 5 3 2 2 2" xfId="36054"/>
    <cellStyle name="Normal 5 3 5 3 2 2 2 2" xfId="36055"/>
    <cellStyle name="Normal 5 3 5 3 2 2 2 3" xfId="58894"/>
    <cellStyle name="Normal 5 3 5 3 2 2 3" xfId="36056"/>
    <cellStyle name="Normal 5 3 5 3 2 2 4" xfId="54969"/>
    <cellStyle name="Normal 5 3 5 3 2 2 5" xfId="36053"/>
    <cellStyle name="Normal 5 3 5 3 2 3" xfId="19539"/>
    <cellStyle name="Normal 5 3 5 3 2 3 2" xfId="36058"/>
    <cellStyle name="Normal 5 3 5 3 2 3 3" xfId="56402"/>
    <cellStyle name="Normal 5 3 5 3 2 3 4" xfId="36057"/>
    <cellStyle name="Normal 5 3 5 3 2 4" xfId="26935"/>
    <cellStyle name="Normal 5 3 5 3 2 4 2" xfId="36059"/>
    <cellStyle name="Normal 5 3 5 3 2 5" xfId="54968"/>
    <cellStyle name="Normal 5 3 5 3 2 6" xfId="36052"/>
    <cellStyle name="Normal 5 3 5 3 3" xfId="2825"/>
    <cellStyle name="Normal 5 3 5 3 3 2" xfId="10266"/>
    <cellStyle name="Normal 5 3 5 3 3 2 2" xfId="36062"/>
    <cellStyle name="Normal 5 3 5 3 3 2 2 2" xfId="36063"/>
    <cellStyle name="Normal 5 3 5 3 3 2 2 3" xfId="58895"/>
    <cellStyle name="Normal 5 3 5 3 3 2 3" xfId="36064"/>
    <cellStyle name="Normal 5 3 5 3 3 2 4" xfId="54971"/>
    <cellStyle name="Normal 5 3 5 3 3 2 5" xfId="36061"/>
    <cellStyle name="Normal 5 3 5 3 3 3" xfId="17662"/>
    <cellStyle name="Normal 5 3 5 3 3 3 2" xfId="36066"/>
    <cellStyle name="Normal 5 3 5 3 3 3 3" xfId="56403"/>
    <cellStyle name="Normal 5 3 5 3 3 3 4" xfId="36065"/>
    <cellStyle name="Normal 5 3 5 3 3 4" xfId="25058"/>
    <cellStyle name="Normal 5 3 5 3 3 4 2" xfId="36067"/>
    <cellStyle name="Normal 5 3 5 3 3 5" xfId="54970"/>
    <cellStyle name="Normal 5 3 5 3 3 6" xfId="36060"/>
    <cellStyle name="Normal 5 3 5 3 4" xfId="6647"/>
    <cellStyle name="Normal 5 3 5 3 4 2" xfId="14043"/>
    <cellStyle name="Normal 5 3 5 3 4 2 2" xfId="36070"/>
    <cellStyle name="Normal 5 3 5 3 4 2 3" xfId="58893"/>
    <cellStyle name="Normal 5 3 5 3 4 2 4" xfId="36069"/>
    <cellStyle name="Normal 5 3 5 3 4 3" xfId="21439"/>
    <cellStyle name="Normal 5 3 5 3 4 3 2" xfId="36071"/>
    <cellStyle name="Normal 5 3 5 3 4 4" xfId="28835"/>
    <cellStyle name="Normal 5 3 5 3 4 4 2" xfId="54972"/>
    <cellStyle name="Normal 5 3 5 3 4 5" xfId="36068"/>
    <cellStyle name="Normal 5 3 5 3 5" xfId="8457"/>
    <cellStyle name="Normal 5 3 5 3 5 2" xfId="36073"/>
    <cellStyle name="Normal 5 3 5 3 5 3" xfId="56401"/>
    <cellStyle name="Normal 5 3 5 3 5 4" xfId="36072"/>
    <cellStyle name="Normal 5 3 5 3 6" xfId="15853"/>
    <cellStyle name="Normal 5 3 5 3 6 2" xfId="36074"/>
    <cellStyle name="Normal 5 3 5 3 7" xfId="23249"/>
    <cellStyle name="Normal 5 3 5 3 7 2" xfId="54967"/>
    <cellStyle name="Normal 5 3 5 3 8" xfId="36051"/>
    <cellStyle name="Normal 5 3 5 4" xfId="4058"/>
    <cellStyle name="Normal 5 3 5 4 2" xfId="11499"/>
    <cellStyle name="Normal 5 3 5 4 2 2" xfId="36077"/>
    <cellStyle name="Normal 5 3 5 4 2 2 2" xfId="36078"/>
    <cellStyle name="Normal 5 3 5 4 2 2 3" xfId="58896"/>
    <cellStyle name="Normal 5 3 5 4 2 3" xfId="36079"/>
    <cellStyle name="Normal 5 3 5 4 2 4" xfId="54974"/>
    <cellStyle name="Normal 5 3 5 4 2 5" xfId="36076"/>
    <cellStyle name="Normal 5 3 5 4 3" xfId="18895"/>
    <cellStyle name="Normal 5 3 5 4 3 2" xfId="36081"/>
    <cellStyle name="Normal 5 3 5 4 3 3" xfId="56404"/>
    <cellStyle name="Normal 5 3 5 4 3 4" xfId="36080"/>
    <cellStyle name="Normal 5 3 5 4 4" xfId="26291"/>
    <cellStyle name="Normal 5 3 5 4 4 2" xfId="36082"/>
    <cellStyle name="Normal 5 3 5 4 5" xfId="54973"/>
    <cellStyle name="Normal 5 3 5 4 6" xfId="36075"/>
    <cellStyle name="Normal 5 3 5 5" xfId="2181"/>
    <cellStyle name="Normal 5 3 5 5 2" xfId="9622"/>
    <cellStyle name="Normal 5 3 5 5 2 2" xfId="36085"/>
    <cellStyle name="Normal 5 3 5 5 2 2 2" xfId="36086"/>
    <cellStyle name="Normal 5 3 5 5 2 2 3" xfId="58897"/>
    <cellStyle name="Normal 5 3 5 5 2 3" xfId="36087"/>
    <cellStyle name="Normal 5 3 5 5 2 4" xfId="54976"/>
    <cellStyle name="Normal 5 3 5 5 2 5" xfId="36084"/>
    <cellStyle name="Normal 5 3 5 5 3" xfId="17018"/>
    <cellStyle name="Normal 5 3 5 5 3 2" xfId="36089"/>
    <cellStyle name="Normal 5 3 5 5 3 3" xfId="56405"/>
    <cellStyle name="Normal 5 3 5 5 3 4" xfId="36088"/>
    <cellStyle name="Normal 5 3 5 5 4" xfId="24414"/>
    <cellStyle name="Normal 5 3 5 5 4 2" xfId="36090"/>
    <cellStyle name="Normal 5 3 5 5 5" xfId="54975"/>
    <cellStyle name="Normal 5 3 5 5 6" xfId="36083"/>
    <cellStyle name="Normal 5 3 5 6" xfId="6003"/>
    <cellStyle name="Normal 5 3 5 6 2" xfId="13399"/>
    <cellStyle name="Normal 5 3 5 6 2 2" xfId="36093"/>
    <cellStyle name="Normal 5 3 5 6 2 3" xfId="58886"/>
    <cellStyle name="Normal 5 3 5 6 2 4" xfId="36092"/>
    <cellStyle name="Normal 5 3 5 6 3" xfId="20795"/>
    <cellStyle name="Normal 5 3 5 6 3 2" xfId="36094"/>
    <cellStyle name="Normal 5 3 5 6 4" xfId="28191"/>
    <cellStyle name="Normal 5 3 5 6 4 2" xfId="54977"/>
    <cellStyle name="Normal 5 3 5 6 5" xfId="36091"/>
    <cellStyle name="Normal 5 3 5 7" xfId="7813"/>
    <cellStyle name="Normal 5 3 5 7 2" xfId="36096"/>
    <cellStyle name="Normal 5 3 5 7 3" xfId="56394"/>
    <cellStyle name="Normal 5 3 5 7 4" xfId="36095"/>
    <cellStyle name="Normal 5 3 5 8" xfId="15209"/>
    <cellStyle name="Normal 5 3 5 8 2" xfId="36097"/>
    <cellStyle name="Normal 5 3 5 9" xfId="22605"/>
    <cellStyle name="Normal 5 3 5 9 2" xfId="54954"/>
    <cellStyle name="Normal 5 3 6" xfId="560"/>
    <cellStyle name="Normal 5 3 6 10" xfId="36098"/>
    <cellStyle name="Normal 5 3 6 2" xfId="883"/>
    <cellStyle name="Normal 5 3 6 2 2" xfId="1592"/>
    <cellStyle name="Normal 5 3 6 2 2 2" xfId="5280"/>
    <cellStyle name="Normal 5 3 6 2 2 2 2" xfId="12721"/>
    <cellStyle name="Normal 5 3 6 2 2 2 2 2" xfId="36103"/>
    <cellStyle name="Normal 5 3 6 2 2 2 2 2 2" xfId="36104"/>
    <cellStyle name="Normal 5 3 6 2 2 2 2 2 3" xfId="58901"/>
    <cellStyle name="Normal 5 3 6 2 2 2 2 3" xfId="36105"/>
    <cellStyle name="Normal 5 3 6 2 2 2 2 4" xfId="54982"/>
    <cellStyle name="Normal 5 3 6 2 2 2 2 5" xfId="36102"/>
    <cellStyle name="Normal 5 3 6 2 2 2 3" xfId="20117"/>
    <cellStyle name="Normal 5 3 6 2 2 2 3 2" xfId="36107"/>
    <cellStyle name="Normal 5 3 6 2 2 2 3 3" xfId="56409"/>
    <cellStyle name="Normal 5 3 6 2 2 2 3 4" xfId="36106"/>
    <cellStyle name="Normal 5 3 6 2 2 2 4" xfId="27513"/>
    <cellStyle name="Normal 5 3 6 2 2 2 4 2" xfId="36108"/>
    <cellStyle name="Normal 5 3 6 2 2 2 5" xfId="54981"/>
    <cellStyle name="Normal 5 3 6 2 2 2 6" xfId="36101"/>
    <cellStyle name="Normal 5 3 6 2 2 3" xfId="3403"/>
    <cellStyle name="Normal 5 3 6 2 2 3 2" xfId="10844"/>
    <cellStyle name="Normal 5 3 6 2 2 3 2 2" xfId="36111"/>
    <cellStyle name="Normal 5 3 6 2 2 3 2 2 2" xfId="36112"/>
    <cellStyle name="Normal 5 3 6 2 2 3 2 2 3" xfId="58902"/>
    <cellStyle name="Normal 5 3 6 2 2 3 2 3" xfId="36113"/>
    <cellStyle name="Normal 5 3 6 2 2 3 2 4" xfId="54984"/>
    <cellStyle name="Normal 5 3 6 2 2 3 2 5" xfId="36110"/>
    <cellStyle name="Normal 5 3 6 2 2 3 3" xfId="18240"/>
    <cellStyle name="Normal 5 3 6 2 2 3 3 2" xfId="36115"/>
    <cellStyle name="Normal 5 3 6 2 2 3 3 3" xfId="56410"/>
    <cellStyle name="Normal 5 3 6 2 2 3 3 4" xfId="36114"/>
    <cellStyle name="Normal 5 3 6 2 2 3 4" xfId="25636"/>
    <cellStyle name="Normal 5 3 6 2 2 3 4 2" xfId="36116"/>
    <cellStyle name="Normal 5 3 6 2 2 3 5" xfId="54983"/>
    <cellStyle name="Normal 5 3 6 2 2 3 6" xfId="36109"/>
    <cellStyle name="Normal 5 3 6 2 2 4" xfId="7225"/>
    <cellStyle name="Normal 5 3 6 2 2 4 2" xfId="14621"/>
    <cellStyle name="Normal 5 3 6 2 2 4 2 2" xfId="36119"/>
    <cellStyle name="Normal 5 3 6 2 2 4 2 3" xfId="58900"/>
    <cellStyle name="Normal 5 3 6 2 2 4 2 4" xfId="36118"/>
    <cellStyle name="Normal 5 3 6 2 2 4 3" xfId="22017"/>
    <cellStyle name="Normal 5 3 6 2 2 4 3 2" xfId="36120"/>
    <cellStyle name="Normal 5 3 6 2 2 4 4" xfId="29413"/>
    <cellStyle name="Normal 5 3 6 2 2 4 4 2" xfId="54985"/>
    <cellStyle name="Normal 5 3 6 2 2 4 5" xfId="36117"/>
    <cellStyle name="Normal 5 3 6 2 2 5" xfId="9035"/>
    <cellStyle name="Normal 5 3 6 2 2 5 2" xfId="36122"/>
    <cellStyle name="Normal 5 3 6 2 2 5 3" xfId="56408"/>
    <cellStyle name="Normal 5 3 6 2 2 5 4" xfId="36121"/>
    <cellStyle name="Normal 5 3 6 2 2 6" xfId="16431"/>
    <cellStyle name="Normal 5 3 6 2 2 6 2" xfId="36123"/>
    <cellStyle name="Normal 5 3 6 2 2 7" xfId="23827"/>
    <cellStyle name="Normal 5 3 6 2 2 7 2" xfId="54980"/>
    <cellStyle name="Normal 5 3 6 2 2 8" xfId="36100"/>
    <cellStyle name="Normal 5 3 6 2 3" xfId="4636"/>
    <cellStyle name="Normal 5 3 6 2 3 2" xfId="12077"/>
    <cellStyle name="Normal 5 3 6 2 3 2 2" xfId="36126"/>
    <cellStyle name="Normal 5 3 6 2 3 2 2 2" xfId="36127"/>
    <cellStyle name="Normal 5 3 6 2 3 2 2 3" xfId="58903"/>
    <cellStyle name="Normal 5 3 6 2 3 2 3" xfId="36128"/>
    <cellStyle name="Normal 5 3 6 2 3 2 4" xfId="54987"/>
    <cellStyle name="Normal 5 3 6 2 3 2 5" xfId="36125"/>
    <cellStyle name="Normal 5 3 6 2 3 3" xfId="19473"/>
    <cellStyle name="Normal 5 3 6 2 3 3 2" xfId="36130"/>
    <cellStyle name="Normal 5 3 6 2 3 3 3" xfId="56411"/>
    <cellStyle name="Normal 5 3 6 2 3 3 4" xfId="36129"/>
    <cellStyle name="Normal 5 3 6 2 3 4" xfId="26869"/>
    <cellStyle name="Normal 5 3 6 2 3 4 2" xfId="36131"/>
    <cellStyle name="Normal 5 3 6 2 3 5" xfId="54986"/>
    <cellStyle name="Normal 5 3 6 2 3 6" xfId="36124"/>
    <cellStyle name="Normal 5 3 6 2 4" xfId="2759"/>
    <cellStyle name="Normal 5 3 6 2 4 2" xfId="10200"/>
    <cellStyle name="Normal 5 3 6 2 4 2 2" xfId="36134"/>
    <cellStyle name="Normal 5 3 6 2 4 2 2 2" xfId="36135"/>
    <cellStyle name="Normal 5 3 6 2 4 2 2 3" xfId="58904"/>
    <cellStyle name="Normal 5 3 6 2 4 2 3" xfId="36136"/>
    <cellStyle name="Normal 5 3 6 2 4 2 4" xfId="54989"/>
    <cellStyle name="Normal 5 3 6 2 4 2 5" xfId="36133"/>
    <cellStyle name="Normal 5 3 6 2 4 3" xfId="17596"/>
    <cellStyle name="Normal 5 3 6 2 4 3 2" xfId="36138"/>
    <cellStyle name="Normal 5 3 6 2 4 3 3" xfId="56412"/>
    <cellStyle name="Normal 5 3 6 2 4 3 4" xfId="36137"/>
    <cellStyle name="Normal 5 3 6 2 4 4" xfId="24992"/>
    <cellStyle name="Normal 5 3 6 2 4 4 2" xfId="36139"/>
    <cellStyle name="Normal 5 3 6 2 4 5" xfId="54988"/>
    <cellStyle name="Normal 5 3 6 2 4 6" xfId="36132"/>
    <cellStyle name="Normal 5 3 6 2 5" xfId="6581"/>
    <cellStyle name="Normal 5 3 6 2 5 2" xfId="13977"/>
    <cellStyle name="Normal 5 3 6 2 5 2 2" xfId="36142"/>
    <cellStyle name="Normal 5 3 6 2 5 2 3" xfId="58899"/>
    <cellStyle name="Normal 5 3 6 2 5 2 4" xfId="36141"/>
    <cellStyle name="Normal 5 3 6 2 5 3" xfId="21373"/>
    <cellStyle name="Normal 5 3 6 2 5 3 2" xfId="36143"/>
    <cellStyle name="Normal 5 3 6 2 5 4" xfId="28769"/>
    <cellStyle name="Normal 5 3 6 2 5 4 2" xfId="54990"/>
    <cellStyle name="Normal 5 3 6 2 5 5" xfId="36140"/>
    <cellStyle name="Normal 5 3 6 2 6" xfId="8391"/>
    <cellStyle name="Normal 5 3 6 2 6 2" xfId="36145"/>
    <cellStyle name="Normal 5 3 6 2 6 3" xfId="56407"/>
    <cellStyle name="Normal 5 3 6 2 6 4" xfId="36144"/>
    <cellStyle name="Normal 5 3 6 2 7" xfId="15787"/>
    <cellStyle name="Normal 5 3 6 2 7 2" xfId="36146"/>
    <cellStyle name="Normal 5 3 6 2 8" xfId="23183"/>
    <cellStyle name="Normal 5 3 6 2 8 2" xfId="54979"/>
    <cellStyle name="Normal 5 3 6 2 9" xfId="36099"/>
    <cellStyle name="Normal 5 3 6 3" xfId="1270"/>
    <cellStyle name="Normal 5 3 6 3 2" xfId="4958"/>
    <cellStyle name="Normal 5 3 6 3 2 2" xfId="12399"/>
    <cellStyle name="Normal 5 3 6 3 2 2 2" xfId="36150"/>
    <cellStyle name="Normal 5 3 6 3 2 2 2 2" xfId="36151"/>
    <cellStyle name="Normal 5 3 6 3 2 2 2 3" xfId="58906"/>
    <cellStyle name="Normal 5 3 6 3 2 2 3" xfId="36152"/>
    <cellStyle name="Normal 5 3 6 3 2 2 4" xfId="54993"/>
    <cellStyle name="Normal 5 3 6 3 2 2 5" xfId="36149"/>
    <cellStyle name="Normal 5 3 6 3 2 3" xfId="19795"/>
    <cellStyle name="Normal 5 3 6 3 2 3 2" xfId="36154"/>
    <cellStyle name="Normal 5 3 6 3 2 3 3" xfId="56414"/>
    <cellStyle name="Normal 5 3 6 3 2 3 4" xfId="36153"/>
    <cellStyle name="Normal 5 3 6 3 2 4" xfId="27191"/>
    <cellStyle name="Normal 5 3 6 3 2 4 2" xfId="36155"/>
    <cellStyle name="Normal 5 3 6 3 2 5" xfId="54992"/>
    <cellStyle name="Normal 5 3 6 3 2 6" xfId="36148"/>
    <cellStyle name="Normal 5 3 6 3 3" xfId="3081"/>
    <cellStyle name="Normal 5 3 6 3 3 2" xfId="10522"/>
    <cellStyle name="Normal 5 3 6 3 3 2 2" xfId="36158"/>
    <cellStyle name="Normal 5 3 6 3 3 2 2 2" xfId="36159"/>
    <cellStyle name="Normal 5 3 6 3 3 2 2 3" xfId="58907"/>
    <cellStyle name="Normal 5 3 6 3 3 2 3" xfId="36160"/>
    <cellStyle name="Normal 5 3 6 3 3 2 4" xfId="54995"/>
    <cellStyle name="Normal 5 3 6 3 3 2 5" xfId="36157"/>
    <cellStyle name="Normal 5 3 6 3 3 3" xfId="17918"/>
    <cellStyle name="Normal 5 3 6 3 3 3 2" xfId="36162"/>
    <cellStyle name="Normal 5 3 6 3 3 3 3" xfId="56415"/>
    <cellStyle name="Normal 5 3 6 3 3 3 4" xfId="36161"/>
    <cellStyle name="Normal 5 3 6 3 3 4" xfId="25314"/>
    <cellStyle name="Normal 5 3 6 3 3 4 2" xfId="36163"/>
    <cellStyle name="Normal 5 3 6 3 3 5" xfId="54994"/>
    <cellStyle name="Normal 5 3 6 3 3 6" xfId="36156"/>
    <cellStyle name="Normal 5 3 6 3 4" xfId="6903"/>
    <cellStyle name="Normal 5 3 6 3 4 2" xfId="14299"/>
    <cellStyle name="Normal 5 3 6 3 4 2 2" xfId="36166"/>
    <cellStyle name="Normal 5 3 6 3 4 2 3" xfId="58905"/>
    <cellStyle name="Normal 5 3 6 3 4 2 4" xfId="36165"/>
    <cellStyle name="Normal 5 3 6 3 4 3" xfId="21695"/>
    <cellStyle name="Normal 5 3 6 3 4 3 2" xfId="36167"/>
    <cellStyle name="Normal 5 3 6 3 4 4" xfId="29091"/>
    <cellStyle name="Normal 5 3 6 3 4 4 2" xfId="54996"/>
    <cellStyle name="Normal 5 3 6 3 4 5" xfId="36164"/>
    <cellStyle name="Normal 5 3 6 3 5" xfId="8713"/>
    <cellStyle name="Normal 5 3 6 3 5 2" xfId="36169"/>
    <cellStyle name="Normal 5 3 6 3 5 3" xfId="56413"/>
    <cellStyle name="Normal 5 3 6 3 5 4" xfId="36168"/>
    <cellStyle name="Normal 5 3 6 3 6" xfId="16109"/>
    <cellStyle name="Normal 5 3 6 3 6 2" xfId="36170"/>
    <cellStyle name="Normal 5 3 6 3 7" xfId="23505"/>
    <cellStyle name="Normal 5 3 6 3 7 2" xfId="54991"/>
    <cellStyle name="Normal 5 3 6 3 8" xfId="36147"/>
    <cellStyle name="Normal 5 3 6 4" xfId="4314"/>
    <cellStyle name="Normal 5 3 6 4 2" xfId="11755"/>
    <cellStyle name="Normal 5 3 6 4 2 2" xfId="36173"/>
    <cellStyle name="Normal 5 3 6 4 2 2 2" xfId="36174"/>
    <cellStyle name="Normal 5 3 6 4 2 2 3" xfId="58908"/>
    <cellStyle name="Normal 5 3 6 4 2 3" xfId="36175"/>
    <cellStyle name="Normal 5 3 6 4 2 4" xfId="54998"/>
    <cellStyle name="Normal 5 3 6 4 2 5" xfId="36172"/>
    <cellStyle name="Normal 5 3 6 4 3" xfId="19151"/>
    <cellStyle name="Normal 5 3 6 4 3 2" xfId="36177"/>
    <cellStyle name="Normal 5 3 6 4 3 3" xfId="56416"/>
    <cellStyle name="Normal 5 3 6 4 3 4" xfId="36176"/>
    <cellStyle name="Normal 5 3 6 4 4" xfId="26547"/>
    <cellStyle name="Normal 5 3 6 4 4 2" xfId="36178"/>
    <cellStyle name="Normal 5 3 6 4 5" xfId="54997"/>
    <cellStyle name="Normal 5 3 6 4 6" xfId="36171"/>
    <cellStyle name="Normal 5 3 6 5" xfId="2437"/>
    <cellStyle name="Normal 5 3 6 5 2" xfId="9878"/>
    <cellStyle name="Normal 5 3 6 5 2 2" xfId="36181"/>
    <cellStyle name="Normal 5 3 6 5 2 2 2" xfId="36182"/>
    <cellStyle name="Normal 5 3 6 5 2 2 3" xfId="58909"/>
    <cellStyle name="Normal 5 3 6 5 2 3" xfId="36183"/>
    <cellStyle name="Normal 5 3 6 5 2 4" xfId="55000"/>
    <cellStyle name="Normal 5 3 6 5 2 5" xfId="36180"/>
    <cellStyle name="Normal 5 3 6 5 3" xfId="17274"/>
    <cellStyle name="Normal 5 3 6 5 3 2" xfId="36185"/>
    <cellStyle name="Normal 5 3 6 5 3 3" xfId="56417"/>
    <cellStyle name="Normal 5 3 6 5 3 4" xfId="36184"/>
    <cellStyle name="Normal 5 3 6 5 4" xfId="24670"/>
    <cellStyle name="Normal 5 3 6 5 4 2" xfId="36186"/>
    <cellStyle name="Normal 5 3 6 5 5" xfId="54999"/>
    <cellStyle name="Normal 5 3 6 5 6" xfId="36179"/>
    <cellStyle name="Normal 5 3 6 6" xfId="6259"/>
    <cellStyle name="Normal 5 3 6 6 2" xfId="13655"/>
    <cellStyle name="Normal 5 3 6 6 2 2" xfId="36189"/>
    <cellStyle name="Normal 5 3 6 6 2 3" xfId="58898"/>
    <cellStyle name="Normal 5 3 6 6 2 4" xfId="36188"/>
    <cellStyle name="Normal 5 3 6 6 3" xfId="21051"/>
    <cellStyle name="Normal 5 3 6 6 3 2" xfId="36190"/>
    <cellStyle name="Normal 5 3 6 6 4" xfId="28447"/>
    <cellStyle name="Normal 5 3 6 6 4 2" xfId="55001"/>
    <cellStyle name="Normal 5 3 6 6 5" xfId="36187"/>
    <cellStyle name="Normal 5 3 6 7" xfId="8069"/>
    <cellStyle name="Normal 5 3 6 7 2" xfId="36192"/>
    <cellStyle name="Normal 5 3 6 7 3" xfId="56406"/>
    <cellStyle name="Normal 5 3 6 7 4" xfId="36191"/>
    <cellStyle name="Normal 5 3 6 8" xfId="15465"/>
    <cellStyle name="Normal 5 3 6 8 2" xfId="36193"/>
    <cellStyle name="Normal 5 3 6 9" xfId="22861"/>
    <cellStyle name="Normal 5 3 6 9 2" xfId="54978"/>
    <cellStyle name="Normal 5 3 7" xfId="1605"/>
    <cellStyle name="Normal 5 3 7 2" xfId="5292"/>
    <cellStyle name="Normal 5 3 7 2 2" xfId="12733"/>
    <cellStyle name="Normal 5 3 7 2 2 2" xfId="36197"/>
    <cellStyle name="Normal 5 3 7 2 2 2 2" xfId="36198"/>
    <cellStyle name="Normal 5 3 7 2 2 2 3" xfId="58911"/>
    <cellStyle name="Normal 5 3 7 2 2 3" xfId="36199"/>
    <cellStyle name="Normal 5 3 7 2 2 4" xfId="55004"/>
    <cellStyle name="Normal 5 3 7 2 2 5" xfId="36196"/>
    <cellStyle name="Normal 5 3 7 2 3" xfId="20129"/>
    <cellStyle name="Normal 5 3 7 2 3 2" xfId="36201"/>
    <cellStyle name="Normal 5 3 7 2 3 3" xfId="56419"/>
    <cellStyle name="Normal 5 3 7 2 3 4" xfId="36200"/>
    <cellStyle name="Normal 5 3 7 2 4" xfId="27525"/>
    <cellStyle name="Normal 5 3 7 2 4 2" xfId="36202"/>
    <cellStyle name="Normal 5 3 7 2 5" xfId="55003"/>
    <cellStyle name="Normal 5 3 7 2 6" xfId="36195"/>
    <cellStyle name="Normal 5 3 7 3" xfId="3415"/>
    <cellStyle name="Normal 5 3 7 3 2" xfId="10856"/>
    <cellStyle name="Normal 5 3 7 3 2 2" xfId="36205"/>
    <cellStyle name="Normal 5 3 7 3 2 2 2" xfId="36206"/>
    <cellStyle name="Normal 5 3 7 3 2 2 3" xfId="58912"/>
    <cellStyle name="Normal 5 3 7 3 2 3" xfId="36207"/>
    <cellStyle name="Normal 5 3 7 3 2 4" xfId="55006"/>
    <cellStyle name="Normal 5 3 7 3 2 5" xfId="36204"/>
    <cellStyle name="Normal 5 3 7 3 3" xfId="18252"/>
    <cellStyle name="Normal 5 3 7 3 3 2" xfId="36209"/>
    <cellStyle name="Normal 5 3 7 3 3 3" xfId="56420"/>
    <cellStyle name="Normal 5 3 7 3 3 4" xfId="36208"/>
    <cellStyle name="Normal 5 3 7 3 4" xfId="25648"/>
    <cellStyle name="Normal 5 3 7 3 4 2" xfId="36210"/>
    <cellStyle name="Normal 5 3 7 3 5" xfId="55005"/>
    <cellStyle name="Normal 5 3 7 3 6" xfId="36203"/>
    <cellStyle name="Normal 5 3 7 4" xfId="7237"/>
    <cellStyle name="Normal 5 3 7 4 2" xfId="14633"/>
    <cellStyle name="Normal 5 3 7 4 2 2" xfId="36213"/>
    <cellStyle name="Normal 5 3 7 4 2 3" xfId="58910"/>
    <cellStyle name="Normal 5 3 7 4 2 4" xfId="36212"/>
    <cellStyle name="Normal 5 3 7 4 3" xfId="22029"/>
    <cellStyle name="Normal 5 3 7 4 3 2" xfId="36214"/>
    <cellStyle name="Normal 5 3 7 4 4" xfId="29425"/>
    <cellStyle name="Normal 5 3 7 4 4 2" xfId="55007"/>
    <cellStyle name="Normal 5 3 7 4 5" xfId="36211"/>
    <cellStyle name="Normal 5 3 7 5" xfId="9047"/>
    <cellStyle name="Normal 5 3 7 5 2" xfId="36216"/>
    <cellStyle name="Normal 5 3 7 5 3" xfId="56418"/>
    <cellStyle name="Normal 5 3 7 5 4" xfId="36215"/>
    <cellStyle name="Normal 5 3 7 6" xfId="16443"/>
    <cellStyle name="Normal 5 3 7 6 2" xfId="36217"/>
    <cellStyle name="Normal 5 3 7 7" xfId="23839"/>
    <cellStyle name="Normal 5 3 7 7 2" xfId="55002"/>
    <cellStyle name="Normal 5 3 7 8" xfId="36194"/>
    <cellStyle name="Normal 5 3 8" xfId="1862"/>
    <cellStyle name="Normal 5 3 8 2" xfId="5549"/>
    <cellStyle name="Normal 5 3 8 2 2" xfId="12989"/>
    <cellStyle name="Normal 5 3 8 2 2 2" xfId="36221"/>
    <cellStyle name="Normal 5 3 8 2 2 2 2" xfId="36222"/>
    <cellStyle name="Normal 5 3 8 2 2 2 3" xfId="58914"/>
    <cellStyle name="Normal 5 3 8 2 2 3" xfId="36223"/>
    <cellStyle name="Normal 5 3 8 2 2 4" xfId="55010"/>
    <cellStyle name="Normal 5 3 8 2 2 5" xfId="36220"/>
    <cellStyle name="Normal 5 3 8 2 3" xfId="20385"/>
    <cellStyle name="Normal 5 3 8 2 3 2" xfId="36225"/>
    <cellStyle name="Normal 5 3 8 2 3 3" xfId="56422"/>
    <cellStyle name="Normal 5 3 8 2 3 4" xfId="36224"/>
    <cellStyle name="Normal 5 3 8 2 4" xfId="27781"/>
    <cellStyle name="Normal 5 3 8 2 4 2" xfId="36226"/>
    <cellStyle name="Normal 5 3 8 2 5" xfId="55009"/>
    <cellStyle name="Normal 5 3 8 2 6" xfId="36219"/>
    <cellStyle name="Normal 5 3 8 3" xfId="3671"/>
    <cellStyle name="Normal 5 3 8 3 2" xfId="11112"/>
    <cellStyle name="Normal 5 3 8 3 2 2" xfId="36229"/>
    <cellStyle name="Normal 5 3 8 3 2 2 2" xfId="36230"/>
    <cellStyle name="Normal 5 3 8 3 2 2 3" xfId="58915"/>
    <cellStyle name="Normal 5 3 8 3 2 3" xfId="36231"/>
    <cellStyle name="Normal 5 3 8 3 2 4" xfId="55012"/>
    <cellStyle name="Normal 5 3 8 3 2 5" xfId="36228"/>
    <cellStyle name="Normal 5 3 8 3 3" xfId="18508"/>
    <cellStyle name="Normal 5 3 8 3 3 2" xfId="36233"/>
    <cellStyle name="Normal 5 3 8 3 3 3" xfId="56423"/>
    <cellStyle name="Normal 5 3 8 3 3 4" xfId="36232"/>
    <cellStyle name="Normal 5 3 8 3 4" xfId="25904"/>
    <cellStyle name="Normal 5 3 8 3 4 2" xfId="36234"/>
    <cellStyle name="Normal 5 3 8 3 5" xfId="55011"/>
    <cellStyle name="Normal 5 3 8 3 6" xfId="36227"/>
    <cellStyle name="Normal 5 3 8 4" xfId="7494"/>
    <cellStyle name="Normal 5 3 8 4 2" xfId="14890"/>
    <cellStyle name="Normal 5 3 8 4 2 2" xfId="36237"/>
    <cellStyle name="Normal 5 3 8 4 2 3" xfId="58913"/>
    <cellStyle name="Normal 5 3 8 4 2 4" xfId="36236"/>
    <cellStyle name="Normal 5 3 8 4 3" xfId="22286"/>
    <cellStyle name="Normal 5 3 8 4 3 2" xfId="36238"/>
    <cellStyle name="Normal 5 3 8 4 4" xfId="29682"/>
    <cellStyle name="Normal 5 3 8 4 4 2" xfId="55013"/>
    <cellStyle name="Normal 5 3 8 4 5" xfId="36235"/>
    <cellStyle name="Normal 5 3 8 5" xfId="9303"/>
    <cellStyle name="Normal 5 3 8 5 2" xfId="36240"/>
    <cellStyle name="Normal 5 3 8 5 3" xfId="56421"/>
    <cellStyle name="Normal 5 3 8 5 4" xfId="36239"/>
    <cellStyle name="Normal 5 3 8 6" xfId="16699"/>
    <cellStyle name="Normal 5 3 8 6 2" xfId="36241"/>
    <cellStyle name="Normal 5 3 8 7" xfId="24095"/>
    <cellStyle name="Normal 5 3 8 7 2" xfId="55008"/>
    <cellStyle name="Normal 5 3 8 8" xfId="36218"/>
    <cellStyle name="Normal 5 3 9" xfId="2118"/>
    <cellStyle name="Normal 5 3 9 2" xfId="5805"/>
    <cellStyle name="Normal 5 3 9 2 2" xfId="13245"/>
    <cellStyle name="Normal 5 3 9 2 2 2" xfId="36245"/>
    <cellStyle name="Normal 5 3 9 2 2 2 2" xfId="36246"/>
    <cellStyle name="Normal 5 3 9 2 2 2 3" xfId="58917"/>
    <cellStyle name="Normal 5 3 9 2 2 3" xfId="36247"/>
    <cellStyle name="Normal 5 3 9 2 2 4" xfId="55016"/>
    <cellStyle name="Normal 5 3 9 2 2 5" xfId="36244"/>
    <cellStyle name="Normal 5 3 9 2 3" xfId="20641"/>
    <cellStyle name="Normal 5 3 9 2 3 2" xfId="36249"/>
    <cellStyle name="Normal 5 3 9 2 3 3" xfId="56425"/>
    <cellStyle name="Normal 5 3 9 2 3 4" xfId="36248"/>
    <cellStyle name="Normal 5 3 9 2 4" xfId="28037"/>
    <cellStyle name="Normal 5 3 9 2 4 2" xfId="36250"/>
    <cellStyle name="Normal 5 3 9 2 5" xfId="55015"/>
    <cellStyle name="Normal 5 3 9 2 6" xfId="36243"/>
    <cellStyle name="Normal 5 3 9 3" xfId="3927"/>
    <cellStyle name="Normal 5 3 9 3 2" xfId="11368"/>
    <cellStyle name="Normal 5 3 9 3 2 2" xfId="36253"/>
    <cellStyle name="Normal 5 3 9 3 2 2 2" xfId="36254"/>
    <cellStyle name="Normal 5 3 9 3 2 2 3" xfId="58918"/>
    <cellStyle name="Normal 5 3 9 3 2 3" xfId="36255"/>
    <cellStyle name="Normal 5 3 9 3 2 4" xfId="55018"/>
    <cellStyle name="Normal 5 3 9 3 2 5" xfId="36252"/>
    <cellStyle name="Normal 5 3 9 3 3" xfId="18764"/>
    <cellStyle name="Normal 5 3 9 3 3 2" xfId="36257"/>
    <cellStyle name="Normal 5 3 9 3 3 3" xfId="56426"/>
    <cellStyle name="Normal 5 3 9 3 3 4" xfId="36256"/>
    <cellStyle name="Normal 5 3 9 3 4" xfId="26160"/>
    <cellStyle name="Normal 5 3 9 3 4 2" xfId="36258"/>
    <cellStyle name="Normal 5 3 9 3 5" xfId="55017"/>
    <cellStyle name="Normal 5 3 9 3 6" xfId="36251"/>
    <cellStyle name="Normal 5 3 9 4" xfId="7750"/>
    <cellStyle name="Normal 5 3 9 4 2" xfId="15146"/>
    <cellStyle name="Normal 5 3 9 4 2 2" xfId="36261"/>
    <cellStyle name="Normal 5 3 9 4 2 3" xfId="58916"/>
    <cellStyle name="Normal 5 3 9 4 2 4" xfId="36260"/>
    <cellStyle name="Normal 5 3 9 4 3" xfId="22542"/>
    <cellStyle name="Normal 5 3 9 4 3 2" xfId="36262"/>
    <cellStyle name="Normal 5 3 9 4 4" xfId="29938"/>
    <cellStyle name="Normal 5 3 9 4 4 2" xfId="55019"/>
    <cellStyle name="Normal 5 3 9 4 5" xfId="36259"/>
    <cellStyle name="Normal 5 3 9 5" xfId="9559"/>
    <cellStyle name="Normal 5 3 9 5 2" xfId="36264"/>
    <cellStyle name="Normal 5 3 9 5 3" xfId="56424"/>
    <cellStyle name="Normal 5 3 9 5 4" xfId="36263"/>
    <cellStyle name="Normal 5 3 9 6" xfId="16955"/>
    <cellStyle name="Normal 5 3 9 6 2" xfId="36265"/>
    <cellStyle name="Normal 5 3 9 7" xfId="24351"/>
    <cellStyle name="Normal 5 3 9 7 2" xfId="55014"/>
    <cellStyle name="Normal 5 3 9 8" xfId="36242"/>
    <cellStyle name="Normal 5 4" xfId="204"/>
    <cellStyle name="Normal 5 4 2" xfId="925"/>
    <cellStyle name="Normal 5 5" xfId="865"/>
    <cellStyle name="Normal 5 5 2" xfId="1574"/>
    <cellStyle name="Normal 5 5 2 2" xfId="5262"/>
    <cellStyle name="Normal 5 5 2 2 2" xfId="12703"/>
    <cellStyle name="Normal 5 5 2 2 2 2" xfId="36270"/>
    <cellStyle name="Normal 5 5 2 2 2 2 2" xfId="36271"/>
    <cellStyle name="Normal 5 5 2 2 2 2 3" xfId="58921"/>
    <cellStyle name="Normal 5 5 2 2 2 3" xfId="36272"/>
    <cellStyle name="Normal 5 5 2 2 2 4" xfId="55023"/>
    <cellStyle name="Normal 5 5 2 2 2 5" xfId="36269"/>
    <cellStyle name="Normal 5 5 2 2 3" xfId="20099"/>
    <cellStyle name="Normal 5 5 2 2 3 2" xfId="36274"/>
    <cellStyle name="Normal 5 5 2 2 3 3" xfId="56429"/>
    <cellStyle name="Normal 5 5 2 2 3 4" xfId="36273"/>
    <cellStyle name="Normal 5 5 2 2 4" xfId="27495"/>
    <cellStyle name="Normal 5 5 2 2 4 2" xfId="36275"/>
    <cellStyle name="Normal 5 5 2 2 5" xfId="55022"/>
    <cellStyle name="Normal 5 5 2 2 6" xfId="36268"/>
    <cellStyle name="Normal 5 5 2 3" xfId="3385"/>
    <cellStyle name="Normal 5 5 2 3 2" xfId="10826"/>
    <cellStyle name="Normal 5 5 2 3 2 2" xfId="36278"/>
    <cellStyle name="Normal 5 5 2 3 2 2 2" xfId="36279"/>
    <cellStyle name="Normal 5 5 2 3 2 2 3" xfId="58922"/>
    <cellStyle name="Normal 5 5 2 3 2 3" xfId="36280"/>
    <cellStyle name="Normal 5 5 2 3 2 4" xfId="55025"/>
    <cellStyle name="Normal 5 5 2 3 2 5" xfId="36277"/>
    <cellStyle name="Normal 5 5 2 3 3" xfId="18222"/>
    <cellStyle name="Normal 5 5 2 3 3 2" xfId="36282"/>
    <cellStyle name="Normal 5 5 2 3 3 3" xfId="56430"/>
    <cellStyle name="Normal 5 5 2 3 3 4" xfId="36281"/>
    <cellStyle name="Normal 5 5 2 3 4" xfId="25618"/>
    <cellStyle name="Normal 5 5 2 3 4 2" xfId="36283"/>
    <cellStyle name="Normal 5 5 2 3 5" xfId="55024"/>
    <cellStyle name="Normal 5 5 2 3 6" xfId="36276"/>
    <cellStyle name="Normal 5 5 2 4" xfId="7207"/>
    <cellStyle name="Normal 5 5 2 4 2" xfId="14603"/>
    <cellStyle name="Normal 5 5 2 4 2 2" xfId="36286"/>
    <cellStyle name="Normal 5 5 2 4 2 3" xfId="58920"/>
    <cellStyle name="Normal 5 5 2 4 2 4" xfId="36285"/>
    <cellStyle name="Normal 5 5 2 4 3" xfId="21999"/>
    <cellStyle name="Normal 5 5 2 4 3 2" xfId="36287"/>
    <cellStyle name="Normal 5 5 2 4 4" xfId="29395"/>
    <cellStyle name="Normal 5 5 2 4 4 2" xfId="55026"/>
    <cellStyle name="Normal 5 5 2 4 5" xfId="36284"/>
    <cellStyle name="Normal 5 5 2 5" xfId="9017"/>
    <cellStyle name="Normal 5 5 2 5 2" xfId="36289"/>
    <cellStyle name="Normal 5 5 2 5 3" xfId="56428"/>
    <cellStyle name="Normal 5 5 2 5 4" xfId="36288"/>
    <cellStyle name="Normal 5 5 2 6" xfId="16413"/>
    <cellStyle name="Normal 5 5 2 6 2" xfId="36290"/>
    <cellStyle name="Normal 5 5 2 7" xfId="23809"/>
    <cellStyle name="Normal 5 5 2 7 2" xfId="55021"/>
    <cellStyle name="Normal 5 5 2 8" xfId="36267"/>
    <cellStyle name="Normal 5 5 3" xfId="4618"/>
    <cellStyle name="Normal 5 5 3 2" xfId="12059"/>
    <cellStyle name="Normal 5 5 3 2 2" xfId="36293"/>
    <cellStyle name="Normal 5 5 3 2 2 2" xfId="36294"/>
    <cellStyle name="Normal 5 5 3 2 2 3" xfId="58923"/>
    <cellStyle name="Normal 5 5 3 2 3" xfId="36295"/>
    <cellStyle name="Normal 5 5 3 2 4" xfId="55028"/>
    <cellStyle name="Normal 5 5 3 2 5" xfId="36292"/>
    <cellStyle name="Normal 5 5 3 3" xfId="19455"/>
    <cellStyle name="Normal 5 5 3 3 2" xfId="36297"/>
    <cellStyle name="Normal 5 5 3 3 3" xfId="56431"/>
    <cellStyle name="Normal 5 5 3 3 4" xfId="36296"/>
    <cellStyle name="Normal 5 5 3 4" xfId="26851"/>
    <cellStyle name="Normal 5 5 3 4 2" xfId="36298"/>
    <cellStyle name="Normal 5 5 3 5" xfId="55027"/>
    <cellStyle name="Normal 5 5 3 6" xfId="36291"/>
    <cellStyle name="Normal 5 5 4" xfId="2741"/>
    <cellStyle name="Normal 5 5 4 2" xfId="10182"/>
    <cellStyle name="Normal 5 5 4 2 2" xfId="36301"/>
    <cellStyle name="Normal 5 5 4 2 2 2" xfId="36302"/>
    <cellStyle name="Normal 5 5 4 2 2 3" xfId="58924"/>
    <cellStyle name="Normal 5 5 4 2 3" xfId="36303"/>
    <cellStyle name="Normal 5 5 4 2 4" xfId="55030"/>
    <cellStyle name="Normal 5 5 4 2 5" xfId="36300"/>
    <cellStyle name="Normal 5 5 4 3" xfId="17578"/>
    <cellStyle name="Normal 5 5 4 3 2" xfId="36305"/>
    <cellStyle name="Normal 5 5 4 3 3" xfId="56432"/>
    <cellStyle name="Normal 5 5 4 3 4" xfId="36304"/>
    <cellStyle name="Normal 5 5 4 4" xfId="24974"/>
    <cellStyle name="Normal 5 5 4 4 2" xfId="36306"/>
    <cellStyle name="Normal 5 5 4 5" xfId="55029"/>
    <cellStyle name="Normal 5 5 4 6" xfId="36299"/>
    <cellStyle name="Normal 5 5 5" xfId="6563"/>
    <cellStyle name="Normal 5 5 5 2" xfId="13959"/>
    <cellStyle name="Normal 5 5 5 2 2" xfId="36309"/>
    <cellStyle name="Normal 5 5 5 2 3" xfId="58919"/>
    <cellStyle name="Normal 5 5 5 2 4" xfId="36308"/>
    <cellStyle name="Normal 5 5 5 3" xfId="21355"/>
    <cellStyle name="Normal 5 5 5 3 2" xfId="36310"/>
    <cellStyle name="Normal 5 5 5 4" xfId="28751"/>
    <cellStyle name="Normal 5 5 5 4 2" xfId="55031"/>
    <cellStyle name="Normal 5 5 5 5" xfId="36307"/>
    <cellStyle name="Normal 5 5 6" xfId="8373"/>
    <cellStyle name="Normal 5 5 6 2" xfId="36312"/>
    <cellStyle name="Normal 5 5 6 3" xfId="56427"/>
    <cellStyle name="Normal 5 5 6 4" xfId="36311"/>
    <cellStyle name="Normal 5 5 7" xfId="15769"/>
    <cellStyle name="Normal 5 5 7 2" xfId="36313"/>
    <cellStyle name="Normal 5 5 8" xfId="23165"/>
    <cellStyle name="Normal 5 5 8 2" xfId="55020"/>
    <cellStyle name="Normal 5 5 9" xfId="36266"/>
    <cellStyle name="Normal 5 6" xfId="36314"/>
    <cellStyle name="Normal 5 6 2" xfId="36315"/>
    <cellStyle name="Normal 5 6 3" xfId="55032"/>
    <cellStyle name="Normal 6" xfId="83"/>
    <cellStyle name="Normal 6 2" xfId="84"/>
    <cellStyle name="Normal 6 2 2" xfId="85"/>
    <cellStyle name="Normal 6 2 2 2" xfId="209"/>
    <cellStyle name="Normal 6 2 2 2 2" xfId="929"/>
    <cellStyle name="Normal 6 2 2 3" xfId="36316"/>
    <cellStyle name="Normal 6 2 2 4" xfId="55035"/>
    <cellStyle name="Normal 6 2 3" xfId="208"/>
    <cellStyle name="Normal 6 2 3 2" xfId="928"/>
    <cellStyle name="Normal 6 2 4" xfId="36317"/>
    <cellStyle name="Normal 6 2 5" xfId="55034"/>
    <cellStyle name="Normal 6 3" xfId="86"/>
    <cellStyle name="Normal 6 3 2" xfId="210"/>
    <cellStyle name="Normal 6 3 2 2" xfId="930"/>
    <cellStyle name="Normal 6 3 3" xfId="36318"/>
    <cellStyle name="Normal 6 3 4" xfId="55036"/>
    <cellStyle name="Normal 6 4" xfId="87"/>
    <cellStyle name="Normal 6 4 2" xfId="36320"/>
    <cellStyle name="Normal 6 4 3" xfId="55037"/>
    <cellStyle name="Normal 6 4 4" xfId="36319"/>
    <cellStyle name="Normal 6 5" xfId="207"/>
    <cellStyle name="Normal 6 5 2" xfId="36322"/>
    <cellStyle name="Normal 6 5 3" xfId="55038"/>
    <cellStyle name="Normal 6 5 4" xfId="36321"/>
    <cellStyle name="Normal 6 6" xfId="36323"/>
    <cellStyle name="Normal 6 7" xfId="55033"/>
    <cellStyle name="Normal 7" xfId="88"/>
    <cellStyle name="Normal 7 2" xfId="89"/>
    <cellStyle name="Normal 7 2 2" xfId="212"/>
    <cellStyle name="Normal 7 2 2 2" xfId="36325"/>
    <cellStyle name="Normal 7 2 2 3" xfId="55041"/>
    <cellStyle name="Normal 7 2 2 4" xfId="36324"/>
    <cellStyle name="Normal 7 2 3" xfId="5881"/>
    <cellStyle name="Normal 7 2 4" xfId="36326"/>
    <cellStyle name="Normal 7 2 5" xfId="55040"/>
    <cellStyle name="Normal 7 3" xfId="90"/>
    <cellStyle name="Normal 7 3 2" xfId="213"/>
    <cellStyle name="Normal 7 3 2 2" xfId="36328"/>
    <cellStyle name="Normal 7 3 2 3" xfId="55043"/>
    <cellStyle name="Normal 7 3 2 4" xfId="36327"/>
    <cellStyle name="Normal 7 3 3" xfId="5879"/>
    <cellStyle name="Normal 7 3 4" xfId="36329"/>
    <cellStyle name="Normal 7 3 5" xfId="55042"/>
    <cellStyle name="Normal 7 4" xfId="211"/>
    <cellStyle name="Normal 7 4 2" xfId="36331"/>
    <cellStyle name="Normal 7 4 3" xfId="55044"/>
    <cellStyle name="Normal 7 4 4" xfId="36330"/>
    <cellStyle name="Normal 7 5" xfId="5878"/>
    <cellStyle name="Normal 7 6" xfId="36332"/>
    <cellStyle name="Normal 7 7" xfId="55039"/>
    <cellStyle name="Normal 8" xfId="91"/>
    <cellStyle name="Normal 8 2" xfId="214"/>
    <cellStyle name="Normal 8 2 2" xfId="36334"/>
    <cellStyle name="Normal 8 2 3" xfId="55046"/>
    <cellStyle name="Normal 8 2 4" xfId="36333"/>
    <cellStyle name="Normal 8 3" xfId="5880"/>
    <cellStyle name="Normal 8 4" xfId="36335"/>
    <cellStyle name="Normal 8 5" xfId="55045"/>
    <cellStyle name="Normal 9" xfId="127"/>
    <cellStyle name="Normal 9 2" xfId="248"/>
    <cellStyle name="Normal 9 2 2" xfId="523"/>
    <cellStyle name="Normal 9 2 2 10" xfId="15429"/>
    <cellStyle name="Normal 9 2 2 10 2" xfId="36337"/>
    <cellStyle name="Normal 9 2 2 11" xfId="22825"/>
    <cellStyle name="Normal 9 2 2 11 2" xfId="55047"/>
    <cellStyle name="Normal 9 2 2 12" xfId="36336"/>
    <cellStyle name="Normal 9 2 2 2" xfId="780"/>
    <cellStyle name="Normal 9 2 2 2 2" xfId="1490"/>
    <cellStyle name="Normal 9 2 2 2 2 2" xfId="5178"/>
    <cellStyle name="Normal 9 2 2 2 2 2 2" xfId="12619"/>
    <cellStyle name="Normal 9 2 2 2 2 2 2 2" xfId="36342"/>
    <cellStyle name="Normal 9 2 2 2 2 2 2 2 2" xfId="36343"/>
    <cellStyle name="Normal 9 2 2 2 2 2 2 2 3" xfId="58928"/>
    <cellStyle name="Normal 9 2 2 2 2 2 2 3" xfId="36344"/>
    <cellStyle name="Normal 9 2 2 2 2 2 2 4" xfId="55051"/>
    <cellStyle name="Normal 9 2 2 2 2 2 2 5" xfId="36341"/>
    <cellStyle name="Normal 9 2 2 2 2 2 3" xfId="20015"/>
    <cellStyle name="Normal 9 2 2 2 2 2 3 2" xfId="36346"/>
    <cellStyle name="Normal 9 2 2 2 2 2 3 3" xfId="56436"/>
    <cellStyle name="Normal 9 2 2 2 2 2 3 4" xfId="36345"/>
    <cellStyle name="Normal 9 2 2 2 2 2 4" xfId="27411"/>
    <cellStyle name="Normal 9 2 2 2 2 2 4 2" xfId="36347"/>
    <cellStyle name="Normal 9 2 2 2 2 2 5" xfId="55050"/>
    <cellStyle name="Normal 9 2 2 2 2 2 6" xfId="36340"/>
    <cellStyle name="Normal 9 2 2 2 2 3" xfId="3301"/>
    <cellStyle name="Normal 9 2 2 2 2 3 2" xfId="10742"/>
    <cellStyle name="Normal 9 2 2 2 2 3 2 2" xfId="36350"/>
    <cellStyle name="Normal 9 2 2 2 2 3 2 2 2" xfId="36351"/>
    <cellStyle name="Normal 9 2 2 2 2 3 2 2 3" xfId="58929"/>
    <cellStyle name="Normal 9 2 2 2 2 3 2 3" xfId="36352"/>
    <cellStyle name="Normal 9 2 2 2 2 3 2 4" xfId="55053"/>
    <cellStyle name="Normal 9 2 2 2 2 3 2 5" xfId="36349"/>
    <cellStyle name="Normal 9 2 2 2 2 3 3" xfId="18138"/>
    <cellStyle name="Normal 9 2 2 2 2 3 3 2" xfId="36354"/>
    <cellStyle name="Normal 9 2 2 2 2 3 3 3" xfId="56437"/>
    <cellStyle name="Normal 9 2 2 2 2 3 3 4" xfId="36353"/>
    <cellStyle name="Normal 9 2 2 2 2 3 4" xfId="25534"/>
    <cellStyle name="Normal 9 2 2 2 2 3 4 2" xfId="36355"/>
    <cellStyle name="Normal 9 2 2 2 2 3 5" xfId="55052"/>
    <cellStyle name="Normal 9 2 2 2 2 3 6" xfId="36348"/>
    <cellStyle name="Normal 9 2 2 2 2 4" xfId="7123"/>
    <cellStyle name="Normal 9 2 2 2 2 4 2" xfId="14519"/>
    <cellStyle name="Normal 9 2 2 2 2 4 2 2" xfId="36358"/>
    <cellStyle name="Normal 9 2 2 2 2 4 2 3" xfId="58927"/>
    <cellStyle name="Normal 9 2 2 2 2 4 2 4" xfId="36357"/>
    <cellStyle name="Normal 9 2 2 2 2 4 3" xfId="21915"/>
    <cellStyle name="Normal 9 2 2 2 2 4 3 2" xfId="36359"/>
    <cellStyle name="Normal 9 2 2 2 2 4 4" xfId="29311"/>
    <cellStyle name="Normal 9 2 2 2 2 4 4 2" xfId="55054"/>
    <cellStyle name="Normal 9 2 2 2 2 4 5" xfId="36356"/>
    <cellStyle name="Normal 9 2 2 2 2 5" xfId="8933"/>
    <cellStyle name="Normal 9 2 2 2 2 5 2" xfId="36361"/>
    <cellStyle name="Normal 9 2 2 2 2 5 3" xfId="56435"/>
    <cellStyle name="Normal 9 2 2 2 2 5 4" xfId="36360"/>
    <cellStyle name="Normal 9 2 2 2 2 6" xfId="16329"/>
    <cellStyle name="Normal 9 2 2 2 2 6 2" xfId="36362"/>
    <cellStyle name="Normal 9 2 2 2 2 7" xfId="23725"/>
    <cellStyle name="Normal 9 2 2 2 2 7 2" xfId="55049"/>
    <cellStyle name="Normal 9 2 2 2 2 8" xfId="36339"/>
    <cellStyle name="Normal 9 2 2 2 3" xfId="4534"/>
    <cellStyle name="Normal 9 2 2 2 3 2" xfId="11975"/>
    <cellStyle name="Normal 9 2 2 2 3 2 2" xfId="36365"/>
    <cellStyle name="Normal 9 2 2 2 3 2 2 2" xfId="36366"/>
    <cellStyle name="Normal 9 2 2 2 3 2 2 3" xfId="58930"/>
    <cellStyle name="Normal 9 2 2 2 3 2 3" xfId="36367"/>
    <cellStyle name="Normal 9 2 2 2 3 2 4" xfId="55056"/>
    <cellStyle name="Normal 9 2 2 2 3 2 5" xfId="36364"/>
    <cellStyle name="Normal 9 2 2 2 3 3" xfId="19371"/>
    <cellStyle name="Normal 9 2 2 2 3 3 2" xfId="36369"/>
    <cellStyle name="Normal 9 2 2 2 3 3 3" xfId="56438"/>
    <cellStyle name="Normal 9 2 2 2 3 3 4" xfId="36368"/>
    <cellStyle name="Normal 9 2 2 2 3 4" xfId="26767"/>
    <cellStyle name="Normal 9 2 2 2 3 4 2" xfId="36370"/>
    <cellStyle name="Normal 9 2 2 2 3 5" xfId="55055"/>
    <cellStyle name="Normal 9 2 2 2 3 6" xfId="36363"/>
    <cellStyle name="Normal 9 2 2 2 4" xfId="2657"/>
    <cellStyle name="Normal 9 2 2 2 4 2" xfId="10098"/>
    <cellStyle name="Normal 9 2 2 2 4 2 2" xfId="36373"/>
    <cellStyle name="Normal 9 2 2 2 4 2 2 2" xfId="36374"/>
    <cellStyle name="Normal 9 2 2 2 4 2 2 3" xfId="58931"/>
    <cellStyle name="Normal 9 2 2 2 4 2 3" xfId="36375"/>
    <cellStyle name="Normal 9 2 2 2 4 2 4" xfId="55058"/>
    <cellStyle name="Normal 9 2 2 2 4 2 5" xfId="36372"/>
    <cellStyle name="Normal 9 2 2 2 4 3" xfId="17494"/>
    <cellStyle name="Normal 9 2 2 2 4 3 2" xfId="36377"/>
    <cellStyle name="Normal 9 2 2 2 4 3 3" xfId="56439"/>
    <cellStyle name="Normal 9 2 2 2 4 3 4" xfId="36376"/>
    <cellStyle name="Normal 9 2 2 2 4 4" xfId="24890"/>
    <cellStyle name="Normal 9 2 2 2 4 4 2" xfId="36378"/>
    <cellStyle name="Normal 9 2 2 2 4 5" xfId="55057"/>
    <cellStyle name="Normal 9 2 2 2 4 6" xfId="36371"/>
    <cellStyle name="Normal 9 2 2 2 5" xfId="6479"/>
    <cellStyle name="Normal 9 2 2 2 5 2" xfId="13875"/>
    <cellStyle name="Normal 9 2 2 2 5 2 2" xfId="36381"/>
    <cellStyle name="Normal 9 2 2 2 5 2 3" xfId="58926"/>
    <cellStyle name="Normal 9 2 2 2 5 2 4" xfId="36380"/>
    <cellStyle name="Normal 9 2 2 2 5 3" xfId="21271"/>
    <cellStyle name="Normal 9 2 2 2 5 3 2" xfId="36382"/>
    <cellStyle name="Normal 9 2 2 2 5 4" xfId="28667"/>
    <cellStyle name="Normal 9 2 2 2 5 4 2" xfId="55059"/>
    <cellStyle name="Normal 9 2 2 2 5 5" xfId="36379"/>
    <cellStyle name="Normal 9 2 2 2 6" xfId="8289"/>
    <cellStyle name="Normal 9 2 2 2 6 2" xfId="36384"/>
    <cellStyle name="Normal 9 2 2 2 6 3" xfId="56434"/>
    <cellStyle name="Normal 9 2 2 2 6 4" xfId="36383"/>
    <cellStyle name="Normal 9 2 2 2 7" xfId="15685"/>
    <cellStyle name="Normal 9 2 2 2 7 2" xfId="36385"/>
    <cellStyle name="Normal 9 2 2 2 8" xfId="23081"/>
    <cellStyle name="Normal 9 2 2 2 8 2" xfId="55048"/>
    <cellStyle name="Normal 9 2 2 2 9" xfId="36338"/>
    <cellStyle name="Normal 9 2 2 3" xfId="1234"/>
    <cellStyle name="Normal 9 2 2 3 2" xfId="4922"/>
    <cellStyle name="Normal 9 2 2 3 2 2" xfId="12363"/>
    <cellStyle name="Normal 9 2 2 3 2 2 2" xfId="36389"/>
    <cellStyle name="Normal 9 2 2 3 2 2 2 2" xfId="36390"/>
    <cellStyle name="Normal 9 2 2 3 2 2 2 3" xfId="58933"/>
    <cellStyle name="Normal 9 2 2 3 2 2 3" xfId="36391"/>
    <cellStyle name="Normal 9 2 2 3 2 2 4" xfId="55062"/>
    <cellStyle name="Normal 9 2 2 3 2 2 5" xfId="36388"/>
    <cellStyle name="Normal 9 2 2 3 2 3" xfId="19759"/>
    <cellStyle name="Normal 9 2 2 3 2 3 2" xfId="36393"/>
    <cellStyle name="Normal 9 2 2 3 2 3 3" xfId="56441"/>
    <cellStyle name="Normal 9 2 2 3 2 3 4" xfId="36392"/>
    <cellStyle name="Normal 9 2 2 3 2 4" xfId="27155"/>
    <cellStyle name="Normal 9 2 2 3 2 4 2" xfId="36394"/>
    <cellStyle name="Normal 9 2 2 3 2 5" xfId="55061"/>
    <cellStyle name="Normal 9 2 2 3 2 6" xfId="36387"/>
    <cellStyle name="Normal 9 2 2 3 3" xfId="3045"/>
    <cellStyle name="Normal 9 2 2 3 3 2" xfId="10486"/>
    <cellStyle name="Normal 9 2 2 3 3 2 2" xfId="36397"/>
    <cellStyle name="Normal 9 2 2 3 3 2 2 2" xfId="36398"/>
    <cellStyle name="Normal 9 2 2 3 3 2 2 3" xfId="58934"/>
    <cellStyle name="Normal 9 2 2 3 3 2 3" xfId="36399"/>
    <cellStyle name="Normal 9 2 2 3 3 2 4" xfId="55064"/>
    <cellStyle name="Normal 9 2 2 3 3 2 5" xfId="36396"/>
    <cellStyle name="Normal 9 2 2 3 3 3" xfId="17882"/>
    <cellStyle name="Normal 9 2 2 3 3 3 2" xfId="36401"/>
    <cellStyle name="Normal 9 2 2 3 3 3 3" xfId="56442"/>
    <cellStyle name="Normal 9 2 2 3 3 3 4" xfId="36400"/>
    <cellStyle name="Normal 9 2 2 3 3 4" xfId="25278"/>
    <cellStyle name="Normal 9 2 2 3 3 4 2" xfId="36402"/>
    <cellStyle name="Normal 9 2 2 3 3 5" xfId="55063"/>
    <cellStyle name="Normal 9 2 2 3 3 6" xfId="36395"/>
    <cellStyle name="Normal 9 2 2 3 4" xfId="6867"/>
    <cellStyle name="Normal 9 2 2 3 4 2" xfId="14263"/>
    <cellStyle name="Normal 9 2 2 3 4 2 2" xfId="36405"/>
    <cellStyle name="Normal 9 2 2 3 4 2 3" xfId="58932"/>
    <cellStyle name="Normal 9 2 2 3 4 2 4" xfId="36404"/>
    <cellStyle name="Normal 9 2 2 3 4 3" xfId="21659"/>
    <cellStyle name="Normal 9 2 2 3 4 3 2" xfId="36406"/>
    <cellStyle name="Normal 9 2 2 3 4 4" xfId="29055"/>
    <cellStyle name="Normal 9 2 2 3 4 4 2" xfId="55065"/>
    <cellStyle name="Normal 9 2 2 3 4 5" xfId="36403"/>
    <cellStyle name="Normal 9 2 2 3 5" xfId="8677"/>
    <cellStyle name="Normal 9 2 2 3 5 2" xfId="36408"/>
    <cellStyle name="Normal 9 2 2 3 5 3" xfId="56440"/>
    <cellStyle name="Normal 9 2 2 3 5 4" xfId="36407"/>
    <cellStyle name="Normal 9 2 2 3 6" xfId="16073"/>
    <cellStyle name="Normal 9 2 2 3 6 2" xfId="36409"/>
    <cellStyle name="Normal 9 2 2 3 7" xfId="23469"/>
    <cellStyle name="Normal 9 2 2 3 7 2" xfId="55060"/>
    <cellStyle name="Normal 9 2 2 3 8" xfId="36386"/>
    <cellStyle name="Normal 9 2 2 4" xfId="1825"/>
    <cellStyle name="Normal 9 2 2 4 2" xfId="5512"/>
    <cellStyle name="Normal 9 2 2 4 2 2" xfId="12953"/>
    <cellStyle name="Normal 9 2 2 4 2 2 2" xfId="36413"/>
    <cellStyle name="Normal 9 2 2 4 2 2 2 2" xfId="36414"/>
    <cellStyle name="Normal 9 2 2 4 2 2 2 3" xfId="58936"/>
    <cellStyle name="Normal 9 2 2 4 2 2 3" xfId="36415"/>
    <cellStyle name="Normal 9 2 2 4 2 2 4" xfId="55068"/>
    <cellStyle name="Normal 9 2 2 4 2 2 5" xfId="36412"/>
    <cellStyle name="Normal 9 2 2 4 2 3" xfId="20349"/>
    <cellStyle name="Normal 9 2 2 4 2 3 2" xfId="36417"/>
    <cellStyle name="Normal 9 2 2 4 2 3 3" xfId="56444"/>
    <cellStyle name="Normal 9 2 2 4 2 3 4" xfId="36416"/>
    <cellStyle name="Normal 9 2 2 4 2 4" xfId="27745"/>
    <cellStyle name="Normal 9 2 2 4 2 4 2" xfId="36418"/>
    <cellStyle name="Normal 9 2 2 4 2 5" xfId="55067"/>
    <cellStyle name="Normal 9 2 2 4 2 6" xfId="36411"/>
    <cellStyle name="Normal 9 2 2 4 3" xfId="3635"/>
    <cellStyle name="Normal 9 2 2 4 3 2" xfId="11076"/>
    <cellStyle name="Normal 9 2 2 4 3 2 2" xfId="36421"/>
    <cellStyle name="Normal 9 2 2 4 3 2 2 2" xfId="36422"/>
    <cellStyle name="Normal 9 2 2 4 3 2 2 3" xfId="58937"/>
    <cellStyle name="Normal 9 2 2 4 3 2 3" xfId="36423"/>
    <cellStyle name="Normal 9 2 2 4 3 2 4" xfId="55070"/>
    <cellStyle name="Normal 9 2 2 4 3 2 5" xfId="36420"/>
    <cellStyle name="Normal 9 2 2 4 3 3" xfId="18472"/>
    <cellStyle name="Normal 9 2 2 4 3 3 2" xfId="36425"/>
    <cellStyle name="Normal 9 2 2 4 3 3 3" xfId="56445"/>
    <cellStyle name="Normal 9 2 2 4 3 3 4" xfId="36424"/>
    <cellStyle name="Normal 9 2 2 4 3 4" xfId="25868"/>
    <cellStyle name="Normal 9 2 2 4 3 4 2" xfId="36426"/>
    <cellStyle name="Normal 9 2 2 4 3 5" xfId="55069"/>
    <cellStyle name="Normal 9 2 2 4 3 6" xfId="36419"/>
    <cellStyle name="Normal 9 2 2 4 4" xfId="7457"/>
    <cellStyle name="Normal 9 2 2 4 4 2" xfId="14853"/>
    <cellStyle name="Normal 9 2 2 4 4 2 2" xfId="36429"/>
    <cellStyle name="Normal 9 2 2 4 4 2 3" xfId="58935"/>
    <cellStyle name="Normal 9 2 2 4 4 2 4" xfId="36428"/>
    <cellStyle name="Normal 9 2 2 4 4 3" xfId="22249"/>
    <cellStyle name="Normal 9 2 2 4 4 3 2" xfId="36430"/>
    <cellStyle name="Normal 9 2 2 4 4 4" xfId="29645"/>
    <cellStyle name="Normal 9 2 2 4 4 4 2" xfId="55071"/>
    <cellStyle name="Normal 9 2 2 4 4 5" xfId="36427"/>
    <cellStyle name="Normal 9 2 2 4 5" xfId="9267"/>
    <cellStyle name="Normal 9 2 2 4 5 2" xfId="36432"/>
    <cellStyle name="Normal 9 2 2 4 5 3" xfId="56443"/>
    <cellStyle name="Normal 9 2 2 4 5 4" xfId="36431"/>
    <cellStyle name="Normal 9 2 2 4 6" xfId="16663"/>
    <cellStyle name="Normal 9 2 2 4 6 2" xfId="36433"/>
    <cellStyle name="Normal 9 2 2 4 7" xfId="24059"/>
    <cellStyle name="Normal 9 2 2 4 7 2" xfId="55066"/>
    <cellStyle name="Normal 9 2 2 4 8" xfId="36410"/>
    <cellStyle name="Normal 9 2 2 5" xfId="2082"/>
    <cellStyle name="Normal 9 2 2 5 2" xfId="5769"/>
    <cellStyle name="Normal 9 2 2 5 2 2" xfId="13209"/>
    <cellStyle name="Normal 9 2 2 5 2 2 2" xfId="36437"/>
    <cellStyle name="Normal 9 2 2 5 2 2 2 2" xfId="36438"/>
    <cellStyle name="Normal 9 2 2 5 2 2 2 3" xfId="58939"/>
    <cellStyle name="Normal 9 2 2 5 2 2 3" xfId="36439"/>
    <cellStyle name="Normal 9 2 2 5 2 2 4" xfId="55074"/>
    <cellStyle name="Normal 9 2 2 5 2 2 5" xfId="36436"/>
    <cellStyle name="Normal 9 2 2 5 2 3" xfId="20605"/>
    <cellStyle name="Normal 9 2 2 5 2 3 2" xfId="36441"/>
    <cellStyle name="Normal 9 2 2 5 2 3 3" xfId="56447"/>
    <cellStyle name="Normal 9 2 2 5 2 3 4" xfId="36440"/>
    <cellStyle name="Normal 9 2 2 5 2 4" xfId="28001"/>
    <cellStyle name="Normal 9 2 2 5 2 4 2" xfId="36442"/>
    <cellStyle name="Normal 9 2 2 5 2 5" xfId="55073"/>
    <cellStyle name="Normal 9 2 2 5 2 6" xfId="36435"/>
    <cellStyle name="Normal 9 2 2 5 3" xfId="3891"/>
    <cellStyle name="Normal 9 2 2 5 3 2" xfId="11332"/>
    <cellStyle name="Normal 9 2 2 5 3 2 2" xfId="36445"/>
    <cellStyle name="Normal 9 2 2 5 3 2 2 2" xfId="36446"/>
    <cellStyle name="Normal 9 2 2 5 3 2 2 3" xfId="58940"/>
    <cellStyle name="Normal 9 2 2 5 3 2 3" xfId="36447"/>
    <cellStyle name="Normal 9 2 2 5 3 2 4" xfId="55076"/>
    <cellStyle name="Normal 9 2 2 5 3 2 5" xfId="36444"/>
    <cellStyle name="Normal 9 2 2 5 3 3" xfId="18728"/>
    <cellStyle name="Normal 9 2 2 5 3 3 2" xfId="36449"/>
    <cellStyle name="Normal 9 2 2 5 3 3 3" xfId="56448"/>
    <cellStyle name="Normal 9 2 2 5 3 3 4" xfId="36448"/>
    <cellStyle name="Normal 9 2 2 5 3 4" xfId="26124"/>
    <cellStyle name="Normal 9 2 2 5 3 4 2" xfId="36450"/>
    <cellStyle name="Normal 9 2 2 5 3 5" xfId="55075"/>
    <cellStyle name="Normal 9 2 2 5 3 6" xfId="36443"/>
    <cellStyle name="Normal 9 2 2 5 4" xfId="7714"/>
    <cellStyle name="Normal 9 2 2 5 4 2" xfId="15110"/>
    <cellStyle name="Normal 9 2 2 5 4 2 2" xfId="36453"/>
    <cellStyle name="Normal 9 2 2 5 4 2 3" xfId="58938"/>
    <cellStyle name="Normal 9 2 2 5 4 2 4" xfId="36452"/>
    <cellStyle name="Normal 9 2 2 5 4 3" xfId="22506"/>
    <cellStyle name="Normal 9 2 2 5 4 3 2" xfId="36454"/>
    <cellStyle name="Normal 9 2 2 5 4 4" xfId="29902"/>
    <cellStyle name="Normal 9 2 2 5 4 4 2" xfId="55077"/>
    <cellStyle name="Normal 9 2 2 5 4 5" xfId="36451"/>
    <cellStyle name="Normal 9 2 2 5 5" xfId="9523"/>
    <cellStyle name="Normal 9 2 2 5 5 2" xfId="36456"/>
    <cellStyle name="Normal 9 2 2 5 5 3" xfId="56446"/>
    <cellStyle name="Normal 9 2 2 5 5 4" xfId="36455"/>
    <cellStyle name="Normal 9 2 2 5 6" xfId="16919"/>
    <cellStyle name="Normal 9 2 2 5 6 2" xfId="36457"/>
    <cellStyle name="Normal 9 2 2 5 7" xfId="24315"/>
    <cellStyle name="Normal 9 2 2 5 7 2" xfId="55072"/>
    <cellStyle name="Normal 9 2 2 5 8" xfId="36434"/>
    <cellStyle name="Normal 9 2 2 6" xfId="4278"/>
    <cellStyle name="Normal 9 2 2 6 2" xfId="11719"/>
    <cellStyle name="Normal 9 2 2 6 2 2" xfId="36460"/>
    <cellStyle name="Normal 9 2 2 6 2 2 2" xfId="36461"/>
    <cellStyle name="Normal 9 2 2 6 2 2 3" xfId="58941"/>
    <cellStyle name="Normal 9 2 2 6 2 3" xfId="36462"/>
    <cellStyle name="Normal 9 2 2 6 2 4" xfId="55079"/>
    <cellStyle name="Normal 9 2 2 6 2 5" xfId="36459"/>
    <cellStyle name="Normal 9 2 2 6 3" xfId="19115"/>
    <cellStyle name="Normal 9 2 2 6 3 2" xfId="36464"/>
    <cellStyle name="Normal 9 2 2 6 3 3" xfId="56449"/>
    <cellStyle name="Normal 9 2 2 6 3 4" xfId="36463"/>
    <cellStyle name="Normal 9 2 2 6 4" xfId="26511"/>
    <cellStyle name="Normal 9 2 2 6 4 2" xfId="36465"/>
    <cellStyle name="Normal 9 2 2 6 5" xfId="55078"/>
    <cellStyle name="Normal 9 2 2 6 6" xfId="36458"/>
    <cellStyle name="Normal 9 2 2 7" xfId="2401"/>
    <cellStyle name="Normal 9 2 2 7 2" xfId="9842"/>
    <cellStyle name="Normal 9 2 2 7 2 2" xfId="36468"/>
    <cellStyle name="Normal 9 2 2 7 2 2 2" xfId="36469"/>
    <cellStyle name="Normal 9 2 2 7 2 2 3" xfId="58942"/>
    <cellStyle name="Normal 9 2 2 7 2 3" xfId="36470"/>
    <cellStyle name="Normal 9 2 2 7 2 4" xfId="55081"/>
    <cellStyle name="Normal 9 2 2 7 2 5" xfId="36467"/>
    <cellStyle name="Normal 9 2 2 7 3" xfId="17238"/>
    <cellStyle name="Normal 9 2 2 7 3 2" xfId="36472"/>
    <cellStyle name="Normal 9 2 2 7 3 3" xfId="56450"/>
    <cellStyle name="Normal 9 2 2 7 3 4" xfId="36471"/>
    <cellStyle name="Normal 9 2 2 7 4" xfId="24634"/>
    <cellStyle name="Normal 9 2 2 7 4 2" xfId="36473"/>
    <cellStyle name="Normal 9 2 2 7 5" xfId="55080"/>
    <cellStyle name="Normal 9 2 2 7 6" xfId="36466"/>
    <cellStyle name="Normal 9 2 2 8" xfId="6223"/>
    <cellStyle name="Normal 9 2 2 8 2" xfId="13619"/>
    <cellStyle name="Normal 9 2 2 8 2 2" xfId="36476"/>
    <cellStyle name="Normal 9 2 2 8 2 3" xfId="58925"/>
    <cellStyle name="Normal 9 2 2 8 2 4" xfId="36475"/>
    <cellStyle name="Normal 9 2 2 8 3" xfId="21015"/>
    <cellStyle name="Normal 9 2 2 8 3 2" xfId="36477"/>
    <cellStyle name="Normal 9 2 2 8 4" xfId="28411"/>
    <cellStyle name="Normal 9 2 2 8 4 2" xfId="55082"/>
    <cellStyle name="Normal 9 2 2 8 5" xfId="36474"/>
    <cellStyle name="Normal 9 2 2 9" xfId="8033"/>
    <cellStyle name="Normal 9 2 2 9 2" xfId="36479"/>
    <cellStyle name="Normal 9 2 2 9 3" xfId="56433"/>
    <cellStyle name="Normal 9 2 2 9 4" xfId="36478"/>
    <cellStyle name="Normal 9 2 3" xfId="395"/>
    <cellStyle name="Normal 9 2 3 2" xfId="1106"/>
    <cellStyle name="Normal 9 2 3 2 2" xfId="4794"/>
    <cellStyle name="Normal 9 2 3 2 2 2" xfId="12235"/>
    <cellStyle name="Normal 9 2 3 2 2 2 2" xfId="36484"/>
    <cellStyle name="Normal 9 2 3 2 2 2 2 2" xfId="36485"/>
    <cellStyle name="Normal 9 2 3 2 2 2 2 3" xfId="58945"/>
    <cellStyle name="Normal 9 2 3 2 2 2 3" xfId="36486"/>
    <cellStyle name="Normal 9 2 3 2 2 2 4" xfId="55086"/>
    <cellStyle name="Normal 9 2 3 2 2 2 5" xfId="36483"/>
    <cellStyle name="Normal 9 2 3 2 2 3" xfId="19631"/>
    <cellStyle name="Normal 9 2 3 2 2 3 2" xfId="36488"/>
    <cellStyle name="Normal 9 2 3 2 2 3 3" xfId="56453"/>
    <cellStyle name="Normal 9 2 3 2 2 3 4" xfId="36487"/>
    <cellStyle name="Normal 9 2 3 2 2 4" xfId="27027"/>
    <cellStyle name="Normal 9 2 3 2 2 4 2" xfId="36489"/>
    <cellStyle name="Normal 9 2 3 2 2 5" xfId="55085"/>
    <cellStyle name="Normal 9 2 3 2 2 6" xfId="36482"/>
    <cellStyle name="Normal 9 2 3 2 3" xfId="2917"/>
    <cellStyle name="Normal 9 2 3 2 3 2" xfId="10358"/>
    <cellStyle name="Normal 9 2 3 2 3 2 2" xfId="36492"/>
    <cellStyle name="Normal 9 2 3 2 3 2 2 2" xfId="36493"/>
    <cellStyle name="Normal 9 2 3 2 3 2 2 3" xfId="58946"/>
    <cellStyle name="Normal 9 2 3 2 3 2 3" xfId="36494"/>
    <cellStyle name="Normal 9 2 3 2 3 2 4" xfId="55088"/>
    <cellStyle name="Normal 9 2 3 2 3 2 5" xfId="36491"/>
    <cellStyle name="Normal 9 2 3 2 3 3" xfId="17754"/>
    <cellStyle name="Normal 9 2 3 2 3 3 2" xfId="36496"/>
    <cellStyle name="Normal 9 2 3 2 3 3 3" xfId="56454"/>
    <cellStyle name="Normal 9 2 3 2 3 3 4" xfId="36495"/>
    <cellStyle name="Normal 9 2 3 2 3 4" xfId="25150"/>
    <cellStyle name="Normal 9 2 3 2 3 4 2" xfId="36497"/>
    <cellStyle name="Normal 9 2 3 2 3 5" xfId="55087"/>
    <cellStyle name="Normal 9 2 3 2 3 6" xfId="36490"/>
    <cellStyle name="Normal 9 2 3 2 4" xfId="6739"/>
    <cellStyle name="Normal 9 2 3 2 4 2" xfId="14135"/>
    <cellStyle name="Normal 9 2 3 2 4 2 2" xfId="36500"/>
    <cellStyle name="Normal 9 2 3 2 4 2 3" xfId="58944"/>
    <cellStyle name="Normal 9 2 3 2 4 2 4" xfId="36499"/>
    <cellStyle name="Normal 9 2 3 2 4 3" xfId="21531"/>
    <cellStyle name="Normal 9 2 3 2 4 3 2" xfId="36501"/>
    <cellStyle name="Normal 9 2 3 2 4 4" xfId="28927"/>
    <cellStyle name="Normal 9 2 3 2 4 4 2" xfId="55089"/>
    <cellStyle name="Normal 9 2 3 2 4 5" xfId="36498"/>
    <cellStyle name="Normal 9 2 3 2 5" xfId="8549"/>
    <cellStyle name="Normal 9 2 3 2 5 2" xfId="36503"/>
    <cellStyle name="Normal 9 2 3 2 5 3" xfId="56452"/>
    <cellStyle name="Normal 9 2 3 2 5 4" xfId="36502"/>
    <cellStyle name="Normal 9 2 3 2 6" xfId="15945"/>
    <cellStyle name="Normal 9 2 3 2 6 2" xfId="36504"/>
    <cellStyle name="Normal 9 2 3 2 7" xfId="23341"/>
    <cellStyle name="Normal 9 2 3 2 7 2" xfId="55084"/>
    <cellStyle name="Normal 9 2 3 2 8" xfId="36481"/>
    <cellStyle name="Normal 9 2 3 3" xfId="4150"/>
    <cellStyle name="Normal 9 2 3 3 2" xfId="11591"/>
    <cellStyle name="Normal 9 2 3 3 2 2" xfId="36507"/>
    <cellStyle name="Normal 9 2 3 3 2 2 2" xfId="36508"/>
    <cellStyle name="Normal 9 2 3 3 2 2 3" xfId="58947"/>
    <cellStyle name="Normal 9 2 3 3 2 3" xfId="36509"/>
    <cellStyle name="Normal 9 2 3 3 2 4" xfId="55091"/>
    <cellStyle name="Normal 9 2 3 3 2 5" xfId="36506"/>
    <cellStyle name="Normal 9 2 3 3 3" xfId="18987"/>
    <cellStyle name="Normal 9 2 3 3 3 2" xfId="36511"/>
    <cellStyle name="Normal 9 2 3 3 3 3" xfId="56455"/>
    <cellStyle name="Normal 9 2 3 3 3 4" xfId="36510"/>
    <cellStyle name="Normal 9 2 3 3 4" xfId="26383"/>
    <cellStyle name="Normal 9 2 3 3 4 2" xfId="36512"/>
    <cellStyle name="Normal 9 2 3 3 5" xfId="55090"/>
    <cellStyle name="Normal 9 2 3 3 6" xfId="36505"/>
    <cellStyle name="Normal 9 2 3 4" xfId="2273"/>
    <cellStyle name="Normal 9 2 3 4 2" xfId="9714"/>
    <cellStyle name="Normal 9 2 3 4 2 2" xfId="36515"/>
    <cellStyle name="Normal 9 2 3 4 2 2 2" xfId="36516"/>
    <cellStyle name="Normal 9 2 3 4 2 2 3" xfId="58948"/>
    <cellStyle name="Normal 9 2 3 4 2 3" xfId="36517"/>
    <cellStyle name="Normal 9 2 3 4 2 4" xfId="55093"/>
    <cellStyle name="Normal 9 2 3 4 2 5" xfId="36514"/>
    <cellStyle name="Normal 9 2 3 4 3" xfId="17110"/>
    <cellStyle name="Normal 9 2 3 4 3 2" xfId="36519"/>
    <cellStyle name="Normal 9 2 3 4 3 3" xfId="56456"/>
    <cellStyle name="Normal 9 2 3 4 3 4" xfId="36518"/>
    <cellStyle name="Normal 9 2 3 4 4" xfId="24506"/>
    <cellStyle name="Normal 9 2 3 4 4 2" xfId="36520"/>
    <cellStyle name="Normal 9 2 3 4 5" xfId="55092"/>
    <cellStyle name="Normal 9 2 3 4 6" xfId="36513"/>
    <cellStyle name="Normal 9 2 3 5" xfId="6095"/>
    <cellStyle name="Normal 9 2 3 5 2" xfId="13491"/>
    <cellStyle name="Normal 9 2 3 5 2 2" xfId="36523"/>
    <cellStyle name="Normal 9 2 3 5 2 3" xfId="58943"/>
    <cellStyle name="Normal 9 2 3 5 2 4" xfId="36522"/>
    <cellStyle name="Normal 9 2 3 5 3" xfId="20887"/>
    <cellStyle name="Normal 9 2 3 5 3 2" xfId="36524"/>
    <cellStyle name="Normal 9 2 3 5 4" xfId="28283"/>
    <cellStyle name="Normal 9 2 3 5 4 2" xfId="55094"/>
    <cellStyle name="Normal 9 2 3 5 5" xfId="36521"/>
    <cellStyle name="Normal 9 2 3 6" xfId="7905"/>
    <cellStyle name="Normal 9 2 3 6 2" xfId="36526"/>
    <cellStyle name="Normal 9 2 3 6 3" xfId="56451"/>
    <cellStyle name="Normal 9 2 3 6 4" xfId="36525"/>
    <cellStyle name="Normal 9 2 3 7" xfId="15301"/>
    <cellStyle name="Normal 9 2 3 7 2" xfId="36527"/>
    <cellStyle name="Normal 9 2 3 8" xfId="22697"/>
    <cellStyle name="Normal 9 2 3 8 2" xfId="55083"/>
    <cellStyle name="Normal 9 2 3 9" xfId="36480"/>
    <cellStyle name="Normal 9 2 4" xfId="652"/>
    <cellStyle name="Normal 9 2 4 2" xfId="1362"/>
    <cellStyle name="Normal 9 2 4 2 2" xfId="5050"/>
    <cellStyle name="Normal 9 2 4 2 2 2" xfId="12491"/>
    <cellStyle name="Normal 9 2 4 2 2 2 2" xfId="36532"/>
    <cellStyle name="Normal 9 2 4 2 2 2 2 2" xfId="36533"/>
    <cellStyle name="Normal 9 2 4 2 2 2 2 3" xfId="58951"/>
    <cellStyle name="Normal 9 2 4 2 2 2 3" xfId="36534"/>
    <cellStyle name="Normal 9 2 4 2 2 2 4" xfId="55098"/>
    <cellStyle name="Normal 9 2 4 2 2 2 5" xfId="36531"/>
    <cellStyle name="Normal 9 2 4 2 2 3" xfId="19887"/>
    <cellStyle name="Normal 9 2 4 2 2 3 2" xfId="36536"/>
    <cellStyle name="Normal 9 2 4 2 2 3 3" xfId="56459"/>
    <cellStyle name="Normal 9 2 4 2 2 3 4" xfId="36535"/>
    <cellStyle name="Normal 9 2 4 2 2 4" xfId="27283"/>
    <cellStyle name="Normal 9 2 4 2 2 4 2" xfId="36537"/>
    <cellStyle name="Normal 9 2 4 2 2 5" xfId="55097"/>
    <cellStyle name="Normal 9 2 4 2 2 6" xfId="36530"/>
    <cellStyle name="Normal 9 2 4 2 3" xfId="3173"/>
    <cellStyle name="Normal 9 2 4 2 3 2" xfId="10614"/>
    <cellStyle name="Normal 9 2 4 2 3 2 2" xfId="36540"/>
    <cellStyle name="Normal 9 2 4 2 3 2 2 2" xfId="36541"/>
    <cellStyle name="Normal 9 2 4 2 3 2 2 3" xfId="58952"/>
    <cellStyle name="Normal 9 2 4 2 3 2 3" xfId="36542"/>
    <cellStyle name="Normal 9 2 4 2 3 2 4" xfId="55100"/>
    <cellStyle name="Normal 9 2 4 2 3 2 5" xfId="36539"/>
    <cellStyle name="Normal 9 2 4 2 3 3" xfId="18010"/>
    <cellStyle name="Normal 9 2 4 2 3 3 2" xfId="36544"/>
    <cellStyle name="Normal 9 2 4 2 3 3 3" xfId="56460"/>
    <cellStyle name="Normal 9 2 4 2 3 3 4" xfId="36543"/>
    <cellStyle name="Normal 9 2 4 2 3 4" xfId="25406"/>
    <cellStyle name="Normal 9 2 4 2 3 4 2" xfId="36545"/>
    <cellStyle name="Normal 9 2 4 2 3 5" xfId="55099"/>
    <cellStyle name="Normal 9 2 4 2 3 6" xfId="36538"/>
    <cellStyle name="Normal 9 2 4 2 4" xfId="6995"/>
    <cellStyle name="Normal 9 2 4 2 4 2" xfId="14391"/>
    <cellStyle name="Normal 9 2 4 2 4 2 2" xfId="36548"/>
    <cellStyle name="Normal 9 2 4 2 4 2 3" xfId="58950"/>
    <cellStyle name="Normal 9 2 4 2 4 2 4" xfId="36547"/>
    <cellStyle name="Normal 9 2 4 2 4 3" xfId="21787"/>
    <cellStyle name="Normal 9 2 4 2 4 3 2" xfId="36549"/>
    <cellStyle name="Normal 9 2 4 2 4 4" xfId="29183"/>
    <cellStyle name="Normal 9 2 4 2 4 4 2" xfId="55101"/>
    <cellStyle name="Normal 9 2 4 2 4 5" xfId="36546"/>
    <cellStyle name="Normal 9 2 4 2 5" xfId="8805"/>
    <cellStyle name="Normal 9 2 4 2 5 2" xfId="36551"/>
    <cellStyle name="Normal 9 2 4 2 5 3" xfId="56458"/>
    <cellStyle name="Normal 9 2 4 2 5 4" xfId="36550"/>
    <cellStyle name="Normal 9 2 4 2 6" xfId="16201"/>
    <cellStyle name="Normal 9 2 4 2 6 2" xfId="36552"/>
    <cellStyle name="Normal 9 2 4 2 7" xfId="23597"/>
    <cellStyle name="Normal 9 2 4 2 7 2" xfId="55096"/>
    <cellStyle name="Normal 9 2 4 2 8" xfId="36529"/>
    <cellStyle name="Normal 9 2 4 3" xfId="4406"/>
    <cellStyle name="Normal 9 2 4 3 2" xfId="11847"/>
    <cellStyle name="Normal 9 2 4 3 2 2" xfId="36555"/>
    <cellStyle name="Normal 9 2 4 3 2 2 2" xfId="36556"/>
    <cellStyle name="Normal 9 2 4 3 2 2 3" xfId="58953"/>
    <cellStyle name="Normal 9 2 4 3 2 3" xfId="36557"/>
    <cellStyle name="Normal 9 2 4 3 2 4" xfId="55103"/>
    <cellStyle name="Normal 9 2 4 3 2 5" xfId="36554"/>
    <cellStyle name="Normal 9 2 4 3 3" xfId="19243"/>
    <cellStyle name="Normal 9 2 4 3 3 2" xfId="36559"/>
    <cellStyle name="Normal 9 2 4 3 3 3" xfId="56461"/>
    <cellStyle name="Normal 9 2 4 3 3 4" xfId="36558"/>
    <cellStyle name="Normal 9 2 4 3 4" xfId="26639"/>
    <cellStyle name="Normal 9 2 4 3 4 2" xfId="36560"/>
    <cellStyle name="Normal 9 2 4 3 5" xfId="55102"/>
    <cellStyle name="Normal 9 2 4 3 6" xfId="36553"/>
    <cellStyle name="Normal 9 2 4 4" xfId="2529"/>
    <cellStyle name="Normal 9 2 4 4 2" xfId="9970"/>
    <cellStyle name="Normal 9 2 4 4 2 2" xfId="36563"/>
    <cellStyle name="Normal 9 2 4 4 2 2 2" xfId="36564"/>
    <cellStyle name="Normal 9 2 4 4 2 2 3" xfId="58954"/>
    <cellStyle name="Normal 9 2 4 4 2 3" xfId="36565"/>
    <cellStyle name="Normal 9 2 4 4 2 4" xfId="55105"/>
    <cellStyle name="Normal 9 2 4 4 2 5" xfId="36562"/>
    <cellStyle name="Normal 9 2 4 4 3" xfId="17366"/>
    <cellStyle name="Normal 9 2 4 4 3 2" xfId="36567"/>
    <cellStyle name="Normal 9 2 4 4 3 3" xfId="56462"/>
    <cellStyle name="Normal 9 2 4 4 3 4" xfId="36566"/>
    <cellStyle name="Normal 9 2 4 4 4" xfId="24762"/>
    <cellStyle name="Normal 9 2 4 4 4 2" xfId="36568"/>
    <cellStyle name="Normal 9 2 4 4 5" xfId="55104"/>
    <cellStyle name="Normal 9 2 4 4 6" xfId="36561"/>
    <cellStyle name="Normal 9 2 4 5" xfId="6351"/>
    <cellStyle name="Normal 9 2 4 5 2" xfId="13747"/>
    <cellStyle name="Normal 9 2 4 5 2 2" xfId="36571"/>
    <cellStyle name="Normal 9 2 4 5 2 3" xfId="58949"/>
    <cellStyle name="Normal 9 2 4 5 2 4" xfId="36570"/>
    <cellStyle name="Normal 9 2 4 5 3" xfId="21143"/>
    <cellStyle name="Normal 9 2 4 5 3 2" xfId="36572"/>
    <cellStyle name="Normal 9 2 4 5 4" xfId="28539"/>
    <cellStyle name="Normal 9 2 4 5 4 2" xfId="55106"/>
    <cellStyle name="Normal 9 2 4 5 5" xfId="36569"/>
    <cellStyle name="Normal 9 2 4 6" xfId="8161"/>
    <cellStyle name="Normal 9 2 4 6 2" xfId="36574"/>
    <cellStyle name="Normal 9 2 4 6 3" xfId="56457"/>
    <cellStyle name="Normal 9 2 4 6 4" xfId="36573"/>
    <cellStyle name="Normal 9 2 4 7" xfId="15557"/>
    <cellStyle name="Normal 9 2 4 7 2" xfId="36575"/>
    <cellStyle name="Normal 9 2 4 8" xfId="22953"/>
    <cellStyle name="Normal 9 2 4 8 2" xfId="55095"/>
    <cellStyle name="Normal 9 2 4 9" xfId="36528"/>
    <cellStyle name="Normal 9 2 5" xfId="960"/>
    <cellStyle name="Normal 9 2 6" xfId="1697"/>
    <cellStyle name="Normal 9 2 6 2" xfId="5384"/>
    <cellStyle name="Normal 9 2 6 2 2" xfId="12825"/>
    <cellStyle name="Normal 9 2 6 2 2 2" xfId="36579"/>
    <cellStyle name="Normal 9 2 6 2 2 2 2" xfId="36580"/>
    <cellStyle name="Normal 9 2 6 2 2 2 3" xfId="58956"/>
    <cellStyle name="Normal 9 2 6 2 2 3" xfId="36581"/>
    <cellStyle name="Normal 9 2 6 2 2 4" xfId="55109"/>
    <cellStyle name="Normal 9 2 6 2 2 5" xfId="36578"/>
    <cellStyle name="Normal 9 2 6 2 3" xfId="20221"/>
    <cellStyle name="Normal 9 2 6 2 3 2" xfId="36583"/>
    <cellStyle name="Normal 9 2 6 2 3 3" xfId="56464"/>
    <cellStyle name="Normal 9 2 6 2 3 4" xfId="36582"/>
    <cellStyle name="Normal 9 2 6 2 4" xfId="27617"/>
    <cellStyle name="Normal 9 2 6 2 4 2" xfId="36584"/>
    <cellStyle name="Normal 9 2 6 2 5" xfId="55108"/>
    <cellStyle name="Normal 9 2 6 2 6" xfId="36577"/>
    <cellStyle name="Normal 9 2 6 3" xfId="3507"/>
    <cellStyle name="Normal 9 2 6 3 2" xfId="10948"/>
    <cellStyle name="Normal 9 2 6 3 2 2" xfId="36587"/>
    <cellStyle name="Normal 9 2 6 3 2 2 2" xfId="36588"/>
    <cellStyle name="Normal 9 2 6 3 2 2 3" xfId="58957"/>
    <cellStyle name="Normal 9 2 6 3 2 3" xfId="36589"/>
    <cellStyle name="Normal 9 2 6 3 2 4" xfId="55111"/>
    <cellStyle name="Normal 9 2 6 3 2 5" xfId="36586"/>
    <cellStyle name="Normal 9 2 6 3 3" xfId="18344"/>
    <cellStyle name="Normal 9 2 6 3 3 2" xfId="36591"/>
    <cellStyle name="Normal 9 2 6 3 3 3" xfId="56465"/>
    <cellStyle name="Normal 9 2 6 3 3 4" xfId="36590"/>
    <cellStyle name="Normal 9 2 6 3 4" xfId="25740"/>
    <cellStyle name="Normal 9 2 6 3 4 2" xfId="36592"/>
    <cellStyle name="Normal 9 2 6 3 5" xfId="55110"/>
    <cellStyle name="Normal 9 2 6 3 6" xfId="36585"/>
    <cellStyle name="Normal 9 2 6 4" xfId="7329"/>
    <cellStyle name="Normal 9 2 6 4 2" xfId="14725"/>
    <cellStyle name="Normal 9 2 6 4 2 2" xfId="36595"/>
    <cellStyle name="Normal 9 2 6 4 2 3" xfId="58955"/>
    <cellStyle name="Normal 9 2 6 4 2 4" xfId="36594"/>
    <cellStyle name="Normal 9 2 6 4 3" xfId="22121"/>
    <cellStyle name="Normal 9 2 6 4 3 2" xfId="36596"/>
    <cellStyle name="Normal 9 2 6 4 4" xfId="29517"/>
    <cellStyle name="Normal 9 2 6 4 4 2" xfId="55112"/>
    <cellStyle name="Normal 9 2 6 4 5" xfId="36593"/>
    <cellStyle name="Normal 9 2 6 5" xfId="9139"/>
    <cellStyle name="Normal 9 2 6 5 2" xfId="36598"/>
    <cellStyle name="Normal 9 2 6 5 3" xfId="56463"/>
    <cellStyle name="Normal 9 2 6 5 4" xfId="36597"/>
    <cellStyle name="Normal 9 2 6 6" xfId="16535"/>
    <cellStyle name="Normal 9 2 6 6 2" xfId="36599"/>
    <cellStyle name="Normal 9 2 6 7" xfId="23931"/>
    <cellStyle name="Normal 9 2 6 7 2" xfId="55107"/>
    <cellStyle name="Normal 9 2 6 8" xfId="36576"/>
    <cellStyle name="Normal 9 2 7" xfId="1954"/>
    <cellStyle name="Normal 9 2 7 2" xfId="5641"/>
    <cellStyle name="Normal 9 2 7 2 2" xfId="13081"/>
    <cellStyle name="Normal 9 2 7 2 2 2" xfId="36603"/>
    <cellStyle name="Normal 9 2 7 2 2 2 2" xfId="36604"/>
    <cellStyle name="Normal 9 2 7 2 2 2 3" xfId="58959"/>
    <cellStyle name="Normal 9 2 7 2 2 3" xfId="36605"/>
    <cellStyle name="Normal 9 2 7 2 2 4" xfId="55115"/>
    <cellStyle name="Normal 9 2 7 2 2 5" xfId="36602"/>
    <cellStyle name="Normal 9 2 7 2 3" xfId="20477"/>
    <cellStyle name="Normal 9 2 7 2 3 2" xfId="36607"/>
    <cellStyle name="Normal 9 2 7 2 3 3" xfId="56467"/>
    <cellStyle name="Normal 9 2 7 2 3 4" xfId="36606"/>
    <cellStyle name="Normal 9 2 7 2 4" xfId="27873"/>
    <cellStyle name="Normal 9 2 7 2 4 2" xfId="36608"/>
    <cellStyle name="Normal 9 2 7 2 5" xfId="55114"/>
    <cellStyle name="Normal 9 2 7 2 6" xfId="36601"/>
    <cellStyle name="Normal 9 2 7 3" xfId="3763"/>
    <cellStyle name="Normal 9 2 7 3 2" xfId="11204"/>
    <cellStyle name="Normal 9 2 7 3 2 2" xfId="36611"/>
    <cellStyle name="Normal 9 2 7 3 2 2 2" xfId="36612"/>
    <cellStyle name="Normal 9 2 7 3 2 2 3" xfId="58960"/>
    <cellStyle name="Normal 9 2 7 3 2 3" xfId="36613"/>
    <cellStyle name="Normal 9 2 7 3 2 4" xfId="55117"/>
    <cellStyle name="Normal 9 2 7 3 2 5" xfId="36610"/>
    <cellStyle name="Normal 9 2 7 3 3" xfId="18600"/>
    <cellStyle name="Normal 9 2 7 3 3 2" xfId="36615"/>
    <cellStyle name="Normal 9 2 7 3 3 3" xfId="56468"/>
    <cellStyle name="Normal 9 2 7 3 3 4" xfId="36614"/>
    <cellStyle name="Normal 9 2 7 3 4" xfId="25996"/>
    <cellStyle name="Normal 9 2 7 3 4 2" xfId="36616"/>
    <cellStyle name="Normal 9 2 7 3 5" xfId="55116"/>
    <cellStyle name="Normal 9 2 7 3 6" xfId="36609"/>
    <cellStyle name="Normal 9 2 7 4" xfId="7586"/>
    <cellStyle name="Normal 9 2 7 4 2" xfId="14982"/>
    <cellStyle name="Normal 9 2 7 4 2 2" xfId="36619"/>
    <cellStyle name="Normal 9 2 7 4 2 3" xfId="58958"/>
    <cellStyle name="Normal 9 2 7 4 2 4" xfId="36618"/>
    <cellStyle name="Normal 9 2 7 4 3" xfId="22378"/>
    <cellStyle name="Normal 9 2 7 4 3 2" xfId="36620"/>
    <cellStyle name="Normal 9 2 7 4 4" xfId="29774"/>
    <cellStyle name="Normal 9 2 7 4 4 2" xfId="55118"/>
    <cellStyle name="Normal 9 2 7 4 5" xfId="36617"/>
    <cellStyle name="Normal 9 2 7 5" xfId="9395"/>
    <cellStyle name="Normal 9 2 7 5 2" xfId="36622"/>
    <cellStyle name="Normal 9 2 7 5 3" xfId="56466"/>
    <cellStyle name="Normal 9 2 7 5 4" xfId="36621"/>
    <cellStyle name="Normal 9 2 7 6" xfId="16791"/>
    <cellStyle name="Normal 9 2 7 6 2" xfId="36623"/>
    <cellStyle name="Normal 9 2 7 7" xfId="24187"/>
    <cellStyle name="Normal 9 2 7 7 2" xfId="55113"/>
    <cellStyle name="Normal 9 2 7 8" xfId="36600"/>
    <cellStyle name="Normal 9 3" xfId="459"/>
    <cellStyle name="Normal 9 3 10" xfId="15365"/>
    <cellStyle name="Normal 9 3 10 2" xfId="36625"/>
    <cellStyle name="Normal 9 3 11" xfId="22761"/>
    <cellStyle name="Normal 9 3 11 2" xfId="55119"/>
    <cellStyle name="Normal 9 3 12" xfId="36624"/>
    <cellStyle name="Normal 9 3 2" xfId="716"/>
    <cellStyle name="Normal 9 3 2 2" xfId="1426"/>
    <cellStyle name="Normal 9 3 2 2 2" xfId="5114"/>
    <cellStyle name="Normal 9 3 2 2 2 2" xfId="12555"/>
    <cellStyle name="Normal 9 3 2 2 2 2 2" xfId="36630"/>
    <cellStyle name="Normal 9 3 2 2 2 2 2 2" xfId="36631"/>
    <cellStyle name="Normal 9 3 2 2 2 2 2 3" xfId="58964"/>
    <cellStyle name="Normal 9 3 2 2 2 2 3" xfId="36632"/>
    <cellStyle name="Normal 9 3 2 2 2 2 4" xfId="55123"/>
    <cellStyle name="Normal 9 3 2 2 2 2 5" xfId="36629"/>
    <cellStyle name="Normal 9 3 2 2 2 3" xfId="19951"/>
    <cellStyle name="Normal 9 3 2 2 2 3 2" xfId="36634"/>
    <cellStyle name="Normal 9 3 2 2 2 3 3" xfId="56472"/>
    <cellStyle name="Normal 9 3 2 2 2 3 4" xfId="36633"/>
    <cellStyle name="Normal 9 3 2 2 2 4" xfId="27347"/>
    <cellStyle name="Normal 9 3 2 2 2 4 2" xfId="36635"/>
    <cellStyle name="Normal 9 3 2 2 2 5" xfId="55122"/>
    <cellStyle name="Normal 9 3 2 2 2 6" xfId="36628"/>
    <cellStyle name="Normal 9 3 2 2 3" xfId="3237"/>
    <cellStyle name="Normal 9 3 2 2 3 2" xfId="10678"/>
    <cellStyle name="Normal 9 3 2 2 3 2 2" xfId="36638"/>
    <cellStyle name="Normal 9 3 2 2 3 2 2 2" xfId="36639"/>
    <cellStyle name="Normal 9 3 2 2 3 2 2 3" xfId="58965"/>
    <cellStyle name="Normal 9 3 2 2 3 2 3" xfId="36640"/>
    <cellStyle name="Normal 9 3 2 2 3 2 4" xfId="55125"/>
    <cellStyle name="Normal 9 3 2 2 3 2 5" xfId="36637"/>
    <cellStyle name="Normal 9 3 2 2 3 3" xfId="18074"/>
    <cellStyle name="Normal 9 3 2 2 3 3 2" xfId="36642"/>
    <cellStyle name="Normal 9 3 2 2 3 3 3" xfId="56473"/>
    <cellStyle name="Normal 9 3 2 2 3 3 4" xfId="36641"/>
    <cellStyle name="Normal 9 3 2 2 3 4" xfId="25470"/>
    <cellStyle name="Normal 9 3 2 2 3 4 2" xfId="36643"/>
    <cellStyle name="Normal 9 3 2 2 3 5" xfId="55124"/>
    <cellStyle name="Normal 9 3 2 2 3 6" xfId="36636"/>
    <cellStyle name="Normal 9 3 2 2 4" xfId="7059"/>
    <cellStyle name="Normal 9 3 2 2 4 2" xfId="14455"/>
    <cellStyle name="Normal 9 3 2 2 4 2 2" xfId="36646"/>
    <cellStyle name="Normal 9 3 2 2 4 2 3" xfId="58963"/>
    <cellStyle name="Normal 9 3 2 2 4 2 4" xfId="36645"/>
    <cellStyle name="Normal 9 3 2 2 4 3" xfId="21851"/>
    <cellStyle name="Normal 9 3 2 2 4 3 2" xfId="36647"/>
    <cellStyle name="Normal 9 3 2 2 4 4" xfId="29247"/>
    <cellStyle name="Normal 9 3 2 2 4 4 2" xfId="55126"/>
    <cellStyle name="Normal 9 3 2 2 4 5" xfId="36644"/>
    <cellStyle name="Normal 9 3 2 2 5" xfId="8869"/>
    <cellStyle name="Normal 9 3 2 2 5 2" xfId="36649"/>
    <cellStyle name="Normal 9 3 2 2 5 3" xfId="56471"/>
    <cellStyle name="Normal 9 3 2 2 5 4" xfId="36648"/>
    <cellStyle name="Normal 9 3 2 2 6" xfId="16265"/>
    <cellStyle name="Normal 9 3 2 2 6 2" xfId="36650"/>
    <cellStyle name="Normal 9 3 2 2 7" xfId="23661"/>
    <cellStyle name="Normal 9 3 2 2 7 2" xfId="55121"/>
    <cellStyle name="Normal 9 3 2 2 8" xfId="36627"/>
    <cellStyle name="Normal 9 3 2 3" xfId="4470"/>
    <cellStyle name="Normal 9 3 2 3 2" xfId="11911"/>
    <cellStyle name="Normal 9 3 2 3 2 2" xfId="36653"/>
    <cellStyle name="Normal 9 3 2 3 2 2 2" xfId="36654"/>
    <cellStyle name="Normal 9 3 2 3 2 2 3" xfId="58966"/>
    <cellStyle name="Normal 9 3 2 3 2 3" xfId="36655"/>
    <cellStyle name="Normal 9 3 2 3 2 4" xfId="55128"/>
    <cellStyle name="Normal 9 3 2 3 2 5" xfId="36652"/>
    <cellStyle name="Normal 9 3 2 3 3" xfId="19307"/>
    <cellStyle name="Normal 9 3 2 3 3 2" xfId="36657"/>
    <cellStyle name="Normal 9 3 2 3 3 3" xfId="56474"/>
    <cellStyle name="Normal 9 3 2 3 3 4" xfId="36656"/>
    <cellStyle name="Normal 9 3 2 3 4" xfId="26703"/>
    <cellStyle name="Normal 9 3 2 3 4 2" xfId="36658"/>
    <cellStyle name="Normal 9 3 2 3 5" xfId="55127"/>
    <cellStyle name="Normal 9 3 2 3 6" xfId="36651"/>
    <cellStyle name="Normal 9 3 2 4" xfId="2593"/>
    <cellStyle name="Normal 9 3 2 4 2" xfId="10034"/>
    <cellStyle name="Normal 9 3 2 4 2 2" xfId="36661"/>
    <cellStyle name="Normal 9 3 2 4 2 2 2" xfId="36662"/>
    <cellStyle name="Normal 9 3 2 4 2 2 3" xfId="58967"/>
    <cellStyle name="Normal 9 3 2 4 2 3" xfId="36663"/>
    <cellStyle name="Normal 9 3 2 4 2 4" xfId="55130"/>
    <cellStyle name="Normal 9 3 2 4 2 5" xfId="36660"/>
    <cellStyle name="Normal 9 3 2 4 3" xfId="17430"/>
    <cellStyle name="Normal 9 3 2 4 3 2" xfId="36665"/>
    <cellStyle name="Normal 9 3 2 4 3 3" xfId="56475"/>
    <cellStyle name="Normal 9 3 2 4 3 4" xfId="36664"/>
    <cellStyle name="Normal 9 3 2 4 4" xfId="24826"/>
    <cellStyle name="Normal 9 3 2 4 4 2" xfId="36666"/>
    <cellStyle name="Normal 9 3 2 4 5" xfId="55129"/>
    <cellStyle name="Normal 9 3 2 4 6" xfId="36659"/>
    <cellStyle name="Normal 9 3 2 5" xfId="6415"/>
    <cellStyle name="Normal 9 3 2 5 2" xfId="13811"/>
    <cellStyle name="Normal 9 3 2 5 2 2" xfId="36669"/>
    <cellStyle name="Normal 9 3 2 5 2 3" xfId="58962"/>
    <cellStyle name="Normal 9 3 2 5 2 4" xfId="36668"/>
    <cellStyle name="Normal 9 3 2 5 3" xfId="21207"/>
    <cellStyle name="Normal 9 3 2 5 3 2" xfId="36670"/>
    <cellStyle name="Normal 9 3 2 5 4" xfId="28603"/>
    <cellStyle name="Normal 9 3 2 5 4 2" xfId="55131"/>
    <cellStyle name="Normal 9 3 2 5 5" xfId="36667"/>
    <cellStyle name="Normal 9 3 2 6" xfId="8225"/>
    <cellStyle name="Normal 9 3 2 6 2" xfId="36672"/>
    <cellStyle name="Normal 9 3 2 6 3" xfId="56470"/>
    <cellStyle name="Normal 9 3 2 6 4" xfId="36671"/>
    <cellStyle name="Normal 9 3 2 7" xfId="15621"/>
    <cellStyle name="Normal 9 3 2 7 2" xfId="36673"/>
    <cellStyle name="Normal 9 3 2 8" xfId="23017"/>
    <cellStyle name="Normal 9 3 2 8 2" xfId="55120"/>
    <cellStyle name="Normal 9 3 2 9" xfId="36626"/>
    <cellStyle name="Normal 9 3 3" xfId="1170"/>
    <cellStyle name="Normal 9 3 3 2" xfId="4858"/>
    <cellStyle name="Normal 9 3 3 2 2" xfId="12299"/>
    <cellStyle name="Normal 9 3 3 2 2 2" xfId="36677"/>
    <cellStyle name="Normal 9 3 3 2 2 2 2" xfId="36678"/>
    <cellStyle name="Normal 9 3 3 2 2 2 3" xfId="58969"/>
    <cellStyle name="Normal 9 3 3 2 2 3" xfId="36679"/>
    <cellStyle name="Normal 9 3 3 2 2 4" xfId="55134"/>
    <cellStyle name="Normal 9 3 3 2 2 5" xfId="36676"/>
    <cellStyle name="Normal 9 3 3 2 3" xfId="19695"/>
    <cellStyle name="Normal 9 3 3 2 3 2" xfId="36681"/>
    <cellStyle name="Normal 9 3 3 2 3 3" xfId="56477"/>
    <cellStyle name="Normal 9 3 3 2 3 4" xfId="36680"/>
    <cellStyle name="Normal 9 3 3 2 4" xfId="27091"/>
    <cellStyle name="Normal 9 3 3 2 4 2" xfId="36682"/>
    <cellStyle name="Normal 9 3 3 2 5" xfId="55133"/>
    <cellStyle name="Normal 9 3 3 2 6" xfId="36675"/>
    <cellStyle name="Normal 9 3 3 3" xfId="2981"/>
    <cellStyle name="Normal 9 3 3 3 2" xfId="10422"/>
    <cellStyle name="Normal 9 3 3 3 2 2" xfId="36685"/>
    <cellStyle name="Normal 9 3 3 3 2 2 2" xfId="36686"/>
    <cellStyle name="Normal 9 3 3 3 2 2 3" xfId="58970"/>
    <cellStyle name="Normal 9 3 3 3 2 3" xfId="36687"/>
    <cellStyle name="Normal 9 3 3 3 2 4" xfId="55136"/>
    <cellStyle name="Normal 9 3 3 3 2 5" xfId="36684"/>
    <cellStyle name="Normal 9 3 3 3 3" xfId="17818"/>
    <cellStyle name="Normal 9 3 3 3 3 2" xfId="36689"/>
    <cellStyle name="Normal 9 3 3 3 3 3" xfId="56478"/>
    <cellStyle name="Normal 9 3 3 3 3 4" xfId="36688"/>
    <cellStyle name="Normal 9 3 3 3 4" xfId="25214"/>
    <cellStyle name="Normal 9 3 3 3 4 2" xfId="36690"/>
    <cellStyle name="Normal 9 3 3 3 5" xfId="55135"/>
    <cellStyle name="Normal 9 3 3 3 6" xfId="36683"/>
    <cellStyle name="Normal 9 3 3 4" xfId="6803"/>
    <cellStyle name="Normal 9 3 3 4 2" xfId="14199"/>
    <cellStyle name="Normal 9 3 3 4 2 2" xfId="36693"/>
    <cellStyle name="Normal 9 3 3 4 2 3" xfId="58968"/>
    <cellStyle name="Normal 9 3 3 4 2 4" xfId="36692"/>
    <cellStyle name="Normal 9 3 3 4 3" xfId="21595"/>
    <cellStyle name="Normal 9 3 3 4 3 2" xfId="36694"/>
    <cellStyle name="Normal 9 3 3 4 4" xfId="28991"/>
    <cellStyle name="Normal 9 3 3 4 4 2" xfId="55137"/>
    <cellStyle name="Normal 9 3 3 4 5" xfId="36691"/>
    <cellStyle name="Normal 9 3 3 5" xfId="8613"/>
    <cellStyle name="Normal 9 3 3 5 2" xfId="36696"/>
    <cellStyle name="Normal 9 3 3 5 3" xfId="56476"/>
    <cellStyle name="Normal 9 3 3 5 4" xfId="36695"/>
    <cellStyle name="Normal 9 3 3 6" xfId="16009"/>
    <cellStyle name="Normal 9 3 3 6 2" xfId="36697"/>
    <cellStyle name="Normal 9 3 3 7" xfId="23405"/>
    <cellStyle name="Normal 9 3 3 7 2" xfId="55132"/>
    <cellStyle name="Normal 9 3 3 8" xfId="36674"/>
    <cellStyle name="Normal 9 3 4" xfId="1761"/>
    <cellStyle name="Normal 9 3 4 2" xfId="5448"/>
    <cellStyle name="Normal 9 3 4 2 2" xfId="12889"/>
    <cellStyle name="Normal 9 3 4 2 2 2" xfId="36701"/>
    <cellStyle name="Normal 9 3 4 2 2 2 2" xfId="36702"/>
    <cellStyle name="Normal 9 3 4 2 2 2 3" xfId="58972"/>
    <cellStyle name="Normal 9 3 4 2 2 3" xfId="36703"/>
    <cellStyle name="Normal 9 3 4 2 2 4" xfId="55140"/>
    <cellStyle name="Normal 9 3 4 2 2 5" xfId="36700"/>
    <cellStyle name="Normal 9 3 4 2 3" xfId="20285"/>
    <cellStyle name="Normal 9 3 4 2 3 2" xfId="36705"/>
    <cellStyle name="Normal 9 3 4 2 3 3" xfId="56480"/>
    <cellStyle name="Normal 9 3 4 2 3 4" xfId="36704"/>
    <cellStyle name="Normal 9 3 4 2 4" xfId="27681"/>
    <cellStyle name="Normal 9 3 4 2 4 2" xfId="36706"/>
    <cellStyle name="Normal 9 3 4 2 5" xfId="55139"/>
    <cellStyle name="Normal 9 3 4 2 6" xfId="36699"/>
    <cellStyle name="Normal 9 3 4 3" xfId="3571"/>
    <cellStyle name="Normal 9 3 4 3 2" xfId="11012"/>
    <cellStyle name="Normal 9 3 4 3 2 2" xfId="36709"/>
    <cellStyle name="Normal 9 3 4 3 2 2 2" xfId="36710"/>
    <cellStyle name="Normal 9 3 4 3 2 2 3" xfId="58973"/>
    <cellStyle name="Normal 9 3 4 3 2 3" xfId="36711"/>
    <cellStyle name="Normal 9 3 4 3 2 4" xfId="55142"/>
    <cellStyle name="Normal 9 3 4 3 2 5" xfId="36708"/>
    <cellStyle name="Normal 9 3 4 3 3" xfId="18408"/>
    <cellStyle name="Normal 9 3 4 3 3 2" xfId="36713"/>
    <cellStyle name="Normal 9 3 4 3 3 3" xfId="56481"/>
    <cellStyle name="Normal 9 3 4 3 3 4" xfId="36712"/>
    <cellStyle name="Normal 9 3 4 3 4" xfId="25804"/>
    <cellStyle name="Normal 9 3 4 3 4 2" xfId="36714"/>
    <cellStyle name="Normal 9 3 4 3 5" xfId="55141"/>
    <cellStyle name="Normal 9 3 4 3 6" xfId="36707"/>
    <cellStyle name="Normal 9 3 4 4" xfId="7393"/>
    <cellStyle name="Normal 9 3 4 4 2" xfId="14789"/>
    <cellStyle name="Normal 9 3 4 4 2 2" xfId="36717"/>
    <cellStyle name="Normal 9 3 4 4 2 3" xfId="58971"/>
    <cellStyle name="Normal 9 3 4 4 2 4" xfId="36716"/>
    <cellStyle name="Normal 9 3 4 4 3" xfId="22185"/>
    <cellStyle name="Normal 9 3 4 4 3 2" xfId="36718"/>
    <cellStyle name="Normal 9 3 4 4 4" xfId="29581"/>
    <cellStyle name="Normal 9 3 4 4 4 2" xfId="55143"/>
    <cellStyle name="Normal 9 3 4 4 5" xfId="36715"/>
    <cellStyle name="Normal 9 3 4 5" xfId="9203"/>
    <cellStyle name="Normal 9 3 4 5 2" xfId="36720"/>
    <cellStyle name="Normal 9 3 4 5 3" xfId="56479"/>
    <cellStyle name="Normal 9 3 4 5 4" xfId="36719"/>
    <cellStyle name="Normal 9 3 4 6" xfId="16599"/>
    <cellStyle name="Normal 9 3 4 6 2" xfId="36721"/>
    <cellStyle name="Normal 9 3 4 7" xfId="23995"/>
    <cellStyle name="Normal 9 3 4 7 2" xfId="55138"/>
    <cellStyle name="Normal 9 3 4 8" xfId="36698"/>
    <cellStyle name="Normal 9 3 5" xfId="2018"/>
    <cellStyle name="Normal 9 3 5 2" xfId="5705"/>
    <cellStyle name="Normal 9 3 5 2 2" xfId="13145"/>
    <cellStyle name="Normal 9 3 5 2 2 2" xfId="36725"/>
    <cellStyle name="Normal 9 3 5 2 2 2 2" xfId="36726"/>
    <cellStyle name="Normal 9 3 5 2 2 2 3" xfId="58975"/>
    <cellStyle name="Normal 9 3 5 2 2 3" xfId="36727"/>
    <cellStyle name="Normal 9 3 5 2 2 4" xfId="55146"/>
    <cellStyle name="Normal 9 3 5 2 2 5" xfId="36724"/>
    <cellStyle name="Normal 9 3 5 2 3" xfId="20541"/>
    <cellStyle name="Normal 9 3 5 2 3 2" xfId="36729"/>
    <cellStyle name="Normal 9 3 5 2 3 3" xfId="56483"/>
    <cellStyle name="Normal 9 3 5 2 3 4" xfId="36728"/>
    <cellStyle name="Normal 9 3 5 2 4" xfId="27937"/>
    <cellStyle name="Normal 9 3 5 2 4 2" xfId="36730"/>
    <cellStyle name="Normal 9 3 5 2 5" xfId="55145"/>
    <cellStyle name="Normal 9 3 5 2 6" xfId="36723"/>
    <cellStyle name="Normal 9 3 5 3" xfId="3827"/>
    <cellStyle name="Normal 9 3 5 3 2" xfId="11268"/>
    <cellStyle name="Normal 9 3 5 3 2 2" xfId="36733"/>
    <cellStyle name="Normal 9 3 5 3 2 2 2" xfId="36734"/>
    <cellStyle name="Normal 9 3 5 3 2 2 3" xfId="58976"/>
    <cellStyle name="Normal 9 3 5 3 2 3" xfId="36735"/>
    <cellStyle name="Normal 9 3 5 3 2 4" xfId="55148"/>
    <cellStyle name="Normal 9 3 5 3 2 5" xfId="36732"/>
    <cellStyle name="Normal 9 3 5 3 3" xfId="18664"/>
    <cellStyle name="Normal 9 3 5 3 3 2" xfId="36737"/>
    <cellStyle name="Normal 9 3 5 3 3 3" xfId="56484"/>
    <cellStyle name="Normal 9 3 5 3 3 4" xfId="36736"/>
    <cellStyle name="Normal 9 3 5 3 4" xfId="26060"/>
    <cellStyle name="Normal 9 3 5 3 4 2" xfId="36738"/>
    <cellStyle name="Normal 9 3 5 3 5" xfId="55147"/>
    <cellStyle name="Normal 9 3 5 3 6" xfId="36731"/>
    <cellStyle name="Normal 9 3 5 4" xfId="7650"/>
    <cellStyle name="Normal 9 3 5 4 2" xfId="15046"/>
    <cellStyle name="Normal 9 3 5 4 2 2" xfId="36741"/>
    <cellStyle name="Normal 9 3 5 4 2 3" xfId="58974"/>
    <cellStyle name="Normal 9 3 5 4 2 4" xfId="36740"/>
    <cellStyle name="Normal 9 3 5 4 3" xfId="22442"/>
    <cellStyle name="Normal 9 3 5 4 3 2" xfId="36742"/>
    <cellStyle name="Normal 9 3 5 4 4" xfId="29838"/>
    <cellStyle name="Normal 9 3 5 4 4 2" xfId="55149"/>
    <cellStyle name="Normal 9 3 5 4 5" xfId="36739"/>
    <cellStyle name="Normal 9 3 5 5" xfId="9459"/>
    <cellStyle name="Normal 9 3 5 5 2" xfId="36744"/>
    <cellStyle name="Normal 9 3 5 5 3" xfId="56482"/>
    <cellStyle name="Normal 9 3 5 5 4" xfId="36743"/>
    <cellStyle name="Normal 9 3 5 6" xfId="16855"/>
    <cellStyle name="Normal 9 3 5 6 2" xfId="36745"/>
    <cellStyle name="Normal 9 3 5 7" xfId="24251"/>
    <cellStyle name="Normal 9 3 5 7 2" xfId="55144"/>
    <cellStyle name="Normal 9 3 5 8" xfId="36722"/>
    <cellStyle name="Normal 9 3 6" xfId="4214"/>
    <cellStyle name="Normal 9 3 6 2" xfId="11655"/>
    <cellStyle name="Normal 9 3 6 2 2" xfId="36748"/>
    <cellStyle name="Normal 9 3 6 2 2 2" xfId="36749"/>
    <cellStyle name="Normal 9 3 6 2 2 3" xfId="58977"/>
    <cellStyle name="Normal 9 3 6 2 3" xfId="36750"/>
    <cellStyle name="Normal 9 3 6 2 4" xfId="55151"/>
    <cellStyle name="Normal 9 3 6 2 5" xfId="36747"/>
    <cellStyle name="Normal 9 3 6 3" xfId="19051"/>
    <cellStyle name="Normal 9 3 6 3 2" xfId="36752"/>
    <cellStyle name="Normal 9 3 6 3 3" xfId="56485"/>
    <cellStyle name="Normal 9 3 6 3 4" xfId="36751"/>
    <cellStyle name="Normal 9 3 6 4" xfId="26447"/>
    <cellStyle name="Normal 9 3 6 4 2" xfId="36753"/>
    <cellStyle name="Normal 9 3 6 5" xfId="55150"/>
    <cellStyle name="Normal 9 3 6 6" xfId="36746"/>
    <cellStyle name="Normal 9 3 7" xfId="2337"/>
    <cellStyle name="Normal 9 3 7 2" xfId="9778"/>
    <cellStyle name="Normal 9 3 7 2 2" xfId="36756"/>
    <cellStyle name="Normal 9 3 7 2 2 2" xfId="36757"/>
    <cellStyle name="Normal 9 3 7 2 2 3" xfId="58978"/>
    <cellStyle name="Normal 9 3 7 2 3" xfId="36758"/>
    <cellStyle name="Normal 9 3 7 2 4" xfId="55153"/>
    <cellStyle name="Normal 9 3 7 2 5" xfId="36755"/>
    <cellStyle name="Normal 9 3 7 3" xfId="17174"/>
    <cellStyle name="Normal 9 3 7 3 2" xfId="36760"/>
    <cellStyle name="Normal 9 3 7 3 3" xfId="56486"/>
    <cellStyle name="Normal 9 3 7 3 4" xfId="36759"/>
    <cellStyle name="Normal 9 3 7 4" xfId="24570"/>
    <cellStyle name="Normal 9 3 7 4 2" xfId="36761"/>
    <cellStyle name="Normal 9 3 7 5" xfId="55152"/>
    <cellStyle name="Normal 9 3 7 6" xfId="36754"/>
    <cellStyle name="Normal 9 3 8" xfId="6159"/>
    <cellStyle name="Normal 9 3 8 2" xfId="13555"/>
    <cellStyle name="Normal 9 3 8 2 2" xfId="36764"/>
    <cellStyle name="Normal 9 3 8 2 3" xfId="58961"/>
    <cellStyle name="Normal 9 3 8 2 4" xfId="36763"/>
    <cellStyle name="Normal 9 3 8 3" xfId="20951"/>
    <cellStyle name="Normal 9 3 8 3 2" xfId="36765"/>
    <cellStyle name="Normal 9 3 8 4" xfId="28347"/>
    <cellStyle name="Normal 9 3 8 4 2" xfId="55154"/>
    <cellStyle name="Normal 9 3 8 5" xfId="36762"/>
    <cellStyle name="Normal 9 3 9" xfId="7969"/>
    <cellStyle name="Normal 9 3 9 2" xfId="36767"/>
    <cellStyle name="Normal 9 3 9 3" xfId="56469"/>
    <cellStyle name="Normal 9 3 9 4" xfId="36766"/>
    <cellStyle name="Normal 9 4" xfId="331"/>
    <cellStyle name="Normal 9 4 2" xfId="1042"/>
    <cellStyle name="Normal 9 4 2 2" xfId="4730"/>
    <cellStyle name="Normal 9 4 2 2 2" xfId="12171"/>
    <cellStyle name="Normal 9 4 2 2 2 2" xfId="36772"/>
    <cellStyle name="Normal 9 4 2 2 2 2 2" xfId="36773"/>
    <cellStyle name="Normal 9 4 2 2 2 2 3" xfId="58981"/>
    <cellStyle name="Normal 9 4 2 2 2 3" xfId="36774"/>
    <cellStyle name="Normal 9 4 2 2 2 4" xfId="55158"/>
    <cellStyle name="Normal 9 4 2 2 2 5" xfId="36771"/>
    <cellStyle name="Normal 9 4 2 2 3" xfId="19567"/>
    <cellStyle name="Normal 9 4 2 2 3 2" xfId="36776"/>
    <cellStyle name="Normal 9 4 2 2 3 3" xfId="56489"/>
    <cellStyle name="Normal 9 4 2 2 3 4" xfId="36775"/>
    <cellStyle name="Normal 9 4 2 2 4" xfId="26963"/>
    <cellStyle name="Normal 9 4 2 2 4 2" xfId="36777"/>
    <cellStyle name="Normal 9 4 2 2 5" xfId="55157"/>
    <cellStyle name="Normal 9 4 2 2 6" xfId="36770"/>
    <cellStyle name="Normal 9 4 2 3" xfId="2853"/>
    <cellStyle name="Normal 9 4 2 3 2" xfId="10294"/>
    <cellStyle name="Normal 9 4 2 3 2 2" xfId="36780"/>
    <cellStyle name="Normal 9 4 2 3 2 2 2" xfId="36781"/>
    <cellStyle name="Normal 9 4 2 3 2 2 3" xfId="58982"/>
    <cellStyle name="Normal 9 4 2 3 2 3" xfId="36782"/>
    <cellStyle name="Normal 9 4 2 3 2 4" xfId="55160"/>
    <cellStyle name="Normal 9 4 2 3 2 5" xfId="36779"/>
    <cellStyle name="Normal 9 4 2 3 3" xfId="17690"/>
    <cellStyle name="Normal 9 4 2 3 3 2" xfId="36784"/>
    <cellStyle name="Normal 9 4 2 3 3 3" xfId="56490"/>
    <cellStyle name="Normal 9 4 2 3 3 4" xfId="36783"/>
    <cellStyle name="Normal 9 4 2 3 4" xfId="25086"/>
    <cellStyle name="Normal 9 4 2 3 4 2" xfId="36785"/>
    <cellStyle name="Normal 9 4 2 3 5" xfId="55159"/>
    <cellStyle name="Normal 9 4 2 3 6" xfId="36778"/>
    <cellStyle name="Normal 9 4 2 4" xfId="6675"/>
    <cellStyle name="Normal 9 4 2 4 2" xfId="14071"/>
    <cellStyle name="Normal 9 4 2 4 2 2" xfId="36788"/>
    <cellStyle name="Normal 9 4 2 4 2 3" xfId="58980"/>
    <cellStyle name="Normal 9 4 2 4 2 4" xfId="36787"/>
    <cellStyle name="Normal 9 4 2 4 3" xfId="21467"/>
    <cellStyle name="Normal 9 4 2 4 3 2" xfId="36789"/>
    <cellStyle name="Normal 9 4 2 4 4" xfId="28863"/>
    <cellStyle name="Normal 9 4 2 4 4 2" xfId="55161"/>
    <cellStyle name="Normal 9 4 2 4 5" xfId="36786"/>
    <cellStyle name="Normal 9 4 2 5" xfId="8485"/>
    <cellStyle name="Normal 9 4 2 5 2" xfId="36791"/>
    <cellStyle name="Normal 9 4 2 5 3" xfId="56488"/>
    <cellStyle name="Normal 9 4 2 5 4" xfId="36790"/>
    <cellStyle name="Normal 9 4 2 6" xfId="15881"/>
    <cellStyle name="Normal 9 4 2 6 2" xfId="36792"/>
    <cellStyle name="Normal 9 4 2 7" xfId="23277"/>
    <cellStyle name="Normal 9 4 2 7 2" xfId="55156"/>
    <cellStyle name="Normal 9 4 2 8" xfId="36769"/>
    <cellStyle name="Normal 9 4 3" xfId="4086"/>
    <cellStyle name="Normal 9 4 3 2" xfId="11527"/>
    <cellStyle name="Normal 9 4 3 2 2" xfId="36795"/>
    <cellStyle name="Normal 9 4 3 2 2 2" xfId="36796"/>
    <cellStyle name="Normal 9 4 3 2 2 3" xfId="58983"/>
    <cellStyle name="Normal 9 4 3 2 3" xfId="36797"/>
    <cellStyle name="Normal 9 4 3 2 4" xfId="55163"/>
    <cellStyle name="Normal 9 4 3 2 5" xfId="36794"/>
    <cellStyle name="Normal 9 4 3 3" xfId="18923"/>
    <cellStyle name="Normal 9 4 3 3 2" xfId="36799"/>
    <cellStyle name="Normal 9 4 3 3 3" xfId="56491"/>
    <cellStyle name="Normal 9 4 3 3 4" xfId="36798"/>
    <cellStyle name="Normal 9 4 3 4" xfId="26319"/>
    <cellStyle name="Normal 9 4 3 4 2" xfId="36800"/>
    <cellStyle name="Normal 9 4 3 5" xfId="55162"/>
    <cellStyle name="Normal 9 4 3 6" xfId="36793"/>
    <cellStyle name="Normal 9 4 4" xfId="2209"/>
    <cellStyle name="Normal 9 4 4 2" xfId="9650"/>
    <cellStyle name="Normal 9 4 4 2 2" xfId="36803"/>
    <cellStyle name="Normal 9 4 4 2 2 2" xfId="36804"/>
    <cellStyle name="Normal 9 4 4 2 2 3" xfId="58984"/>
    <cellStyle name="Normal 9 4 4 2 3" xfId="36805"/>
    <cellStyle name="Normal 9 4 4 2 4" xfId="55165"/>
    <cellStyle name="Normal 9 4 4 2 5" xfId="36802"/>
    <cellStyle name="Normal 9 4 4 3" xfId="17046"/>
    <cellStyle name="Normal 9 4 4 3 2" xfId="36807"/>
    <cellStyle name="Normal 9 4 4 3 3" xfId="56492"/>
    <cellStyle name="Normal 9 4 4 3 4" xfId="36806"/>
    <cellStyle name="Normal 9 4 4 4" xfId="24442"/>
    <cellStyle name="Normal 9 4 4 4 2" xfId="36808"/>
    <cellStyle name="Normal 9 4 4 5" xfId="55164"/>
    <cellStyle name="Normal 9 4 4 6" xfId="36801"/>
    <cellStyle name="Normal 9 4 5" xfId="6031"/>
    <cellStyle name="Normal 9 4 5 2" xfId="13427"/>
    <cellStyle name="Normal 9 4 5 2 2" xfId="36811"/>
    <cellStyle name="Normal 9 4 5 2 3" xfId="58979"/>
    <cellStyle name="Normal 9 4 5 2 4" xfId="36810"/>
    <cellStyle name="Normal 9 4 5 3" xfId="20823"/>
    <cellStyle name="Normal 9 4 5 3 2" xfId="36812"/>
    <cellStyle name="Normal 9 4 5 4" xfId="28219"/>
    <cellStyle name="Normal 9 4 5 4 2" xfId="55166"/>
    <cellStyle name="Normal 9 4 5 5" xfId="36809"/>
    <cellStyle name="Normal 9 4 6" xfId="7841"/>
    <cellStyle name="Normal 9 4 6 2" xfId="36814"/>
    <cellStyle name="Normal 9 4 6 3" xfId="56487"/>
    <cellStyle name="Normal 9 4 6 4" xfId="36813"/>
    <cellStyle name="Normal 9 4 7" xfId="15237"/>
    <cellStyle name="Normal 9 4 7 2" xfId="36815"/>
    <cellStyle name="Normal 9 4 8" xfId="22633"/>
    <cellStyle name="Normal 9 4 8 2" xfId="55155"/>
    <cellStyle name="Normal 9 4 9" xfId="36768"/>
    <cellStyle name="Normal 9 5" xfId="588"/>
    <cellStyle name="Normal 9 5 2" xfId="1298"/>
    <cellStyle name="Normal 9 5 2 2" xfId="4986"/>
    <cellStyle name="Normal 9 5 2 2 2" xfId="12427"/>
    <cellStyle name="Normal 9 5 2 2 2 2" xfId="36820"/>
    <cellStyle name="Normal 9 5 2 2 2 2 2" xfId="36821"/>
    <cellStyle name="Normal 9 5 2 2 2 2 3" xfId="58987"/>
    <cellStyle name="Normal 9 5 2 2 2 3" xfId="36822"/>
    <cellStyle name="Normal 9 5 2 2 2 4" xfId="55170"/>
    <cellStyle name="Normal 9 5 2 2 2 5" xfId="36819"/>
    <cellStyle name="Normal 9 5 2 2 3" xfId="19823"/>
    <cellStyle name="Normal 9 5 2 2 3 2" xfId="36824"/>
    <cellStyle name="Normal 9 5 2 2 3 3" xfId="56495"/>
    <cellStyle name="Normal 9 5 2 2 3 4" xfId="36823"/>
    <cellStyle name="Normal 9 5 2 2 4" xfId="27219"/>
    <cellStyle name="Normal 9 5 2 2 4 2" xfId="36825"/>
    <cellStyle name="Normal 9 5 2 2 5" xfId="55169"/>
    <cellStyle name="Normal 9 5 2 2 6" xfId="36818"/>
    <cellStyle name="Normal 9 5 2 3" xfId="3109"/>
    <cellStyle name="Normal 9 5 2 3 2" xfId="10550"/>
    <cellStyle name="Normal 9 5 2 3 2 2" xfId="36828"/>
    <cellStyle name="Normal 9 5 2 3 2 2 2" xfId="36829"/>
    <cellStyle name="Normal 9 5 2 3 2 2 3" xfId="58988"/>
    <cellStyle name="Normal 9 5 2 3 2 3" xfId="36830"/>
    <cellStyle name="Normal 9 5 2 3 2 4" xfId="55172"/>
    <cellStyle name="Normal 9 5 2 3 2 5" xfId="36827"/>
    <cellStyle name="Normal 9 5 2 3 3" xfId="17946"/>
    <cellStyle name="Normal 9 5 2 3 3 2" xfId="36832"/>
    <cellStyle name="Normal 9 5 2 3 3 3" xfId="56496"/>
    <cellStyle name="Normal 9 5 2 3 3 4" xfId="36831"/>
    <cellStyle name="Normal 9 5 2 3 4" xfId="25342"/>
    <cellStyle name="Normal 9 5 2 3 4 2" xfId="36833"/>
    <cellStyle name="Normal 9 5 2 3 5" xfId="55171"/>
    <cellStyle name="Normal 9 5 2 3 6" xfId="36826"/>
    <cellStyle name="Normal 9 5 2 4" xfId="6931"/>
    <cellStyle name="Normal 9 5 2 4 2" xfId="14327"/>
    <cellStyle name="Normal 9 5 2 4 2 2" xfId="36836"/>
    <cellStyle name="Normal 9 5 2 4 2 3" xfId="58986"/>
    <cellStyle name="Normal 9 5 2 4 2 4" xfId="36835"/>
    <cellStyle name="Normal 9 5 2 4 3" xfId="21723"/>
    <cellStyle name="Normal 9 5 2 4 3 2" xfId="36837"/>
    <cellStyle name="Normal 9 5 2 4 4" xfId="29119"/>
    <cellStyle name="Normal 9 5 2 4 4 2" xfId="55173"/>
    <cellStyle name="Normal 9 5 2 4 5" xfId="36834"/>
    <cellStyle name="Normal 9 5 2 5" xfId="8741"/>
    <cellStyle name="Normal 9 5 2 5 2" xfId="36839"/>
    <cellStyle name="Normal 9 5 2 5 3" xfId="56494"/>
    <cellStyle name="Normal 9 5 2 5 4" xfId="36838"/>
    <cellStyle name="Normal 9 5 2 6" xfId="16137"/>
    <cellStyle name="Normal 9 5 2 6 2" xfId="36840"/>
    <cellStyle name="Normal 9 5 2 7" xfId="23533"/>
    <cellStyle name="Normal 9 5 2 7 2" xfId="55168"/>
    <cellStyle name="Normal 9 5 2 8" xfId="36817"/>
    <cellStyle name="Normal 9 5 3" xfId="4342"/>
    <cellStyle name="Normal 9 5 3 2" xfId="11783"/>
    <cellStyle name="Normal 9 5 3 2 2" xfId="36843"/>
    <cellStyle name="Normal 9 5 3 2 2 2" xfId="36844"/>
    <cellStyle name="Normal 9 5 3 2 2 3" xfId="58989"/>
    <cellStyle name="Normal 9 5 3 2 3" xfId="36845"/>
    <cellStyle name="Normal 9 5 3 2 4" xfId="55175"/>
    <cellStyle name="Normal 9 5 3 2 5" xfId="36842"/>
    <cellStyle name="Normal 9 5 3 3" xfId="19179"/>
    <cellStyle name="Normal 9 5 3 3 2" xfId="36847"/>
    <cellStyle name="Normal 9 5 3 3 3" xfId="56497"/>
    <cellStyle name="Normal 9 5 3 3 4" xfId="36846"/>
    <cellStyle name="Normal 9 5 3 4" xfId="26575"/>
    <cellStyle name="Normal 9 5 3 4 2" xfId="36848"/>
    <cellStyle name="Normal 9 5 3 5" xfId="55174"/>
    <cellStyle name="Normal 9 5 3 6" xfId="36841"/>
    <cellStyle name="Normal 9 5 4" xfId="2465"/>
    <cellStyle name="Normal 9 5 4 2" xfId="9906"/>
    <cellStyle name="Normal 9 5 4 2 2" xfId="36851"/>
    <cellStyle name="Normal 9 5 4 2 2 2" xfId="36852"/>
    <cellStyle name="Normal 9 5 4 2 2 3" xfId="58990"/>
    <cellStyle name="Normal 9 5 4 2 3" xfId="36853"/>
    <cellStyle name="Normal 9 5 4 2 4" xfId="55177"/>
    <cellStyle name="Normal 9 5 4 2 5" xfId="36850"/>
    <cellStyle name="Normal 9 5 4 3" xfId="17302"/>
    <cellStyle name="Normal 9 5 4 3 2" xfId="36855"/>
    <cellStyle name="Normal 9 5 4 3 3" xfId="56498"/>
    <cellStyle name="Normal 9 5 4 3 4" xfId="36854"/>
    <cellStyle name="Normal 9 5 4 4" xfId="24698"/>
    <cellStyle name="Normal 9 5 4 4 2" xfId="36856"/>
    <cellStyle name="Normal 9 5 4 5" xfId="55176"/>
    <cellStyle name="Normal 9 5 4 6" xfId="36849"/>
    <cellStyle name="Normal 9 5 5" xfId="6287"/>
    <cellStyle name="Normal 9 5 5 2" xfId="13683"/>
    <cellStyle name="Normal 9 5 5 2 2" xfId="36859"/>
    <cellStyle name="Normal 9 5 5 2 3" xfId="58985"/>
    <cellStyle name="Normal 9 5 5 2 4" xfId="36858"/>
    <cellStyle name="Normal 9 5 5 3" xfId="21079"/>
    <cellStyle name="Normal 9 5 5 3 2" xfId="36860"/>
    <cellStyle name="Normal 9 5 5 4" xfId="28475"/>
    <cellStyle name="Normal 9 5 5 4 2" xfId="55178"/>
    <cellStyle name="Normal 9 5 5 5" xfId="36857"/>
    <cellStyle name="Normal 9 5 6" xfId="8097"/>
    <cellStyle name="Normal 9 5 6 2" xfId="36862"/>
    <cellStyle name="Normal 9 5 6 3" xfId="56493"/>
    <cellStyle name="Normal 9 5 6 4" xfId="36861"/>
    <cellStyle name="Normal 9 5 7" xfId="15493"/>
    <cellStyle name="Normal 9 5 7 2" xfId="36863"/>
    <cellStyle name="Normal 9 5 8" xfId="22889"/>
    <cellStyle name="Normal 9 5 8 2" xfId="55167"/>
    <cellStyle name="Normal 9 5 9" xfId="36816"/>
    <cellStyle name="Normal 9 6" xfId="1633"/>
    <cellStyle name="Normal 9 6 2" xfId="5320"/>
    <cellStyle name="Normal 9 6 2 2" xfId="12761"/>
    <cellStyle name="Normal 9 6 2 2 2" xfId="36867"/>
    <cellStyle name="Normal 9 6 2 2 2 2" xfId="36868"/>
    <cellStyle name="Normal 9 6 2 2 2 3" xfId="58992"/>
    <cellStyle name="Normal 9 6 2 2 3" xfId="36869"/>
    <cellStyle name="Normal 9 6 2 2 4" xfId="55181"/>
    <cellStyle name="Normal 9 6 2 2 5" xfId="36866"/>
    <cellStyle name="Normal 9 6 2 3" xfId="20157"/>
    <cellStyle name="Normal 9 6 2 3 2" xfId="36871"/>
    <cellStyle name="Normal 9 6 2 3 3" xfId="56500"/>
    <cellStyle name="Normal 9 6 2 3 4" xfId="36870"/>
    <cellStyle name="Normal 9 6 2 4" xfId="27553"/>
    <cellStyle name="Normal 9 6 2 4 2" xfId="36872"/>
    <cellStyle name="Normal 9 6 2 5" xfId="55180"/>
    <cellStyle name="Normal 9 6 2 6" xfId="36865"/>
    <cellStyle name="Normal 9 6 3" xfId="3443"/>
    <cellStyle name="Normal 9 6 3 2" xfId="10884"/>
    <cellStyle name="Normal 9 6 3 2 2" xfId="36875"/>
    <cellStyle name="Normal 9 6 3 2 2 2" xfId="36876"/>
    <cellStyle name="Normal 9 6 3 2 2 3" xfId="58993"/>
    <cellStyle name="Normal 9 6 3 2 3" xfId="36877"/>
    <cellStyle name="Normal 9 6 3 2 4" xfId="55183"/>
    <cellStyle name="Normal 9 6 3 2 5" xfId="36874"/>
    <cellStyle name="Normal 9 6 3 3" xfId="18280"/>
    <cellStyle name="Normal 9 6 3 3 2" xfId="36879"/>
    <cellStyle name="Normal 9 6 3 3 3" xfId="56501"/>
    <cellStyle name="Normal 9 6 3 3 4" xfId="36878"/>
    <cellStyle name="Normal 9 6 3 4" xfId="25676"/>
    <cellStyle name="Normal 9 6 3 4 2" xfId="36880"/>
    <cellStyle name="Normal 9 6 3 5" xfId="55182"/>
    <cellStyle name="Normal 9 6 3 6" xfId="36873"/>
    <cellStyle name="Normal 9 6 4" xfId="7265"/>
    <cellStyle name="Normal 9 6 4 2" xfId="14661"/>
    <cellStyle name="Normal 9 6 4 2 2" xfId="36883"/>
    <cellStyle name="Normal 9 6 4 2 3" xfId="58991"/>
    <cellStyle name="Normal 9 6 4 2 4" xfId="36882"/>
    <cellStyle name="Normal 9 6 4 3" xfId="22057"/>
    <cellStyle name="Normal 9 6 4 3 2" xfId="36884"/>
    <cellStyle name="Normal 9 6 4 4" xfId="29453"/>
    <cellStyle name="Normal 9 6 4 4 2" xfId="55184"/>
    <cellStyle name="Normal 9 6 4 5" xfId="36881"/>
    <cellStyle name="Normal 9 6 5" xfId="9075"/>
    <cellStyle name="Normal 9 6 5 2" xfId="36886"/>
    <cellStyle name="Normal 9 6 5 3" xfId="56499"/>
    <cellStyle name="Normal 9 6 5 4" xfId="36885"/>
    <cellStyle name="Normal 9 6 6" xfId="16471"/>
    <cellStyle name="Normal 9 6 6 2" xfId="36887"/>
    <cellStyle name="Normal 9 6 7" xfId="23867"/>
    <cellStyle name="Normal 9 6 7 2" xfId="55179"/>
    <cellStyle name="Normal 9 6 8" xfId="36864"/>
    <cellStyle name="Normal 9 7" xfId="1890"/>
    <cellStyle name="Normal 9 7 2" xfId="5577"/>
    <cellStyle name="Normal 9 7 2 2" xfId="13017"/>
    <cellStyle name="Normal 9 7 2 2 2" xfId="36891"/>
    <cellStyle name="Normal 9 7 2 2 2 2" xfId="36892"/>
    <cellStyle name="Normal 9 7 2 2 2 3" xfId="58995"/>
    <cellStyle name="Normal 9 7 2 2 3" xfId="36893"/>
    <cellStyle name="Normal 9 7 2 2 4" xfId="55187"/>
    <cellStyle name="Normal 9 7 2 2 5" xfId="36890"/>
    <cellStyle name="Normal 9 7 2 3" xfId="20413"/>
    <cellStyle name="Normal 9 7 2 3 2" xfId="36895"/>
    <cellStyle name="Normal 9 7 2 3 3" xfId="56503"/>
    <cellStyle name="Normal 9 7 2 3 4" xfId="36894"/>
    <cellStyle name="Normal 9 7 2 4" xfId="27809"/>
    <cellStyle name="Normal 9 7 2 4 2" xfId="36896"/>
    <cellStyle name="Normal 9 7 2 5" xfId="55186"/>
    <cellStyle name="Normal 9 7 2 6" xfId="36889"/>
    <cellStyle name="Normal 9 7 3" xfId="3699"/>
    <cellStyle name="Normal 9 7 3 2" xfId="11140"/>
    <cellStyle name="Normal 9 7 3 2 2" xfId="36899"/>
    <cellStyle name="Normal 9 7 3 2 2 2" xfId="36900"/>
    <cellStyle name="Normal 9 7 3 2 2 3" xfId="58996"/>
    <cellStyle name="Normal 9 7 3 2 3" xfId="36901"/>
    <cellStyle name="Normal 9 7 3 2 4" xfId="55189"/>
    <cellStyle name="Normal 9 7 3 2 5" xfId="36898"/>
    <cellStyle name="Normal 9 7 3 3" xfId="18536"/>
    <cellStyle name="Normal 9 7 3 3 2" xfId="36903"/>
    <cellStyle name="Normal 9 7 3 3 3" xfId="56504"/>
    <cellStyle name="Normal 9 7 3 3 4" xfId="36902"/>
    <cellStyle name="Normal 9 7 3 4" xfId="25932"/>
    <cellStyle name="Normal 9 7 3 4 2" xfId="36904"/>
    <cellStyle name="Normal 9 7 3 5" xfId="55188"/>
    <cellStyle name="Normal 9 7 3 6" xfId="36897"/>
    <cellStyle name="Normal 9 7 4" xfId="7522"/>
    <cellStyle name="Normal 9 7 4 2" xfId="14918"/>
    <cellStyle name="Normal 9 7 4 2 2" xfId="36907"/>
    <cellStyle name="Normal 9 7 4 2 3" xfId="58994"/>
    <cellStyle name="Normal 9 7 4 2 4" xfId="36906"/>
    <cellStyle name="Normal 9 7 4 3" xfId="22314"/>
    <cellStyle name="Normal 9 7 4 3 2" xfId="36908"/>
    <cellStyle name="Normal 9 7 4 4" xfId="29710"/>
    <cellStyle name="Normal 9 7 4 4 2" xfId="55190"/>
    <cellStyle name="Normal 9 7 4 5" xfId="36905"/>
    <cellStyle name="Normal 9 7 5" xfId="9331"/>
    <cellStyle name="Normal 9 7 5 2" xfId="36910"/>
    <cellStyle name="Normal 9 7 5 3" xfId="56502"/>
    <cellStyle name="Normal 9 7 5 4" xfId="36909"/>
    <cellStyle name="Normal 9 7 6" xfId="16727"/>
    <cellStyle name="Normal 9 7 6 2" xfId="36911"/>
    <cellStyle name="Normal 9 7 7" xfId="24123"/>
    <cellStyle name="Normal 9 7 7 2" xfId="55185"/>
    <cellStyle name="Normal 9 7 8" xfId="36888"/>
    <cellStyle name="Normal_Final Output Tables" xfId="92"/>
    <cellStyle name="Normal_Glossary" xfId="93"/>
    <cellStyle name="Note 2" xfId="94"/>
    <cellStyle name="Note 2 2" xfId="95"/>
    <cellStyle name="Note 2 2 2" xfId="216"/>
    <cellStyle name="Note 2 2 2 2" xfId="932"/>
    <cellStyle name="Note 2 2 2 2 2" xfId="36916"/>
    <cellStyle name="Note 2 2 2 2 3" xfId="55194"/>
    <cellStyle name="Note 2 2 2 2 4" xfId="36915"/>
    <cellStyle name="Note 2 2 2 3" xfId="36917"/>
    <cellStyle name="Note 2 2 2 4" xfId="55193"/>
    <cellStyle name="Note 2 2 2 5" xfId="36914"/>
    <cellStyle name="Note 2 2 3" xfId="36918"/>
    <cellStyle name="Note 2 2 4" xfId="55192"/>
    <cellStyle name="Note 2 2 5" xfId="36913"/>
    <cellStyle name="Note 2 3" xfId="215"/>
    <cellStyle name="Note 2 3 2" xfId="931"/>
    <cellStyle name="Note 2 3 2 2" xfId="36921"/>
    <cellStyle name="Note 2 3 2 3" xfId="55196"/>
    <cellStyle name="Note 2 3 2 4" xfId="36920"/>
    <cellStyle name="Note 2 3 3" xfId="36922"/>
    <cellStyle name="Note 2 3 4" xfId="55195"/>
    <cellStyle name="Note 2 3 5" xfId="36919"/>
    <cellStyle name="Note 2 4" xfId="5934"/>
    <cellStyle name="Note 2 4 2" xfId="36924"/>
    <cellStyle name="Note 2 4 3" xfId="55197"/>
    <cellStyle name="Note 2 4 4" xfId="36923"/>
    <cellStyle name="Note 2 5" xfId="36925"/>
    <cellStyle name="Note 2 5 2" xfId="36926"/>
    <cellStyle name="Note 2 5 3" xfId="55198"/>
    <cellStyle name="Note 2 6" xfId="36927"/>
    <cellStyle name="Note 2 7" xfId="55191"/>
    <cellStyle name="Note 2 8" xfId="36912"/>
    <cellStyle name="Note 3" xfId="96"/>
    <cellStyle name="Note 3 2" xfId="97"/>
    <cellStyle name="Note 3 2 2" xfId="218"/>
    <cellStyle name="Note 3 2 2 2" xfId="934"/>
    <cellStyle name="Note 3 2 2 2 2" xfId="36932"/>
    <cellStyle name="Note 3 2 2 2 3" xfId="55202"/>
    <cellStyle name="Note 3 2 2 2 4" xfId="36931"/>
    <cellStyle name="Note 3 2 2 3" xfId="36933"/>
    <cellStyle name="Note 3 2 2 4" xfId="55201"/>
    <cellStyle name="Note 3 2 2 5" xfId="36930"/>
    <cellStyle name="Note 3 2 3" xfId="36934"/>
    <cellStyle name="Note 3 2 4" xfId="55200"/>
    <cellStyle name="Note 3 2 5" xfId="36929"/>
    <cellStyle name="Note 3 3" xfId="217"/>
    <cellStyle name="Note 3 3 2" xfId="933"/>
    <cellStyle name="Note 3 3 2 2" xfId="36937"/>
    <cellStyle name="Note 3 3 2 3" xfId="55204"/>
    <cellStyle name="Note 3 3 2 4" xfId="36936"/>
    <cellStyle name="Note 3 3 3" xfId="36938"/>
    <cellStyle name="Note 3 3 4" xfId="55203"/>
    <cellStyle name="Note 3 3 5" xfId="36935"/>
    <cellStyle name="Note 3 4" xfId="36939"/>
    <cellStyle name="Note 3 5" xfId="55199"/>
    <cellStyle name="Note 3 6" xfId="36928"/>
    <cellStyle name="Output" xfId="5898" builtinId="21" customBuiltin="1"/>
    <cellStyle name="Output 2" xfId="98"/>
    <cellStyle name="Output 2 2" xfId="219"/>
    <cellStyle name="Output 2 2 2" xfId="36942"/>
    <cellStyle name="Output 2 2 3" xfId="55206"/>
    <cellStyle name="Output 2 2 4" xfId="36941"/>
    <cellStyle name="Output 2 3" xfId="36943"/>
    <cellStyle name="Output 2 4" xfId="55205"/>
    <cellStyle name="Output 2 5" xfId="36940"/>
    <cellStyle name="Output 3" xfId="36944"/>
    <cellStyle name="Output 3 2" xfId="36945"/>
    <cellStyle name="Output 3 3" xfId="55207"/>
    <cellStyle name="Percent" xfId="1" builtinId="5" customBuiltin="1"/>
    <cellStyle name="Percent 2" xfId="99"/>
    <cellStyle name="Percent 2 2" xfId="100"/>
    <cellStyle name="Percent 2 2 2" xfId="101"/>
    <cellStyle name="Percent 2 2 2 2" xfId="222"/>
    <cellStyle name="Percent 2 2 2 2 2" xfId="937"/>
    <cellStyle name="Percent 2 2 2 2 2 2" xfId="36951"/>
    <cellStyle name="Percent 2 2 2 2 2 3" xfId="55212"/>
    <cellStyle name="Percent 2 2 2 2 2 4" xfId="36950"/>
    <cellStyle name="Percent 2 2 2 2 3" xfId="36952"/>
    <cellStyle name="Percent 2 2 2 2 4" xfId="55211"/>
    <cellStyle name="Percent 2 2 2 2 5" xfId="36949"/>
    <cellStyle name="Percent 2 2 2 3" xfId="36953"/>
    <cellStyle name="Percent 2 2 2 4" xfId="55210"/>
    <cellStyle name="Percent 2 2 2 5" xfId="36948"/>
    <cellStyle name="Percent 2 2 3" xfId="221"/>
    <cellStyle name="Percent 2 2 3 2" xfId="936"/>
    <cellStyle name="Percent 2 2 3 2 2" xfId="36956"/>
    <cellStyle name="Percent 2 2 3 2 3" xfId="55214"/>
    <cellStyle name="Percent 2 2 3 2 4" xfId="36955"/>
    <cellStyle name="Percent 2 2 3 3" xfId="36957"/>
    <cellStyle name="Percent 2 2 3 4" xfId="55213"/>
    <cellStyle name="Percent 2 2 3 5" xfId="36954"/>
    <cellStyle name="Percent 2 2 4" xfId="36958"/>
    <cellStyle name="Percent 2 2 5" xfId="55209"/>
    <cellStyle name="Percent 2 2 6" xfId="36947"/>
    <cellStyle name="Percent 2 3" xfId="102"/>
    <cellStyle name="Percent 2 3 2" xfId="103"/>
    <cellStyle name="Percent 2 3 2 2" xfId="224"/>
    <cellStyle name="Percent 2 3 2 2 2" xfId="939"/>
    <cellStyle name="Percent 2 3 2 2 2 2" xfId="36963"/>
    <cellStyle name="Percent 2 3 2 2 2 3" xfId="55218"/>
    <cellStyle name="Percent 2 3 2 2 2 4" xfId="36962"/>
    <cellStyle name="Percent 2 3 2 2 3" xfId="36964"/>
    <cellStyle name="Percent 2 3 2 2 4" xfId="55217"/>
    <cellStyle name="Percent 2 3 2 2 5" xfId="36961"/>
    <cellStyle name="Percent 2 3 2 3" xfId="36965"/>
    <cellStyle name="Percent 2 3 2 4" xfId="55216"/>
    <cellStyle name="Percent 2 3 2 5" xfId="36960"/>
    <cellStyle name="Percent 2 3 3" xfId="223"/>
    <cellStyle name="Percent 2 3 3 2" xfId="938"/>
    <cellStyle name="Percent 2 3 3 2 2" xfId="36968"/>
    <cellStyle name="Percent 2 3 3 2 3" xfId="55220"/>
    <cellStyle name="Percent 2 3 3 2 4" xfId="36967"/>
    <cellStyle name="Percent 2 3 3 3" xfId="36969"/>
    <cellStyle name="Percent 2 3 3 4" xfId="55219"/>
    <cellStyle name="Percent 2 3 3 5" xfId="36966"/>
    <cellStyle name="Percent 2 3 4" xfId="36970"/>
    <cellStyle name="Percent 2 3 5" xfId="55215"/>
    <cellStyle name="Percent 2 3 6" xfId="36959"/>
    <cellStyle name="Percent 2 4" xfId="104"/>
    <cellStyle name="Percent 2 4 2" xfId="225"/>
    <cellStyle name="Percent 2 4 2 2" xfId="940"/>
    <cellStyle name="Percent 2 4 2 2 2" xfId="36974"/>
    <cellStyle name="Percent 2 4 2 2 3" xfId="55223"/>
    <cellStyle name="Percent 2 4 2 2 4" xfId="36973"/>
    <cellStyle name="Percent 2 4 2 3" xfId="36975"/>
    <cellStyle name="Percent 2 4 2 4" xfId="55222"/>
    <cellStyle name="Percent 2 4 2 5" xfId="36972"/>
    <cellStyle name="Percent 2 4 3" xfId="36976"/>
    <cellStyle name="Percent 2 4 4" xfId="55221"/>
    <cellStyle name="Percent 2 4 5" xfId="36971"/>
    <cellStyle name="Percent 2 5" xfId="220"/>
    <cellStyle name="Percent 2 5 2" xfId="935"/>
    <cellStyle name="Percent 2 5 2 2" xfId="36979"/>
    <cellStyle name="Percent 2 5 2 3" xfId="55225"/>
    <cellStyle name="Percent 2 5 2 4" xfId="36978"/>
    <cellStyle name="Percent 2 5 3" xfId="36980"/>
    <cellStyle name="Percent 2 5 4" xfId="55224"/>
    <cellStyle name="Percent 2 5 5" xfId="36977"/>
    <cellStyle name="Percent 2 6" xfId="36981"/>
    <cellStyle name="Percent 2 7" xfId="55208"/>
    <cellStyle name="Percent 2 8" xfId="36946"/>
    <cellStyle name="Percent 3" xfId="105"/>
    <cellStyle name="Percent 3 2" xfId="106"/>
    <cellStyle name="Percent 3 2 2" xfId="107"/>
    <cellStyle name="Percent 3 2 2 2" xfId="228"/>
    <cellStyle name="Percent 3 2 2 2 2" xfId="943"/>
    <cellStyle name="Percent 3 2 2 2 2 2" xfId="36987"/>
    <cellStyle name="Percent 3 2 2 2 2 3" xfId="55230"/>
    <cellStyle name="Percent 3 2 2 2 2 4" xfId="36986"/>
    <cellStyle name="Percent 3 2 2 2 3" xfId="36988"/>
    <cellStyle name="Percent 3 2 2 2 4" xfId="55229"/>
    <cellStyle name="Percent 3 2 2 2 5" xfId="36985"/>
    <cellStyle name="Percent 3 2 2 3" xfId="36989"/>
    <cellStyle name="Percent 3 2 2 4" xfId="55228"/>
    <cellStyle name="Percent 3 2 2 5" xfId="36984"/>
    <cellStyle name="Percent 3 2 3" xfId="227"/>
    <cellStyle name="Percent 3 2 3 2" xfId="942"/>
    <cellStyle name="Percent 3 2 3 2 2" xfId="36992"/>
    <cellStyle name="Percent 3 2 3 2 3" xfId="55232"/>
    <cellStyle name="Percent 3 2 3 2 4" xfId="36991"/>
    <cellStyle name="Percent 3 2 3 3" xfId="36993"/>
    <cellStyle name="Percent 3 2 3 4" xfId="55231"/>
    <cellStyle name="Percent 3 2 3 5" xfId="36990"/>
    <cellStyle name="Percent 3 2 4" xfId="36994"/>
    <cellStyle name="Percent 3 2 5" xfId="55227"/>
    <cellStyle name="Percent 3 2 6" xfId="36983"/>
    <cellStyle name="Percent 3 3" xfId="108"/>
    <cellStyle name="Percent 3 3 2" xfId="109"/>
    <cellStyle name="Percent 3 3 2 2" xfId="230"/>
    <cellStyle name="Percent 3 3 2 2 2" xfId="945"/>
    <cellStyle name="Percent 3 3 2 2 2 2" xfId="36999"/>
    <cellStyle name="Percent 3 3 2 2 2 3" xfId="55236"/>
    <cellStyle name="Percent 3 3 2 2 2 4" xfId="36998"/>
    <cellStyle name="Percent 3 3 2 2 3" xfId="37000"/>
    <cellStyle name="Percent 3 3 2 2 4" xfId="55235"/>
    <cellStyle name="Percent 3 3 2 2 5" xfId="36997"/>
    <cellStyle name="Percent 3 3 2 3" xfId="37001"/>
    <cellStyle name="Percent 3 3 2 4" xfId="55234"/>
    <cellStyle name="Percent 3 3 2 5" xfId="36996"/>
    <cellStyle name="Percent 3 3 3" xfId="229"/>
    <cellStyle name="Percent 3 3 3 2" xfId="944"/>
    <cellStyle name="Percent 3 3 3 2 2" xfId="37004"/>
    <cellStyle name="Percent 3 3 3 2 3" xfId="55238"/>
    <cellStyle name="Percent 3 3 3 2 4" xfId="37003"/>
    <cellStyle name="Percent 3 3 3 3" xfId="37005"/>
    <cellStyle name="Percent 3 3 3 4" xfId="55237"/>
    <cellStyle name="Percent 3 3 3 5" xfId="37002"/>
    <cellStyle name="Percent 3 3 4" xfId="37006"/>
    <cellStyle name="Percent 3 3 5" xfId="55233"/>
    <cellStyle name="Percent 3 3 6" xfId="36995"/>
    <cellStyle name="Percent 3 4" xfId="110"/>
    <cellStyle name="Percent 3 4 2" xfId="111"/>
    <cellStyle name="Percent 3 4 2 2" xfId="232"/>
    <cellStyle name="Percent 3 4 2 2 2" xfId="947"/>
    <cellStyle name="Percent 3 4 2 2 2 2" xfId="37011"/>
    <cellStyle name="Percent 3 4 2 2 2 3" xfId="55242"/>
    <cellStyle name="Percent 3 4 2 2 2 4" xfId="37010"/>
    <cellStyle name="Percent 3 4 2 2 3" xfId="37012"/>
    <cellStyle name="Percent 3 4 2 2 4" xfId="55241"/>
    <cellStyle name="Percent 3 4 2 2 5" xfId="37009"/>
    <cellStyle name="Percent 3 4 2 3" xfId="37013"/>
    <cellStyle name="Percent 3 4 2 4" xfId="55240"/>
    <cellStyle name="Percent 3 4 2 5" xfId="37008"/>
    <cellStyle name="Percent 3 4 3" xfId="112"/>
    <cellStyle name="Percent 3 4 3 2" xfId="113"/>
    <cellStyle name="Percent 3 4 3 2 2" xfId="234"/>
    <cellStyle name="Percent 3 4 3 2 2 2" xfId="949"/>
    <cellStyle name="Percent 3 4 3 2 2 2 2" xfId="37018"/>
    <cellStyle name="Percent 3 4 3 2 2 2 3" xfId="55246"/>
    <cellStyle name="Percent 3 4 3 2 2 2 4" xfId="37017"/>
    <cellStyle name="Percent 3 4 3 2 2 3" xfId="37019"/>
    <cellStyle name="Percent 3 4 3 2 2 4" xfId="55245"/>
    <cellStyle name="Percent 3 4 3 2 2 5" xfId="37016"/>
    <cellStyle name="Percent 3 4 3 2 3" xfId="37020"/>
    <cellStyle name="Percent 3 4 3 2 4" xfId="55244"/>
    <cellStyle name="Percent 3 4 3 2 5" xfId="37015"/>
    <cellStyle name="Percent 3 4 3 3" xfId="233"/>
    <cellStyle name="Percent 3 4 3 3 2" xfId="948"/>
    <cellStyle name="Percent 3 4 3 3 2 2" xfId="37023"/>
    <cellStyle name="Percent 3 4 3 3 2 3" xfId="55248"/>
    <cellStyle name="Percent 3 4 3 3 2 4" xfId="37022"/>
    <cellStyle name="Percent 3 4 3 3 3" xfId="37024"/>
    <cellStyle name="Percent 3 4 3 3 4" xfId="55247"/>
    <cellStyle name="Percent 3 4 3 3 5" xfId="37021"/>
    <cellStyle name="Percent 3 4 3 4" xfId="37025"/>
    <cellStyle name="Percent 3 4 3 5" xfId="55243"/>
    <cellStyle name="Percent 3 4 3 6" xfId="37014"/>
    <cellStyle name="Percent 3 4 4" xfId="231"/>
    <cellStyle name="Percent 3 4 4 2" xfId="946"/>
    <cellStyle name="Percent 3 4 4 2 2" xfId="37028"/>
    <cellStyle name="Percent 3 4 4 2 3" xfId="55250"/>
    <cellStyle name="Percent 3 4 4 2 4" xfId="37027"/>
    <cellStyle name="Percent 3 4 4 3" xfId="37029"/>
    <cellStyle name="Percent 3 4 4 4" xfId="55249"/>
    <cellStyle name="Percent 3 4 4 5" xfId="37026"/>
    <cellStyle name="Percent 3 4 5" xfId="37030"/>
    <cellStyle name="Percent 3 4 6" xfId="55239"/>
    <cellStyle name="Percent 3 4 7" xfId="37007"/>
    <cellStyle name="Percent 3 5" xfId="114"/>
    <cellStyle name="Percent 3 5 2" xfId="235"/>
    <cellStyle name="Percent 3 5 2 2" xfId="950"/>
    <cellStyle name="Percent 3 5 2 2 2" xfId="37034"/>
    <cellStyle name="Percent 3 5 2 2 3" xfId="55253"/>
    <cellStyle name="Percent 3 5 2 2 4" xfId="37033"/>
    <cellStyle name="Percent 3 5 2 3" xfId="37035"/>
    <cellStyle name="Percent 3 5 2 4" xfId="55252"/>
    <cellStyle name="Percent 3 5 2 5" xfId="37032"/>
    <cellStyle name="Percent 3 5 3" xfId="37036"/>
    <cellStyle name="Percent 3 5 4" xfId="55251"/>
    <cellStyle name="Percent 3 5 5" xfId="37031"/>
    <cellStyle name="Percent 3 6" xfId="226"/>
    <cellStyle name="Percent 3 6 2" xfId="941"/>
    <cellStyle name="Percent 3 6 2 2" xfId="37039"/>
    <cellStyle name="Percent 3 6 2 3" xfId="55255"/>
    <cellStyle name="Percent 3 6 2 4" xfId="37038"/>
    <cellStyle name="Percent 3 6 3" xfId="37040"/>
    <cellStyle name="Percent 3 6 4" xfId="55254"/>
    <cellStyle name="Percent 3 6 5" xfId="37037"/>
    <cellStyle name="Percent 3 7" xfId="37041"/>
    <cellStyle name="Percent 3 8" xfId="55226"/>
    <cellStyle name="Percent 3 9" xfId="36982"/>
    <cellStyle name="Percent 4" xfId="115"/>
    <cellStyle name="Percent 4 2" xfId="116"/>
    <cellStyle name="Percent 4 2 2" xfId="237"/>
    <cellStyle name="Percent 4 2 2 2" xfId="952"/>
    <cellStyle name="Percent 4 2 2 2 2" xfId="37046"/>
    <cellStyle name="Percent 4 2 2 2 3" xfId="55259"/>
    <cellStyle name="Percent 4 2 2 2 4" xfId="37045"/>
    <cellStyle name="Percent 4 2 2 3" xfId="37047"/>
    <cellStyle name="Percent 4 2 2 4" xfId="55258"/>
    <cellStyle name="Percent 4 2 2 5" xfId="37044"/>
    <cellStyle name="Percent 4 2 3" xfId="37048"/>
    <cellStyle name="Percent 4 2 4" xfId="55257"/>
    <cellStyle name="Percent 4 2 5" xfId="37043"/>
    <cellStyle name="Percent 4 3" xfId="236"/>
    <cellStyle name="Percent 4 3 2" xfId="951"/>
    <cellStyle name="Percent 4 3 2 2" xfId="37051"/>
    <cellStyle name="Percent 4 3 2 3" xfId="55261"/>
    <cellStyle name="Percent 4 3 2 4" xfId="37050"/>
    <cellStyle name="Percent 4 3 3" xfId="37052"/>
    <cellStyle name="Percent 4 3 4" xfId="55260"/>
    <cellStyle name="Percent 4 3 5" xfId="37049"/>
    <cellStyle name="Percent 4 4" xfId="37053"/>
    <cellStyle name="Percent 4 5" xfId="55256"/>
    <cellStyle name="Percent 4 6" xfId="37042"/>
    <cellStyle name="Percent 5" xfId="117"/>
    <cellStyle name="Percent 5 2" xfId="118"/>
    <cellStyle name="Percent 5 2 2" xfId="239"/>
    <cellStyle name="Percent 5 2 2 2" xfId="954"/>
    <cellStyle name="Percent 5 2 2 2 2" xfId="37058"/>
    <cellStyle name="Percent 5 2 2 2 3" xfId="55265"/>
    <cellStyle name="Percent 5 2 2 2 4" xfId="37057"/>
    <cellStyle name="Percent 5 2 2 3" xfId="37059"/>
    <cellStyle name="Percent 5 2 2 4" xfId="55264"/>
    <cellStyle name="Percent 5 2 2 5" xfId="37056"/>
    <cellStyle name="Percent 5 2 3" xfId="37060"/>
    <cellStyle name="Percent 5 2 4" xfId="55263"/>
    <cellStyle name="Percent 5 2 5" xfId="37055"/>
    <cellStyle name="Percent 5 3" xfId="238"/>
    <cellStyle name="Percent 5 3 2" xfId="953"/>
    <cellStyle name="Percent 5 3 2 2" xfId="37063"/>
    <cellStyle name="Percent 5 3 2 3" xfId="55267"/>
    <cellStyle name="Percent 5 3 2 4" xfId="37062"/>
    <cellStyle name="Percent 5 3 3" xfId="37064"/>
    <cellStyle name="Percent 5 3 4" xfId="55266"/>
    <cellStyle name="Percent 5 3 5" xfId="37061"/>
    <cellStyle name="Percent 5 4" xfId="37065"/>
    <cellStyle name="Percent 5 5" xfId="55262"/>
    <cellStyle name="Percent 5 6" xfId="37054"/>
    <cellStyle name="Percent 6" xfId="119"/>
    <cellStyle name="Percent 6 2" xfId="120"/>
    <cellStyle name="Percent 6 2 2" xfId="241"/>
    <cellStyle name="Percent 6 2 2 2" xfId="956"/>
    <cellStyle name="Percent 6 2 2 2 2" xfId="37070"/>
    <cellStyle name="Percent 6 2 2 2 3" xfId="55271"/>
    <cellStyle name="Percent 6 2 2 2 4" xfId="37069"/>
    <cellStyle name="Percent 6 2 2 3" xfId="37071"/>
    <cellStyle name="Percent 6 2 2 4" xfId="55270"/>
    <cellStyle name="Percent 6 2 2 5" xfId="37068"/>
    <cellStyle name="Percent 6 2 3" xfId="37072"/>
    <cellStyle name="Percent 6 2 4" xfId="55269"/>
    <cellStyle name="Percent 6 2 5" xfId="37067"/>
    <cellStyle name="Percent 6 3" xfId="121"/>
    <cellStyle name="Percent 6 3 2" xfId="122"/>
    <cellStyle name="Percent 6 3 2 2" xfId="243"/>
    <cellStyle name="Percent 6 3 2 2 2" xfId="958"/>
    <cellStyle name="Percent 6 3 2 2 2 2" xfId="37077"/>
    <cellStyle name="Percent 6 3 2 2 2 3" xfId="55275"/>
    <cellStyle name="Percent 6 3 2 2 2 4" xfId="37076"/>
    <cellStyle name="Percent 6 3 2 2 3" xfId="37078"/>
    <cellStyle name="Percent 6 3 2 2 4" xfId="55274"/>
    <cellStyle name="Percent 6 3 2 2 5" xfId="37075"/>
    <cellStyle name="Percent 6 3 2 3" xfId="37079"/>
    <cellStyle name="Percent 6 3 2 4" xfId="55273"/>
    <cellStyle name="Percent 6 3 2 5" xfId="37074"/>
    <cellStyle name="Percent 6 3 3" xfId="242"/>
    <cellStyle name="Percent 6 3 3 2" xfId="957"/>
    <cellStyle name="Percent 6 3 3 2 2" xfId="37082"/>
    <cellStyle name="Percent 6 3 3 2 3" xfId="55277"/>
    <cellStyle name="Percent 6 3 3 2 4" xfId="37081"/>
    <cellStyle name="Percent 6 3 3 3" xfId="37083"/>
    <cellStyle name="Percent 6 3 3 4" xfId="55276"/>
    <cellStyle name="Percent 6 3 3 5" xfId="37080"/>
    <cellStyle name="Percent 6 3 4" xfId="37084"/>
    <cellStyle name="Percent 6 3 5" xfId="55272"/>
    <cellStyle name="Percent 6 3 6" xfId="37073"/>
    <cellStyle name="Percent 6 4" xfId="240"/>
    <cellStyle name="Percent 6 4 2" xfId="955"/>
    <cellStyle name="Percent 6 4 2 2" xfId="37087"/>
    <cellStyle name="Percent 6 4 2 3" xfId="55279"/>
    <cellStyle name="Percent 6 4 2 4" xfId="37086"/>
    <cellStyle name="Percent 6 4 3" xfId="37088"/>
    <cellStyle name="Percent 6 4 4" xfId="55278"/>
    <cellStyle name="Percent 6 4 5" xfId="37085"/>
    <cellStyle name="Percent 6 5" xfId="37089"/>
    <cellStyle name="Percent 6 6" xfId="55268"/>
    <cellStyle name="Percent 6 7" xfId="37066"/>
    <cellStyle name="Percent 7" xfId="123"/>
    <cellStyle name="Percent 7 2" xfId="244"/>
    <cellStyle name="Percent 7 2 2" xfId="959"/>
    <cellStyle name="Percent 7 2 2 2" xfId="37093"/>
    <cellStyle name="Percent 7 2 2 3" xfId="55282"/>
    <cellStyle name="Percent 7 2 2 4" xfId="37092"/>
    <cellStyle name="Percent 7 2 3" xfId="37094"/>
    <cellStyle name="Percent 7 2 4" xfId="55281"/>
    <cellStyle name="Percent 7 2 5" xfId="37091"/>
    <cellStyle name="Percent 7 3" xfId="37095"/>
    <cellStyle name="Percent 7 4" xfId="55280"/>
    <cellStyle name="Percent 7 5" xfId="37090"/>
    <cellStyle name="Percent 8" xfId="884"/>
    <cellStyle name="Percent 8 2" xfId="1593"/>
    <cellStyle name="Percent 8 2 2" xfId="37098"/>
    <cellStyle name="Percent 8 2 3" xfId="55284"/>
    <cellStyle name="Percent 8 2 4" xfId="37097"/>
    <cellStyle name="Percent 8 3" xfId="37099"/>
    <cellStyle name="Percent 8 4" xfId="55283"/>
    <cellStyle name="Percent 8 5" xfId="37096"/>
    <cellStyle name="Percent 9" xfId="37100"/>
    <cellStyle name="Percent 9 2" xfId="37101"/>
    <cellStyle name="Percent 9 3" xfId="55285"/>
    <cellStyle name="style1424787249159" xfId="304"/>
    <cellStyle name="style1424787249159 10" xfId="2182"/>
    <cellStyle name="style1424787249159 10 2" xfId="9623"/>
    <cellStyle name="style1424787249159 10 2 2" xfId="37105"/>
    <cellStyle name="style1424787249159 10 2 2 2" xfId="37106"/>
    <cellStyle name="style1424787249159 10 2 2 3" xfId="58998"/>
    <cellStyle name="style1424787249159 10 2 3" xfId="37107"/>
    <cellStyle name="style1424787249159 10 2 4" xfId="55288"/>
    <cellStyle name="style1424787249159 10 2 5" xfId="37104"/>
    <cellStyle name="style1424787249159 10 3" xfId="17019"/>
    <cellStyle name="style1424787249159 10 3 2" xfId="37109"/>
    <cellStyle name="style1424787249159 10 3 3" xfId="56506"/>
    <cellStyle name="style1424787249159 10 3 4" xfId="37108"/>
    <cellStyle name="style1424787249159 10 4" xfId="24415"/>
    <cellStyle name="style1424787249159 10 4 2" xfId="37110"/>
    <cellStyle name="style1424787249159 10 5" xfId="55287"/>
    <cellStyle name="style1424787249159 10 6" xfId="37103"/>
    <cellStyle name="style1424787249159 11" xfId="6004"/>
    <cellStyle name="style1424787249159 11 2" xfId="13400"/>
    <cellStyle name="style1424787249159 11 2 2" xfId="37113"/>
    <cellStyle name="style1424787249159 11 2 3" xfId="58997"/>
    <cellStyle name="style1424787249159 11 2 4" xfId="37112"/>
    <cellStyle name="style1424787249159 11 3" xfId="20796"/>
    <cellStyle name="style1424787249159 11 3 2" xfId="37114"/>
    <cellStyle name="style1424787249159 11 4" xfId="28192"/>
    <cellStyle name="style1424787249159 11 4 2" xfId="55289"/>
    <cellStyle name="style1424787249159 11 5" xfId="37111"/>
    <cellStyle name="style1424787249159 12" xfId="7814"/>
    <cellStyle name="style1424787249159 12 2" xfId="37116"/>
    <cellStyle name="style1424787249159 12 3" xfId="56505"/>
    <cellStyle name="style1424787249159 12 4" xfId="37115"/>
    <cellStyle name="style1424787249159 13" xfId="15210"/>
    <cellStyle name="style1424787249159 13 2" xfId="37117"/>
    <cellStyle name="style1424787249159 14" xfId="22606"/>
    <cellStyle name="style1424787249159 14 2" xfId="55286"/>
    <cellStyle name="style1424787249159 15" xfId="37102"/>
    <cellStyle name="style1424787249159 2" xfId="332"/>
    <cellStyle name="style1424787249159 2 10" xfId="6032"/>
    <cellStyle name="style1424787249159 2 10 2" xfId="13428"/>
    <cellStyle name="style1424787249159 2 10 2 2" xfId="37121"/>
    <cellStyle name="style1424787249159 2 10 2 3" xfId="58999"/>
    <cellStyle name="style1424787249159 2 10 2 4" xfId="37120"/>
    <cellStyle name="style1424787249159 2 10 3" xfId="20824"/>
    <cellStyle name="style1424787249159 2 10 3 2" xfId="37122"/>
    <cellStyle name="style1424787249159 2 10 4" xfId="28220"/>
    <cellStyle name="style1424787249159 2 10 4 2" xfId="55291"/>
    <cellStyle name="style1424787249159 2 10 5" xfId="37119"/>
    <cellStyle name="style1424787249159 2 11" xfId="7842"/>
    <cellStyle name="style1424787249159 2 11 2" xfId="37124"/>
    <cellStyle name="style1424787249159 2 11 3" xfId="56507"/>
    <cellStyle name="style1424787249159 2 11 4" xfId="37123"/>
    <cellStyle name="style1424787249159 2 12" xfId="15238"/>
    <cellStyle name="style1424787249159 2 12 2" xfId="37125"/>
    <cellStyle name="style1424787249159 2 13" xfId="22634"/>
    <cellStyle name="style1424787249159 2 13 2" xfId="55290"/>
    <cellStyle name="style1424787249159 2 14" xfId="37118"/>
    <cellStyle name="style1424787249159 2 2" xfId="396"/>
    <cellStyle name="style1424787249159 2 2 10" xfId="7906"/>
    <cellStyle name="style1424787249159 2 2 10 2" xfId="37128"/>
    <cellStyle name="style1424787249159 2 2 10 3" xfId="56508"/>
    <cellStyle name="style1424787249159 2 2 10 4" xfId="37127"/>
    <cellStyle name="style1424787249159 2 2 11" xfId="15302"/>
    <cellStyle name="style1424787249159 2 2 11 2" xfId="37129"/>
    <cellStyle name="style1424787249159 2 2 12" xfId="22698"/>
    <cellStyle name="style1424787249159 2 2 12 2" xfId="55292"/>
    <cellStyle name="style1424787249159 2 2 13" xfId="37126"/>
    <cellStyle name="style1424787249159 2 2 2" xfId="524"/>
    <cellStyle name="style1424787249159 2 2 2 10" xfId="15430"/>
    <cellStyle name="style1424787249159 2 2 2 10 2" xfId="37131"/>
    <cellStyle name="style1424787249159 2 2 2 11" xfId="22826"/>
    <cellStyle name="style1424787249159 2 2 2 11 2" xfId="55293"/>
    <cellStyle name="style1424787249159 2 2 2 12" xfId="37130"/>
    <cellStyle name="style1424787249159 2 2 2 2" xfId="781"/>
    <cellStyle name="style1424787249159 2 2 2 2 2" xfId="1491"/>
    <cellStyle name="style1424787249159 2 2 2 2 2 2" xfId="5179"/>
    <cellStyle name="style1424787249159 2 2 2 2 2 2 2" xfId="12620"/>
    <cellStyle name="style1424787249159 2 2 2 2 2 2 2 2" xfId="37136"/>
    <cellStyle name="style1424787249159 2 2 2 2 2 2 2 2 2" xfId="37137"/>
    <cellStyle name="style1424787249159 2 2 2 2 2 2 2 2 3" xfId="59004"/>
    <cellStyle name="style1424787249159 2 2 2 2 2 2 2 3" xfId="37138"/>
    <cellStyle name="style1424787249159 2 2 2 2 2 2 2 4" xfId="55297"/>
    <cellStyle name="style1424787249159 2 2 2 2 2 2 2 5" xfId="37135"/>
    <cellStyle name="style1424787249159 2 2 2 2 2 2 3" xfId="20016"/>
    <cellStyle name="style1424787249159 2 2 2 2 2 2 3 2" xfId="37140"/>
    <cellStyle name="style1424787249159 2 2 2 2 2 2 3 3" xfId="56512"/>
    <cellStyle name="style1424787249159 2 2 2 2 2 2 3 4" xfId="37139"/>
    <cellStyle name="style1424787249159 2 2 2 2 2 2 4" xfId="27412"/>
    <cellStyle name="style1424787249159 2 2 2 2 2 2 4 2" xfId="37141"/>
    <cellStyle name="style1424787249159 2 2 2 2 2 2 5" xfId="55296"/>
    <cellStyle name="style1424787249159 2 2 2 2 2 2 6" xfId="37134"/>
    <cellStyle name="style1424787249159 2 2 2 2 2 3" xfId="3302"/>
    <cellStyle name="style1424787249159 2 2 2 2 2 3 2" xfId="10743"/>
    <cellStyle name="style1424787249159 2 2 2 2 2 3 2 2" xfId="37144"/>
    <cellStyle name="style1424787249159 2 2 2 2 2 3 2 2 2" xfId="37145"/>
    <cellStyle name="style1424787249159 2 2 2 2 2 3 2 2 3" xfId="59005"/>
    <cellStyle name="style1424787249159 2 2 2 2 2 3 2 3" xfId="37146"/>
    <cellStyle name="style1424787249159 2 2 2 2 2 3 2 4" xfId="55299"/>
    <cellStyle name="style1424787249159 2 2 2 2 2 3 2 5" xfId="37143"/>
    <cellStyle name="style1424787249159 2 2 2 2 2 3 3" xfId="18139"/>
    <cellStyle name="style1424787249159 2 2 2 2 2 3 3 2" xfId="37148"/>
    <cellStyle name="style1424787249159 2 2 2 2 2 3 3 3" xfId="56513"/>
    <cellStyle name="style1424787249159 2 2 2 2 2 3 3 4" xfId="37147"/>
    <cellStyle name="style1424787249159 2 2 2 2 2 3 4" xfId="25535"/>
    <cellStyle name="style1424787249159 2 2 2 2 2 3 4 2" xfId="37149"/>
    <cellStyle name="style1424787249159 2 2 2 2 2 3 5" xfId="55298"/>
    <cellStyle name="style1424787249159 2 2 2 2 2 3 6" xfId="37142"/>
    <cellStyle name="style1424787249159 2 2 2 2 2 4" xfId="7124"/>
    <cellStyle name="style1424787249159 2 2 2 2 2 4 2" xfId="14520"/>
    <cellStyle name="style1424787249159 2 2 2 2 2 4 2 2" xfId="37152"/>
    <cellStyle name="style1424787249159 2 2 2 2 2 4 2 3" xfId="59003"/>
    <cellStyle name="style1424787249159 2 2 2 2 2 4 2 4" xfId="37151"/>
    <cellStyle name="style1424787249159 2 2 2 2 2 4 3" xfId="21916"/>
    <cellStyle name="style1424787249159 2 2 2 2 2 4 3 2" xfId="37153"/>
    <cellStyle name="style1424787249159 2 2 2 2 2 4 4" xfId="29312"/>
    <cellStyle name="style1424787249159 2 2 2 2 2 4 4 2" xfId="55300"/>
    <cellStyle name="style1424787249159 2 2 2 2 2 4 5" xfId="37150"/>
    <cellStyle name="style1424787249159 2 2 2 2 2 5" xfId="8934"/>
    <cellStyle name="style1424787249159 2 2 2 2 2 5 2" xfId="37155"/>
    <cellStyle name="style1424787249159 2 2 2 2 2 5 3" xfId="56511"/>
    <cellStyle name="style1424787249159 2 2 2 2 2 5 4" xfId="37154"/>
    <cellStyle name="style1424787249159 2 2 2 2 2 6" xfId="16330"/>
    <cellStyle name="style1424787249159 2 2 2 2 2 6 2" xfId="37156"/>
    <cellStyle name="style1424787249159 2 2 2 2 2 7" xfId="23726"/>
    <cellStyle name="style1424787249159 2 2 2 2 2 7 2" xfId="55295"/>
    <cellStyle name="style1424787249159 2 2 2 2 2 8" xfId="37133"/>
    <cellStyle name="style1424787249159 2 2 2 2 3" xfId="4535"/>
    <cellStyle name="style1424787249159 2 2 2 2 3 2" xfId="11976"/>
    <cellStyle name="style1424787249159 2 2 2 2 3 2 2" xfId="37159"/>
    <cellStyle name="style1424787249159 2 2 2 2 3 2 2 2" xfId="37160"/>
    <cellStyle name="style1424787249159 2 2 2 2 3 2 2 3" xfId="59006"/>
    <cellStyle name="style1424787249159 2 2 2 2 3 2 3" xfId="37161"/>
    <cellStyle name="style1424787249159 2 2 2 2 3 2 4" xfId="55302"/>
    <cellStyle name="style1424787249159 2 2 2 2 3 2 5" xfId="37158"/>
    <cellStyle name="style1424787249159 2 2 2 2 3 3" xfId="19372"/>
    <cellStyle name="style1424787249159 2 2 2 2 3 3 2" xfId="37163"/>
    <cellStyle name="style1424787249159 2 2 2 2 3 3 3" xfId="56514"/>
    <cellStyle name="style1424787249159 2 2 2 2 3 3 4" xfId="37162"/>
    <cellStyle name="style1424787249159 2 2 2 2 3 4" xfId="26768"/>
    <cellStyle name="style1424787249159 2 2 2 2 3 4 2" xfId="37164"/>
    <cellStyle name="style1424787249159 2 2 2 2 3 5" xfId="55301"/>
    <cellStyle name="style1424787249159 2 2 2 2 3 6" xfId="37157"/>
    <cellStyle name="style1424787249159 2 2 2 2 4" xfId="2658"/>
    <cellStyle name="style1424787249159 2 2 2 2 4 2" xfId="10099"/>
    <cellStyle name="style1424787249159 2 2 2 2 4 2 2" xfId="37167"/>
    <cellStyle name="style1424787249159 2 2 2 2 4 2 2 2" xfId="37168"/>
    <cellStyle name="style1424787249159 2 2 2 2 4 2 2 3" xfId="59007"/>
    <cellStyle name="style1424787249159 2 2 2 2 4 2 3" xfId="37169"/>
    <cellStyle name="style1424787249159 2 2 2 2 4 2 4" xfId="55304"/>
    <cellStyle name="style1424787249159 2 2 2 2 4 2 5" xfId="37166"/>
    <cellStyle name="style1424787249159 2 2 2 2 4 3" xfId="17495"/>
    <cellStyle name="style1424787249159 2 2 2 2 4 3 2" xfId="37171"/>
    <cellStyle name="style1424787249159 2 2 2 2 4 3 3" xfId="56515"/>
    <cellStyle name="style1424787249159 2 2 2 2 4 3 4" xfId="37170"/>
    <cellStyle name="style1424787249159 2 2 2 2 4 4" xfId="24891"/>
    <cellStyle name="style1424787249159 2 2 2 2 4 4 2" xfId="37172"/>
    <cellStyle name="style1424787249159 2 2 2 2 4 5" xfId="55303"/>
    <cellStyle name="style1424787249159 2 2 2 2 4 6" xfId="37165"/>
    <cellStyle name="style1424787249159 2 2 2 2 5" xfId="6480"/>
    <cellStyle name="style1424787249159 2 2 2 2 5 2" xfId="13876"/>
    <cellStyle name="style1424787249159 2 2 2 2 5 2 2" xfId="37175"/>
    <cellStyle name="style1424787249159 2 2 2 2 5 2 3" xfId="59002"/>
    <cellStyle name="style1424787249159 2 2 2 2 5 2 4" xfId="37174"/>
    <cellStyle name="style1424787249159 2 2 2 2 5 3" xfId="21272"/>
    <cellStyle name="style1424787249159 2 2 2 2 5 3 2" xfId="37176"/>
    <cellStyle name="style1424787249159 2 2 2 2 5 4" xfId="28668"/>
    <cellStyle name="style1424787249159 2 2 2 2 5 4 2" xfId="55305"/>
    <cellStyle name="style1424787249159 2 2 2 2 5 5" xfId="37173"/>
    <cellStyle name="style1424787249159 2 2 2 2 6" xfId="8290"/>
    <cellStyle name="style1424787249159 2 2 2 2 6 2" xfId="37178"/>
    <cellStyle name="style1424787249159 2 2 2 2 6 3" xfId="56510"/>
    <cellStyle name="style1424787249159 2 2 2 2 6 4" xfId="37177"/>
    <cellStyle name="style1424787249159 2 2 2 2 7" xfId="15686"/>
    <cellStyle name="style1424787249159 2 2 2 2 7 2" xfId="37179"/>
    <cellStyle name="style1424787249159 2 2 2 2 8" xfId="23082"/>
    <cellStyle name="style1424787249159 2 2 2 2 8 2" xfId="55294"/>
    <cellStyle name="style1424787249159 2 2 2 2 9" xfId="37132"/>
    <cellStyle name="style1424787249159 2 2 2 3" xfId="1235"/>
    <cellStyle name="style1424787249159 2 2 2 3 2" xfId="4923"/>
    <cellStyle name="style1424787249159 2 2 2 3 2 2" xfId="12364"/>
    <cellStyle name="style1424787249159 2 2 2 3 2 2 2" xfId="37183"/>
    <cellStyle name="style1424787249159 2 2 2 3 2 2 2 2" xfId="37184"/>
    <cellStyle name="style1424787249159 2 2 2 3 2 2 2 3" xfId="59009"/>
    <cellStyle name="style1424787249159 2 2 2 3 2 2 3" xfId="37185"/>
    <cellStyle name="style1424787249159 2 2 2 3 2 2 4" xfId="55308"/>
    <cellStyle name="style1424787249159 2 2 2 3 2 2 5" xfId="37182"/>
    <cellStyle name="style1424787249159 2 2 2 3 2 3" xfId="19760"/>
    <cellStyle name="style1424787249159 2 2 2 3 2 3 2" xfId="37187"/>
    <cellStyle name="style1424787249159 2 2 2 3 2 3 3" xfId="56517"/>
    <cellStyle name="style1424787249159 2 2 2 3 2 3 4" xfId="37186"/>
    <cellStyle name="style1424787249159 2 2 2 3 2 4" xfId="27156"/>
    <cellStyle name="style1424787249159 2 2 2 3 2 4 2" xfId="37188"/>
    <cellStyle name="style1424787249159 2 2 2 3 2 5" xfId="55307"/>
    <cellStyle name="style1424787249159 2 2 2 3 2 6" xfId="37181"/>
    <cellStyle name="style1424787249159 2 2 2 3 3" xfId="3046"/>
    <cellStyle name="style1424787249159 2 2 2 3 3 2" xfId="10487"/>
    <cellStyle name="style1424787249159 2 2 2 3 3 2 2" xfId="37191"/>
    <cellStyle name="style1424787249159 2 2 2 3 3 2 2 2" xfId="37192"/>
    <cellStyle name="style1424787249159 2 2 2 3 3 2 2 3" xfId="59010"/>
    <cellStyle name="style1424787249159 2 2 2 3 3 2 3" xfId="37193"/>
    <cellStyle name="style1424787249159 2 2 2 3 3 2 4" xfId="55310"/>
    <cellStyle name="style1424787249159 2 2 2 3 3 2 5" xfId="37190"/>
    <cellStyle name="style1424787249159 2 2 2 3 3 3" xfId="17883"/>
    <cellStyle name="style1424787249159 2 2 2 3 3 3 2" xfId="37195"/>
    <cellStyle name="style1424787249159 2 2 2 3 3 3 3" xfId="56518"/>
    <cellStyle name="style1424787249159 2 2 2 3 3 3 4" xfId="37194"/>
    <cellStyle name="style1424787249159 2 2 2 3 3 4" xfId="25279"/>
    <cellStyle name="style1424787249159 2 2 2 3 3 4 2" xfId="37196"/>
    <cellStyle name="style1424787249159 2 2 2 3 3 5" xfId="55309"/>
    <cellStyle name="style1424787249159 2 2 2 3 3 6" xfId="37189"/>
    <cellStyle name="style1424787249159 2 2 2 3 4" xfId="6868"/>
    <cellStyle name="style1424787249159 2 2 2 3 4 2" xfId="14264"/>
    <cellStyle name="style1424787249159 2 2 2 3 4 2 2" xfId="37199"/>
    <cellStyle name="style1424787249159 2 2 2 3 4 2 3" xfId="59008"/>
    <cellStyle name="style1424787249159 2 2 2 3 4 2 4" xfId="37198"/>
    <cellStyle name="style1424787249159 2 2 2 3 4 3" xfId="21660"/>
    <cellStyle name="style1424787249159 2 2 2 3 4 3 2" xfId="37200"/>
    <cellStyle name="style1424787249159 2 2 2 3 4 4" xfId="29056"/>
    <cellStyle name="style1424787249159 2 2 2 3 4 4 2" xfId="55311"/>
    <cellStyle name="style1424787249159 2 2 2 3 4 5" xfId="37197"/>
    <cellStyle name="style1424787249159 2 2 2 3 5" xfId="8678"/>
    <cellStyle name="style1424787249159 2 2 2 3 5 2" xfId="37202"/>
    <cellStyle name="style1424787249159 2 2 2 3 5 3" xfId="56516"/>
    <cellStyle name="style1424787249159 2 2 2 3 5 4" xfId="37201"/>
    <cellStyle name="style1424787249159 2 2 2 3 6" xfId="16074"/>
    <cellStyle name="style1424787249159 2 2 2 3 6 2" xfId="37203"/>
    <cellStyle name="style1424787249159 2 2 2 3 7" xfId="23470"/>
    <cellStyle name="style1424787249159 2 2 2 3 7 2" xfId="55306"/>
    <cellStyle name="style1424787249159 2 2 2 3 8" xfId="37180"/>
    <cellStyle name="style1424787249159 2 2 2 4" xfId="1826"/>
    <cellStyle name="style1424787249159 2 2 2 4 2" xfId="5513"/>
    <cellStyle name="style1424787249159 2 2 2 4 2 2" xfId="12954"/>
    <cellStyle name="style1424787249159 2 2 2 4 2 2 2" xfId="37207"/>
    <cellStyle name="style1424787249159 2 2 2 4 2 2 2 2" xfId="37208"/>
    <cellStyle name="style1424787249159 2 2 2 4 2 2 2 3" xfId="59012"/>
    <cellStyle name="style1424787249159 2 2 2 4 2 2 3" xfId="37209"/>
    <cellStyle name="style1424787249159 2 2 2 4 2 2 4" xfId="55314"/>
    <cellStyle name="style1424787249159 2 2 2 4 2 2 5" xfId="37206"/>
    <cellStyle name="style1424787249159 2 2 2 4 2 3" xfId="20350"/>
    <cellStyle name="style1424787249159 2 2 2 4 2 3 2" xfId="37211"/>
    <cellStyle name="style1424787249159 2 2 2 4 2 3 3" xfId="56520"/>
    <cellStyle name="style1424787249159 2 2 2 4 2 3 4" xfId="37210"/>
    <cellStyle name="style1424787249159 2 2 2 4 2 4" xfId="27746"/>
    <cellStyle name="style1424787249159 2 2 2 4 2 4 2" xfId="37212"/>
    <cellStyle name="style1424787249159 2 2 2 4 2 5" xfId="55313"/>
    <cellStyle name="style1424787249159 2 2 2 4 2 6" xfId="37205"/>
    <cellStyle name="style1424787249159 2 2 2 4 3" xfId="3636"/>
    <cellStyle name="style1424787249159 2 2 2 4 3 2" xfId="11077"/>
    <cellStyle name="style1424787249159 2 2 2 4 3 2 2" xfId="37215"/>
    <cellStyle name="style1424787249159 2 2 2 4 3 2 2 2" xfId="37216"/>
    <cellStyle name="style1424787249159 2 2 2 4 3 2 2 3" xfId="59013"/>
    <cellStyle name="style1424787249159 2 2 2 4 3 2 3" xfId="37217"/>
    <cellStyle name="style1424787249159 2 2 2 4 3 2 4" xfId="55316"/>
    <cellStyle name="style1424787249159 2 2 2 4 3 2 5" xfId="37214"/>
    <cellStyle name="style1424787249159 2 2 2 4 3 3" xfId="18473"/>
    <cellStyle name="style1424787249159 2 2 2 4 3 3 2" xfId="37219"/>
    <cellStyle name="style1424787249159 2 2 2 4 3 3 3" xfId="56521"/>
    <cellStyle name="style1424787249159 2 2 2 4 3 3 4" xfId="37218"/>
    <cellStyle name="style1424787249159 2 2 2 4 3 4" xfId="25869"/>
    <cellStyle name="style1424787249159 2 2 2 4 3 4 2" xfId="37220"/>
    <cellStyle name="style1424787249159 2 2 2 4 3 5" xfId="55315"/>
    <cellStyle name="style1424787249159 2 2 2 4 3 6" xfId="37213"/>
    <cellStyle name="style1424787249159 2 2 2 4 4" xfId="7458"/>
    <cellStyle name="style1424787249159 2 2 2 4 4 2" xfId="14854"/>
    <cellStyle name="style1424787249159 2 2 2 4 4 2 2" xfId="37223"/>
    <cellStyle name="style1424787249159 2 2 2 4 4 2 3" xfId="59011"/>
    <cellStyle name="style1424787249159 2 2 2 4 4 2 4" xfId="37222"/>
    <cellStyle name="style1424787249159 2 2 2 4 4 3" xfId="22250"/>
    <cellStyle name="style1424787249159 2 2 2 4 4 3 2" xfId="37224"/>
    <cellStyle name="style1424787249159 2 2 2 4 4 4" xfId="29646"/>
    <cellStyle name="style1424787249159 2 2 2 4 4 4 2" xfId="55317"/>
    <cellStyle name="style1424787249159 2 2 2 4 4 5" xfId="37221"/>
    <cellStyle name="style1424787249159 2 2 2 4 5" xfId="9268"/>
    <cellStyle name="style1424787249159 2 2 2 4 5 2" xfId="37226"/>
    <cellStyle name="style1424787249159 2 2 2 4 5 3" xfId="56519"/>
    <cellStyle name="style1424787249159 2 2 2 4 5 4" xfId="37225"/>
    <cellStyle name="style1424787249159 2 2 2 4 6" xfId="16664"/>
    <cellStyle name="style1424787249159 2 2 2 4 6 2" xfId="37227"/>
    <cellStyle name="style1424787249159 2 2 2 4 7" xfId="24060"/>
    <cellStyle name="style1424787249159 2 2 2 4 7 2" xfId="55312"/>
    <cellStyle name="style1424787249159 2 2 2 4 8" xfId="37204"/>
    <cellStyle name="style1424787249159 2 2 2 5" xfId="2083"/>
    <cellStyle name="style1424787249159 2 2 2 5 2" xfId="5770"/>
    <cellStyle name="style1424787249159 2 2 2 5 2 2" xfId="13210"/>
    <cellStyle name="style1424787249159 2 2 2 5 2 2 2" xfId="37231"/>
    <cellStyle name="style1424787249159 2 2 2 5 2 2 2 2" xfId="37232"/>
    <cellStyle name="style1424787249159 2 2 2 5 2 2 2 3" xfId="59015"/>
    <cellStyle name="style1424787249159 2 2 2 5 2 2 3" xfId="37233"/>
    <cellStyle name="style1424787249159 2 2 2 5 2 2 4" xfId="55320"/>
    <cellStyle name="style1424787249159 2 2 2 5 2 2 5" xfId="37230"/>
    <cellStyle name="style1424787249159 2 2 2 5 2 3" xfId="20606"/>
    <cellStyle name="style1424787249159 2 2 2 5 2 3 2" xfId="37235"/>
    <cellStyle name="style1424787249159 2 2 2 5 2 3 3" xfId="56523"/>
    <cellStyle name="style1424787249159 2 2 2 5 2 3 4" xfId="37234"/>
    <cellStyle name="style1424787249159 2 2 2 5 2 4" xfId="28002"/>
    <cellStyle name="style1424787249159 2 2 2 5 2 4 2" xfId="37236"/>
    <cellStyle name="style1424787249159 2 2 2 5 2 5" xfId="55319"/>
    <cellStyle name="style1424787249159 2 2 2 5 2 6" xfId="37229"/>
    <cellStyle name="style1424787249159 2 2 2 5 3" xfId="3892"/>
    <cellStyle name="style1424787249159 2 2 2 5 3 2" xfId="11333"/>
    <cellStyle name="style1424787249159 2 2 2 5 3 2 2" xfId="37239"/>
    <cellStyle name="style1424787249159 2 2 2 5 3 2 2 2" xfId="37240"/>
    <cellStyle name="style1424787249159 2 2 2 5 3 2 2 3" xfId="59016"/>
    <cellStyle name="style1424787249159 2 2 2 5 3 2 3" xfId="37241"/>
    <cellStyle name="style1424787249159 2 2 2 5 3 2 4" xfId="55322"/>
    <cellStyle name="style1424787249159 2 2 2 5 3 2 5" xfId="37238"/>
    <cellStyle name="style1424787249159 2 2 2 5 3 3" xfId="18729"/>
    <cellStyle name="style1424787249159 2 2 2 5 3 3 2" xfId="37243"/>
    <cellStyle name="style1424787249159 2 2 2 5 3 3 3" xfId="56524"/>
    <cellStyle name="style1424787249159 2 2 2 5 3 3 4" xfId="37242"/>
    <cellStyle name="style1424787249159 2 2 2 5 3 4" xfId="26125"/>
    <cellStyle name="style1424787249159 2 2 2 5 3 4 2" xfId="37244"/>
    <cellStyle name="style1424787249159 2 2 2 5 3 5" xfId="55321"/>
    <cellStyle name="style1424787249159 2 2 2 5 3 6" xfId="37237"/>
    <cellStyle name="style1424787249159 2 2 2 5 4" xfId="7715"/>
    <cellStyle name="style1424787249159 2 2 2 5 4 2" xfId="15111"/>
    <cellStyle name="style1424787249159 2 2 2 5 4 2 2" xfId="37247"/>
    <cellStyle name="style1424787249159 2 2 2 5 4 2 3" xfId="59014"/>
    <cellStyle name="style1424787249159 2 2 2 5 4 2 4" xfId="37246"/>
    <cellStyle name="style1424787249159 2 2 2 5 4 3" xfId="22507"/>
    <cellStyle name="style1424787249159 2 2 2 5 4 3 2" xfId="37248"/>
    <cellStyle name="style1424787249159 2 2 2 5 4 4" xfId="29903"/>
    <cellStyle name="style1424787249159 2 2 2 5 4 4 2" xfId="55323"/>
    <cellStyle name="style1424787249159 2 2 2 5 4 5" xfId="37245"/>
    <cellStyle name="style1424787249159 2 2 2 5 5" xfId="9524"/>
    <cellStyle name="style1424787249159 2 2 2 5 5 2" xfId="37250"/>
    <cellStyle name="style1424787249159 2 2 2 5 5 3" xfId="56522"/>
    <cellStyle name="style1424787249159 2 2 2 5 5 4" xfId="37249"/>
    <cellStyle name="style1424787249159 2 2 2 5 6" xfId="16920"/>
    <cellStyle name="style1424787249159 2 2 2 5 6 2" xfId="37251"/>
    <cellStyle name="style1424787249159 2 2 2 5 7" xfId="24316"/>
    <cellStyle name="style1424787249159 2 2 2 5 7 2" xfId="55318"/>
    <cellStyle name="style1424787249159 2 2 2 5 8" xfId="37228"/>
    <cellStyle name="style1424787249159 2 2 2 6" xfId="4279"/>
    <cellStyle name="style1424787249159 2 2 2 6 2" xfId="11720"/>
    <cellStyle name="style1424787249159 2 2 2 6 2 2" xfId="37254"/>
    <cellStyle name="style1424787249159 2 2 2 6 2 2 2" xfId="37255"/>
    <cellStyle name="style1424787249159 2 2 2 6 2 2 3" xfId="59017"/>
    <cellStyle name="style1424787249159 2 2 2 6 2 3" xfId="37256"/>
    <cellStyle name="style1424787249159 2 2 2 6 2 4" xfId="55325"/>
    <cellStyle name="style1424787249159 2 2 2 6 2 5" xfId="37253"/>
    <cellStyle name="style1424787249159 2 2 2 6 3" xfId="19116"/>
    <cellStyle name="style1424787249159 2 2 2 6 3 2" xfId="37258"/>
    <cellStyle name="style1424787249159 2 2 2 6 3 3" xfId="56525"/>
    <cellStyle name="style1424787249159 2 2 2 6 3 4" xfId="37257"/>
    <cellStyle name="style1424787249159 2 2 2 6 4" xfId="26512"/>
    <cellStyle name="style1424787249159 2 2 2 6 4 2" xfId="37259"/>
    <cellStyle name="style1424787249159 2 2 2 6 5" xfId="55324"/>
    <cellStyle name="style1424787249159 2 2 2 6 6" xfId="37252"/>
    <cellStyle name="style1424787249159 2 2 2 7" xfId="2402"/>
    <cellStyle name="style1424787249159 2 2 2 7 2" xfId="9843"/>
    <cellStyle name="style1424787249159 2 2 2 7 2 2" xfId="37262"/>
    <cellStyle name="style1424787249159 2 2 2 7 2 2 2" xfId="37263"/>
    <cellStyle name="style1424787249159 2 2 2 7 2 2 3" xfId="59018"/>
    <cellStyle name="style1424787249159 2 2 2 7 2 3" xfId="37264"/>
    <cellStyle name="style1424787249159 2 2 2 7 2 4" xfId="55327"/>
    <cellStyle name="style1424787249159 2 2 2 7 2 5" xfId="37261"/>
    <cellStyle name="style1424787249159 2 2 2 7 3" xfId="17239"/>
    <cellStyle name="style1424787249159 2 2 2 7 3 2" xfId="37266"/>
    <cellStyle name="style1424787249159 2 2 2 7 3 3" xfId="56526"/>
    <cellStyle name="style1424787249159 2 2 2 7 3 4" xfId="37265"/>
    <cellStyle name="style1424787249159 2 2 2 7 4" xfId="24635"/>
    <cellStyle name="style1424787249159 2 2 2 7 4 2" xfId="37267"/>
    <cellStyle name="style1424787249159 2 2 2 7 5" xfId="55326"/>
    <cellStyle name="style1424787249159 2 2 2 7 6" xfId="37260"/>
    <cellStyle name="style1424787249159 2 2 2 8" xfId="6224"/>
    <cellStyle name="style1424787249159 2 2 2 8 2" xfId="13620"/>
    <cellStyle name="style1424787249159 2 2 2 8 2 2" xfId="37270"/>
    <cellStyle name="style1424787249159 2 2 2 8 2 3" xfId="59001"/>
    <cellStyle name="style1424787249159 2 2 2 8 2 4" xfId="37269"/>
    <cellStyle name="style1424787249159 2 2 2 8 3" xfId="21016"/>
    <cellStyle name="style1424787249159 2 2 2 8 3 2" xfId="37271"/>
    <cellStyle name="style1424787249159 2 2 2 8 4" xfId="28412"/>
    <cellStyle name="style1424787249159 2 2 2 8 4 2" xfId="55328"/>
    <cellStyle name="style1424787249159 2 2 2 8 5" xfId="37268"/>
    <cellStyle name="style1424787249159 2 2 2 9" xfId="8034"/>
    <cellStyle name="style1424787249159 2 2 2 9 2" xfId="37273"/>
    <cellStyle name="style1424787249159 2 2 2 9 3" xfId="56509"/>
    <cellStyle name="style1424787249159 2 2 2 9 4" xfId="37272"/>
    <cellStyle name="style1424787249159 2 2 3" xfId="653"/>
    <cellStyle name="style1424787249159 2 2 3 2" xfId="1363"/>
    <cellStyle name="style1424787249159 2 2 3 2 2" xfId="5051"/>
    <cellStyle name="style1424787249159 2 2 3 2 2 2" xfId="12492"/>
    <cellStyle name="style1424787249159 2 2 3 2 2 2 2" xfId="37278"/>
    <cellStyle name="style1424787249159 2 2 3 2 2 2 2 2" xfId="37279"/>
    <cellStyle name="style1424787249159 2 2 3 2 2 2 2 3" xfId="59021"/>
    <cellStyle name="style1424787249159 2 2 3 2 2 2 3" xfId="37280"/>
    <cellStyle name="style1424787249159 2 2 3 2 2 2 4" xfId="55332"/>
    <cellStyle name="style1424787249159 2 2 3 2 2 2 5" xfId="37277"/>
    <cellStyle name="style1424787249159 2 2 3 2 2 3" xfId="19888"/>
    <cellStyle name="style1424787249159 2 2 3 2 2 3 2" xfId="37282"/>
    <cellStyle name="style1424787249159 2 2 3 2 2 3 3" xfId="56529"/>
    <cellStyle name="style1424787249159 2 2 3 2 2 3 4" xfId="37281"/>
    <cellStyle name="style1424787249159 2 2 3 2 2 4" xfId="27284"/>
    <cellStyle name="style1424787249159 2 2 3 2 2 4 2" xfId="37283"/>
    <cellStyle name="style1424787249159 2 2 3 2 2 5" xfId="55331"/>
    <cellStyle name="style1424787249159 2 2 3 2 2 6" xfId="37276"/>
    <cellStyle name="style1424787249159 2 2 3 2 3" xfId="3174"/>
    <cellStyle name="style1424787249159 2 2 3 2 3 2" xfId="10615"/>
    <cellStyle name="style1424787249159 2 2 3 2 3 2 2" xfId="37286"/>
    <cellStyle name="style1424787249159 2 2 3 2 3 2 2 2" xfId="37287"/>
    <cellStyle name="style1424787249159 2 2 3 2 3 2 2 3" xfId="59022"/>
    <cellStyle name="style1424787249159 2 2 3 2 3 2 3" xfId="37288"/>
    <cellStyle name="style1424787249159 2 2 3 2 3 2 4" xfId="55334"/>
    <cellStyle name="style1424787249159 2 2 3 2 3 2 5" xfId="37285"/>
    <cellStyle name="style1424787249159 2 2 3 2 3 3" xfId="18011"/>
    <cellStyle name="style1424787249159 2 2 3 2 3 3 2" xfId="37290"/>
    <cellStyle name="style1424787249159 2 2 3 2 3 3 3" xfId="56530"/>
    <cellStyle name="style1424787249159 2 2 3 2 3 3 4" xfId="37289"/>
    <cellStyle name="style1424787249159 2 2 3 2 3 4" xfId="25407"/>
    <cellStyle name="style1424787249159 2 2 3 2 3 4 2" xfId="37291"/>
    <cellStyle name="style1424787249159 2 2 3 2 3 5" xfId="55333"/>
    <cellStyle name="style1424787249159 2 2 3 2 3 6" xfId="37284"/>
    <cellStyle name="style1424787249159 2 2 3 2 4" xfId="6996"/>
    <cellStyle name="style1424787249159 2 2 3 2 4 2" xfId="14392"/>
    <cellStyle name="style1424787249159 2 2 3 2 4 2 2" xfId="37294"/>
    <cellStyle name="style1424787249159 2 2 3 2 4 2 3" xfId="59020"/>
    <cellStyle name="style1424787249159 2 2 3 2 4 2 4" xfId="37293"/>
    <cellStyle name="style1424787249159 2 2 3 2 4 3" xfId="21788"/>
    <cellStyle name="style1424787249159 2 2 3 2 4 3 2" xfId="37295"/>
    <cellStyle name="style1424787249159 2 2 3 2 4 4" xfId="29184"/>
    <cellStyle name="style1424787249159 2 2 3 2 4 4 2" xfId="55335"/>
    <cellStyle name="style1424787249159 2 2 3 2 4 5" xfId="37292"/>
    <cellStyle name="style1424787249159 2 2 3 2 5" xfId="8806"/>
    <cellStyle name="style1424787249159 2 2 3 2 5 2" xfId="37297"/>
    <cellStyle name="style1424787249159 2 2 3 2 5 3" xfId="56528"/>
    <cellStyle name="style1424787249159 2 2 3 2 5 4" xfId="37296"/>
    <cellStyle name="style1424787249159 2 2 3 2 6" xfId="16202"/>
    <cellStyle name="style1424787249159 2 2 3 2 6 2" xfId="37298"/>
    <cellStyle name="style1424787249159 2 2 3 2 7" xfId="23598"/>
    <cellStyle name="style1424787249159 2 2 3 2 7 2" xfId="55330"/>
    <cellStyle name="style1424787249159 2 2 3 2 8" xfId="37275"/>
    <cellStyle name="style1424787249159 2 2 3 3" xfId="4407"/>
    <cellStyle name="style1424787249159 2 2 3 3 2" xfId="11848"/>
    <cellStyle name="style1424787249159 2 2 3 3 2 2" xfId="37301"/>
    <cellStyle name="style1424787249159 2 2 3 3 2 2 2" xfId="37302"/>
    <cellStyle name="style1424787249159 2 2 3 3 2 2 3" xfId="59023"/>
    <cellStyle name="style1424787249159 2 2 3 3 2 3" xfId="37303"/>
    <cellStyle name="style1424787249159 2 2 3 3 2 4" xfId="55337"/>
    <cellStyle name="style1424787249159 2 2 3 3 2 5" xfId="37300"/>
    <cellStyle name="style1424787249159 2 2 3 3 3" xfId="19244"/>
    <cellStyle name="style1424787249159 2 2 3 3 3 2" xfId="37305"/>
    <cellStyle name="style1424787249159 2 2 3 3 3 3" xfId="56531"/>
    <cellStyle name="style1424787249159 2 2 3 3 3 4" xfId="37304"/>
    <cellStyle name="style1424787249159 2 2 3 3 4" xfId="26640"/>
    <cellStyle name="style1424787249159 2 2 3 3 4 2" xfId="37306"/>
    <cellStyle name="style1424787249159 2 2 3 3 5" xfId="55336"/>
    <cellStyle name="style1424787249159 2 2 3 3 6" xfId="37299"/>
    <cellStyle name="style1424787249159 2 2 3 4" xfId="2530"/>
    <cellStyle name="style1424787249159 2 2 3 4 2" xfId="9971"/>
    <cellStyle name="style1424787249159 2 2 3 4 2 2" xfId="37309"/>
    <cellStyle name="style1424787249159 2 2 3 4 2 2 2" xfId="37310"/>
    <cellStyle name="style1424787249159 2 2 3 4 2 2 3" xfId="59024"/>
    <cellStyle name="style1424787249159 2 2 3 4 2 3" xfId="37311"/>
    <cellStyle name="style1424787249159 2 2 3 4 2 4" xfId="55339"/>
    <cellStyle name="style1424787249159 2 2 3 4 2 5" xfId="37308"/>
    <cellStyle name="style1424787249159 2 2 3 4 3" xfId="17367"/>
    <cellStyle name="style1424787249159 2 2 3 4 3 2" xfId="37313"/>
    <cellStyle name="style1424787249159 2 2 3 4 3 3" xfId="56532"/>
    <cellStyle name="style1424787249159 2 2 3 4 3 4" xfId="37312"/>
    <cellStyle name="style1424787249159 2 2 3 4 4" xfId="24763"/>
    <cellStyle name="style1424787249159 2 2 3 4 4 2" xfId="37314"/>
    <cellStyle name="style1424787249159 2 2 3 4 5" xfId="55338"/>
    <cellStyle name="style1424787249159 2 2 3 4 6" xfId="37307"/>
    <cellStyle name="style1424787249159 2 2 3 5" xfId="6352"/>
    <cellStyle name="style1424787249159 2 2 3 5 2" xfId="13748"/>
    <cellStyle name="style1424787249159 2 2 3 5 2 2" xfId="37317"/>
    <cellStyle name="style1424787249159 2 2 3 5 2 3" xfId="59019"/>
    <cellStyle name="style1424787249159 2 2 3 5 2 4" xfId="37316"/>
    <cellStyle name="style1424787249159 2 2 3 5 3" xfId="21144"/>
    <cellStyle name="style1424787249159 2 2 3 5 3 2" xfId="37318"/>
    <cellStyle name="style1424787249159 2 2 3 5 4" xfId="28540"/>
    <cellStyle name="style1424787249159 2 2 3 5 4 2" xfId="55340"/>
    <cellStyle name="style1424787249159 2 2 3 5 5" xfId="37315"/>
    <cellStyle name="style1424787249159 2 2 3 6" xfId="8162"/>
    <cellStyle name="style1424787249159 2 2 3 6 2" xfId="37320"/>
    <cellStyle name="style1424787249159 2 2 3 6 3" xfId="56527"/>
    <cellStyle name="style1424787249159 2 2 3 6 4" xfId="37319"/>
    <cellStyle name="style1424787249159 2 2 3 7" xfId="15558"/>
    <cellStyle name="style1424787249159 2 2 3 7 2" xfId="37321"/>
    <cellStyle name="style1424787249159 2 2 3 8" xfId="22954"/>
    <cellStyle name="style1424787249159 2 2 3 8 2" xfId="55329"/>
    <cellStyle name="style1424787249159 2 2 3 9" xfId="37274"/>
    <cellStyle name="style1424787249159 2 2 4" xfId="1107"/>
    <cellStyle name="style1424787249159 2 2 4 2" xfId="4795"/>
    <cellStyle name="style1424787249159 2 2 4 2 2" xfId="12236"/>
    <cellStyle name="style1424787249159 2 2 4 2 2 2" xfId="37325"/>
    <cellStyle name="style1424787249159 2 2 4 2 2 2 2" xfId="37326"/>
    <cellStyle name="style1424787249159 2 2 4 2 2 2 3" xfId="59026"/>
    <cellStyle name="style1424787249159 2 2 4 2 2 3" xfId="37327"/>
    <cellStyle name="style1424787249159 2 2 4 2 2 4" xfId="55343"/>
    <cellStyle name="style1424787249159 2 2 4 2 2 5" xfId="37324"/>
    <cellStyle name="style1424787249159 2 2 4 2 3" xfId="19632"/>
    <cellStyle name="style1424787249159 2 2 4 2 3 2" xfId="37329"/>
    <cellStyle name="style1424787249159 2 2 4 2 3 3" xfId="56534"/>
    <cellStyle name="style1424787249159 2 2 4 2 3 4" xfId="37328"/>
    <cellStyle name="style1424787249159 2 2 4 2 4" xfId="27028"/>
    <cellStyle name="style1424787249159 2 2 4 2 4 2" xfId="37330"/>
    <cellStyle name="style1424787249159 2 2 4 2 5" xfId="55342"/>
    <cellStyle name="style1424787249159 2 2 4 2 6" xfId="37323"/>
    <cellStyle name="style1424787249159 2 2 4 3" xfId="2918"/>
    <cellStyle name="style1424787249159 2 2 4 3 2" xfId="10359"/>
    <cellStyle name="style1424787249159 2 2 4 3 2 2" xfId="37333"/>
    <cellStyle name="style1424787249159 2 2 4 3 2 2 2" xfId="37334"/>
    <cellStyle name="style1424787249159 2 2 4 3 2 2 3" xfId="59027"/>
    <cellStyle name="style1424787249159 2 2 4 3 2 3" xfId="37335"/>
    <cellStyle name="style1424787249159 2 2 4 3 2 4" xfId="55345"/>
    <cellStyle name="style1424787249159 2 2 4 3 2 5" xfId="37332"/>
    <cellStyle name="style1424787249159 2 2 4 3 3" xfId="17755"/>
    <cellStyle name="style1424787249159 2 2 4 3 3 2" xfId="37337"/>
    <cellStyle name="style1424787249159 2 2 4 3 3 3" xfId="56535"/>
    <cellStyle name="style1424787249159 2 2 4 3 3 4" xfId="37336"/>
    <cellStyle name="style1424787249159 2 2 4 3 4" xfId="25151"/>
    <cellStyle name="style1424787249159 2 2 4 3 4 2" xfId="37338"/>
    <cellStyle name="style1424787249159 2 2 4 3 5" xfId="55344"/>
    <cellStyle name="style1424787249159 2 2 4 3 6" xfId="37331"/>
    <cellStyle name="style1424787249159 2 2 4 4" xfId="6740"/>
    <cellStyle name="style1424787249159 2 2 4 4 2" xfId="14136"/>
    <cellStyle name="style1424787249159 2 2 4 4 2 2" xfId="37341"/>
    <cellStyle name="style1424787249159 2 2 4 4 2 3" xfId="59025"/>
    <cellStyle name="style1424787249159 2 2 4 4 2 4" xfId="37340"/>
    <cellStyle name="style1424787249159 2 2 4 4 3" xfId="21532"/>
    <cellStyle name="style1424787249159 2 2 4 4 3 2" xfId="37342"/>
    <cellStyle name="style1424787249159 2 2 4 4 4" xfId="28928"/>
    <cellStyle name="style1424787249159 2 2 4 4 4 2" xfId="55346"/>
    <cellStyle name="style1424787249159 2 2 4 4 5" xfId="37339"/>
    <cellStyle name="style1424787249159 2 2 4 5" xfId="8550"/>
    <cellStyle name="style1424787249159 2 2 4 5 2" xfId="37344"/>
    <cellStyle name="style1424787249159 2 2 4 5 3" xfId="56533"/>
    <cellStyle name="style1424787249159 2 2 4 5 4" xfId="37343"/>
    <cellStyle name="style1424787249159 2 2 4 6" xfId="15946"/>
    <cellStyle name="style1424787249159 2 2 4 6 2" xfId="37345"/>
    <cellStyle name="style1424787249159 2 2 4 7" xfId="23342"/>
    <cellStyle name="style1424787249159 2 2 4 7 2" xfId="55341"/>
    <cellStyle name="style1424787249159 2 2 4 8" xfId="37322"/>
    <cellStyle name="style1424787249159 2 2 5" xfId="1698"/>
    <cellStyle name="style1424787249159 2 2 5 2" xfId="5385"/>
    <cellStyle name="style1424787249159 2 2 5 2 2" xfId="12826"/>
    <cellStyle name="style1424787249159 2 2 5 2 2 2" xfId="37349"/>
    <cellStyle name="style1424787249159 2 2 5 2 2 2 2" xfId="37350"/>
    <cellStyle name="style1424787249159 2 2 5 2 2 2 3" xfId="59029"/>
    <cellStyle name="style1424787249159 2 2 5 2 2 3" xfId="37351"/>
    <cellStyle name="style1424787249159 2 2 5 2 2 4" xfId="55349"/>
    <cellStyle name="style1424787249159 2 2 5 2 2 5" xfId="37348"/>
    <cellStyle name="style1424787249159 2 2 5 2 3" xfId="20222"/>
    <cellStyle name="style1424787249159 2 2 5 2 3 2" xfId="37353"/>
    <cellStyle name="style1424787249159 2 2 5 2 3 3" xfId="56537"/>
    <cellStyle name="style1424787249159 2 2 5 2 3 4" xfId="37352"/>
    <cellStyle name="style1424787249159 2 2 5 2 4" xfId="27618"/>
    <cellStyle name="style1424787249159 2 2 5 2 4 2" xfId="37354"/>
    <cellStyle name="style1424787249159 2 2 5 2 5" xfId="55348"/>
    <cellStyle name="style1424787249159 2 2 5 2 6" xfId="37347"/>
    <cellStyle name="style1424787249159 2 2 5 3" xfId="3508"/>
    <cellStyle name="style1424787249159 2 2 5 3 2" xfId="10949"/>
    <cellStyle name="style1424787249159 2 2 5 3 2 2" xfId="37357"/>
    <cellStyle name="style1424787249159 2 2 5 3 2 2 2" xfId="37358"/>
    <cellStyle name="style1424787249159 2 2 5 3 2 2 3" xfId="59030"/>
    <cellStyle name="style1424787249159 2 2 5 3 2 3" xfId="37359"/>
    <cellStyle name="style1424787249159 2 2 5 3 2 4" xfId="55351"/>
    <cellStyle name="style1424787249159 2 2 5 3 2 5" xfId="37356"/>
    <cellStyle name="style1424787249159 2 2 5 3 3" xfId="18345"/>
    <cellStyle name="style1424787249159 2 2 5 3 3 2" xfId="37361"/>
    <cellStyle name="style1424787249159 2 2 5 3 3 3" xfId="56538"/>
    <cellStyle name="style1424787249159 2 2 5 3 3 4" xfId="37360"/>
    <cellStyle name="style1424787249159 2 2 5 3 4" xfId="25741"/>
    <cellStyle name="style1424787249159 2 2 5 3 4 2" xfId="37362"/>
    <cellStyle name="style1424787249159 2 2 5 3 5" xfId="55350"/>
    <cellStyle name="style1424787249159 2 2 5 3 6" xfId="37355"/>
    <cellStyle name="style1424787249159 2 2 5 4" xfId="7330"/>
    <cellStyle name="style1424787249159 2 2 5 4 2" xfId="14726"/>
    <cellStyle name="style1424787249159 2 2 5 4 2 2" xfId="37365"/>
    <cellStyle name="style1424787249159 2 2 5 4 2 3" xfId="59028"/>
    <cellStyle name="style1424787249159 2 2 5 4 2 4" xfId="37364"/>
    <cellStyle name="style1424787249159 2 2 5 4 3" xfId="22122"/>
    <cellStyle name="style1424787249159 2 2 5 4 3 2" xfId="37366"/>
    <cellStyle name="style1424787249159 2 2 5 4 4" xfId="29518"/>
    <cellStyle name="style1424787249159 2 2 5 4 4 2" xfId="55352"/>
    <cellStyle name="style1424787249159 2 2 5 4 5" xfId="37363"/>
    <cellStyle name="style1424787249159 2 2 5 5" xfId="9140"/>
    <cellStyle name="style1424787249159 2 2 5 5 2" xfId="37368"/>
    <cellStyle name="style1424787249159 2 2 5 5 3" xfId="56536"/>
    <cellStyle name="style1424787249159 2 2 5 5 4" xfId="37367"/>
    <cellStyle name="style1424787249159 2 2 5 6" xfId="16536"/>
    <cellStyle name="style1424787249159 2 2 5 6 2" xfId="37369"/>
    <cellStyle name="style1424787249159 2 2 5 7" xfId="23932"/>
    <cellStyle name="style1424787249159 2 2 5 7 2" xfId="55347"/>
    <cellStyle name="style1424787249159 2 2 5 8" xfId="37346"/>
    <cellStyle name="style1424787249159 2 2 6" xfId="1955"/>
    <cellStyle name="style1424787249159 2 2 6 2" xfId="5642"/>
    <cellStyle name="style1424787249159 2 2 6 2 2" xfId="13082"/>
    <cellStyle name="style1424787249159 2 2 6 2 2 2" xfId="37373"/>
    <cellStyle name="style1424787249159 2 2 6 2 2 2 2" xfId="37374"/>
    <cellStyle name="style1424787249159 2 2 6 2 2 2 3" xfId="59032"/>
    <cellStyle name="style1424787249159 2 2 6 2 2 3" xfId="37375"/>
    <cellStyle name="style1424787249159 2 2 6 2 2 4" xfId="55355"/>
    <cellStyle name="style1424787249159 2 2 6 2 2 5" xfId="37372"/>
    <cellStyle name="style1424787249159 2 2 6 2 3" xfId="20478"/>
    <cellStyle name="style1424787249159 2 2 6 2 3 2" xfId="37377"/>
    <cellStyle name="style1424787249159 2 2 6 2 3 3" xfId="56540"/>
    <cellStyle name="style1424787249159 2 2 6 2 3 4" xfId="37376"/>
    <cellStyle name="style1424787249159 2 2 6 2 4" xfId="27874"/>
    <cellStyle name="style1424787249159 2 2 6 2 4 2" xfId="37378"/>
    <cellStyle name="style1424787249159 2 2 6 2 5" xfId="55354"/>
    <cellStyle name="style1424787249159 2 2 6 2 6" xfId="37371"/>
    <cellStyle name="style1424787249159 2 2 6 3" xfId="3764"/>
    <cellStyle name="style1424787249159 2 2 6 3 2" xfId="11205"/>
    <cellStyle name="style1424787249159 2 2 6 3 2 2" xfId="37381"/>
    <cellStyle name="style1424787249159 2 2 6 3 2 2 2" xfId="37382"/>
    <cellStyle name="style1424787249159 2 2 6 3 2 2 3" xfId="59033"/>
    <cellStyle name="style1424787249159 2 2 6 3 2 3" xfId="37383"/>
    <cellStyle name="style1424787249159 2 2 6 3 2 4" xfId="55357"/>
    <cellStyle name="style1424787249159 2 2 6 3 2 5" xfId="37380"/>
    <cellStyle name="style1424787249159 2 2 6 3 3" xfId="18601"/>
    <cellStyle name="style1424787249159 2 2 6 3 3 2" xfId="37385"/>
    <cellStyle name="style1424787249159 2 2 6 3 3 3" xfId="56541"/>
    <cellStyle name="style1424787249159 2 2 6 3 3 4" xfId="37384"/>
    <cellStyle name="style1424787249159 2 2 6 3 4" xfId="25997"/>
    <cellStyle name="style1424787249159 2 2 6 3 4 2" xfId="37386"/>
    <cellStyle name="style1424787249159 2 2 6 3 5" xfId="55356"/>
    <cellStyle name="style1424787249159 2 2 6 3 6" xfId="37379"/>
    <cellStyle name="style1424787249159 2 2 6 4" xfId="7587"/>
    <cellStyle name="style1424787249159 2 2 6 4 2" xfId="14983"/>
    <cellStyle name="style1424787249159 2 2 6 4 2 2" xfId="37389"/>
    <cellStyle name="style1424787249159 2 2 6 4 2 3" xfId="59031"/>
    <cellStyle name="style1424787249159 2 2 6 4 2 4" xfId="37388"/>
    <cellStyle name="style1424787249159 2 2 6 4 3" xfId="22379"/>
    <cellStyle name="style1424787249159 2 2 6 4 3 2" xfId="37390"/>
    <cellStyle name="style1424787249159 2 2 6 4 4" xfId="29775"/>
    <cellStyle name="style1424787249159 2 2 6 4 4 2" xfId="55358"/>
    <cellStyle name="style1424787249159 2 2 6 4 5" xfId="37387"/>
    <cellStyle name="style1424787249159 2 2 6 5" xfId="9396"/>
    <cellStyle name="style1424787249159 2 2 6 5 2" xfId="37392"/>
    <cellStyle name="style1424787249159 2 2 6 5 3" xfId="56539"/>
    <cellStyle name="style1424787249159 2 2 6 5 4" xfId="37391"/>
    <cellStyle name="style1424787249159 2 2 6 6" xfId="16792"/>
    <cellStyle name="style1424787249159 2 2 6 6 2" xfId="37393"/>
    <cellStyle name="style1424787249159 2 2 6 7" xfId="24188"/>
    <cellStyle name="style1424787249159 2 2 6 7 2" xfId="55353"/>
    <cellStyle name="style1424787249159 2 2 6 8" xfId="37370"/>
    <cellStyle name="style1424787249159 2 2 7" xfId="4151"/>
    <cellStyle name="style1424787249159 2 2 7 2" xfId="11592"/>
    <cellStyle name="style1424787249159 2 2 7 2 2" xfId="37396"/>
    <cellStyle name="style1424787249159 2 2 7 2 2 2" xfId="37397"/>
    <cellStyle name="style1424787249159 2 2 7 2 2 3" xfId="59034"/>
    <cellStyle name="style1424787249159 2 2 7 2 3" xfId="37398"/>
    <cellStyle name="style1424787249159 2 2 7 2 4" xfId="55360"/>
    <cellStyle name="style1424787249159 2 2 7 2 5" xfId="37395"/>
    <cellStyle name="style1424787249159 2 2 7 3" xfId="18988"/>
    <cellStyle name="style1424787249159 2 2 7 3 2" xfId="37400"/>
    <cellStyle name="style1424787249159 2 2 7 3 3" xfId="56542"/>
    <cellStyle name="style1424787249159 2 2 7 3 4" xfId="37399"/>
    <cellStyle name="style1424787249159 2 2 7 4" xfId="26384"/>
    <cellStyle name="style1424787249159 2 2 7 4 2" xfId="37401"/>
    <cellStyle name="style1424787249159 2 2 7 5" xfId="55359"/>
    <cellStyle name="style1424787249159 2 2 7 6" xfId="37394"/>
    <cellStyle name="style1424787249159 2 2 8" xfId="2274"/>
    <cellStyle name="style1424787249159 2 2 8 2" xfId="9715"/>
    <cellStyle name="style1424787249159 2 2 8 2 2" xfId="37404"/>
    <cellStyle name="style1424787249159 2 2 8 2 2 2" xfId="37405"/>
    <cellStyle name="style1424787249159 2 2 8 2 2 3" xfId="59035"/>
    <cellStyle name="style1424787249159 2 2 8 2 3" xfId="37406"/>
    <cellStyle name="style1424787249159 2 2 8 2 4" xfId="55362"/>
    <cellStyle name="style1424787249159 2 2 8 2 5" xfId="37403"/>
    <cellStyle name="style1424787249159 2 2 8 3" xfId="17111"/>
    <cellStyle name="style1424787249159 2 2 8 3 2" xfId="37408"/>
    <cellStyle name="style1424787249159 2 2 8 3 3" xfId="56543"/>
    <cellStyle name="style1424787249159 2 2 8 3 4" xfId="37407"/>
    <cellStyle name="style1424787249159 2 2 8 4" xfId="24507"/>
    <cellStyle name="style1424787249159 2 2 8 4 2" xfId="37409"/>
    <cellStyle name="style1424787249159 2 2 8 5" xfId="55361"/>
    <cellStyle name="style1424787249159 2 2 8 6" xfId="37402"/>
    <cellStyle name="style1424787249159 2 2 9" xfId="6096"/>
    <cellStyle name="style1424787249159 2 2 9 2" xfId="13492"/>
    <cellStyle name="style1424787249159 2 2 9 2 2" xfId="37412"/>
    <cellStyle name="style1424787249159 2 2 9 2 3" xfId="59000"/>
    <cellStyle name="style1424787249159 2 2 9 2 4" xfId="37411"/>
    <cellStyle name="style1424787249159 2 2 9 3" xfId="20888"/>
    <cellStyle name="style1424787249159 2 2 9 3 2" xfId="37413"/>
    <cellStyle name="style1424787249159 2 2 9 4" xfId="28284"/>
    <cellStyle name="style1424787249159 2 2 9 4 2" xfId="55363"/>
    <cellStyle name="style1424787249159 2 2 9 5" xfId="37410"/>
    <cellStyle name="style1424787249159 2 3" xfId="460"/>
    <cellStyle name="style1424787249159 2 3 10" xfId="15366"/>
    <cellStyle name="style1424787249159 2 3 10 2" xfId="37415"/>
    <cellStyle name="style1424787249159 2 3 11" xfId="22762"/>
    <cellStyle name="style1424787249159 2 3 11 2" xfId="55364"/>
    <cellStyle name="style1424787249159 2 3 12" xfId="37414"/>
    <cellStyle name="style1424787249159 2 3 2" xfId="717"/>
    <cellStyle name="style1424787249159 2 3 2 2" xfId="1427"/>
    <cellStyle name="style1424787249159 2 3 2 2 2" xfId="5115"/>
    <cellStyle name="style1424787249159 2 3 2 2 2 2" xfId="12556"/>
    <cellStyle name="style1424787249159 2 3 2 2 2 2 2" xfId="37420"/>
    <cellStyle name="style1424787249159 2 3 2 2 2 2 2 2" xfId="37421"/>
    <cellStyle name="style1424787249159 2 3 2 2 2 2 2 3" xfId="59039"/>
    <cellStyle name="style1424787249159 2 3 2 2 2 2 3" xfId="37422"/>
    <cellStyle name="style1424787249159 2 3 2 2 2 2 4" xfId="55368"/>
    <cellStyle name="style1424787249159 2 3 2 2 2 2 5" xfId="37419"/>
    <cellStyle name="style1424787249159 2 3 2 2 2 3" xfId="19952"/>
    <cellStyle name="style1424787249159 2 3 2 2 2 3 2" xfId="37424"/>
    <cellStyle name="style1424787249159 2 3 2 2 2 3 3" xfId="56547"/>
    <cellStyle name="style1424787249159 2 3 2 2 2 3 4" xfId="37423"/>
    <cellStyle name="style1424787249159 2 3 2 2 2 4" xfId="27348"/>
    <cellStyle name="style1424787249159 2 3 2 2 2 4 2" xfId="37425"/>
    <cellStyle name="style1424787249159 2 3 2 2 2 5" xfId="55367"/>
    <cellStyle name="style1424787249159 2 3 2 2 2 6" xfId="37418"/>
    <cellStyle name="style1424787249159 2 3 2 2 3" xfId="3238"/>
    <cellStyle name="style1424787249159 2 3 2 2 3 2" xfId="10679"/>
    <cellStyle name="style1424787249159 2 3 2 2 3 2 2" xfId="37428"/>
    <cellStyle name="style1424787249159 2 3 2 2 3 2 2 2" xfId="37429"/>
    <cellStyle name="style1424787249159 2 3 2 2 3 2 2 3" xfId="59040"/>
    <cellStyle name="style1424787249159 2 3 2 2 3 2 3" xfId="37430"/>
    <cellStyle name="style1424787249159 2 3 2 2 3 2 4" xfId="55370"/>
    <cellStyle name="style1424787249159 2 3 2 2 3 2 5" xfId="37427"/>
    <cellStyle name="style1424787249159 2 3 2 2 3 3" xfId="18075"/>
    <cellStyle name="style1424787249159 2 3 2 2 3 3 2" xfId="37432"/>
    <cellStyle name="style1424787249159 2 3 2 2 3 3 3" xfId="56548"/>
    <cellStyle name="style1424787249159 2 3 2 2 3 3 4" xfId="37431"/>
    <cellStyle name="style1424787249159 2 3 2 2 3 4" xfId="25471"/>
    <cellStyle name="style1424787249159 2 3 2 2 3 4 2" xfId="37433"/>
    <cellStyle name="style1424787249159 2 3 2 2 3 5" xfId="55369"/>
    <cellStyle name="style1424787249159 2 3 2 2 3 6" xfId="37426"/>
    <cellStyle name="style1424787249159 2 3 2 2 4" xfId="7060"/>
    <cellStyle name="style1424787249159 2 3 2 2 4 2" xfId="14456"/>
    <cellStyle name="style1424787249159 2 3 2 2 4 2 2" xfId="37436"/>
    <cellStyle name="style1424787249159 2 3 2 2 4 2 3" xfId="59038"/>
    <cellStyle name="style1424787249159 2 3 2 2 4 2 4" xfId="37435"/>
    <cellStyle name="style1424787249159 2 3 2 2 4 3" xfId="21852"/>
    <cellStyle name="style1424787249159 2 3 2 2 4 3 2" xfId="37437"/>
    <cellStyle name="style1424787249159 2 3 2 2 4 4" xfId="29248"/>
    <cellStyle name="style1424787249159 2 3 2 2 4 4 2" xfId="55371"/>
    <cellStyle name="style1424787249159 2 3 2 2 4 5" xfId="37434"/>
    <cellStyle name="style1424787249159 2 3 2 2 5" xfId="8870"/>
    <cellStyle name="style1424787249159 2 3 2 2 5 2" xfId="37439"/>
    <cellStyle name="style1424787249159 2 3 2 2 5 3" xfId="56546"/>
    <cellStyle name="style1424787249159 2 3 2 2 5 4" xfId="37438"/>
    <cellStyle name="style1424787249159 2 3 2 2 6" xfId="16266"/>
    <cellStyle name="style1424787249159 2 3 2 2 6 2" xfId="37440"/>
    <cellStyle name="style1424787249159 2 3 2 2 7" xfId="23662"/>
    <cellStyle name="style1424787249159 2 3 2 2 7 2" xfId="55366"/>
    <cellStyle name="style1424787249159 2 3 2 2 8" xfId="37417"/>
    <cellStyle name="style1424787249159 2 3 2 3" xfId="4471"/>
    <cellStyle name="style1424787249159 2 3 2 3 2" xfId="11912"/>
    <cellStyle name="style1424787249159 2 3 2 3 2 2" xfId="37443"/>
    <cellStyle name="style1424787249159 2 3 2 3 2 2 2" xfId="37444"/>
    <cellStyle name="style1424787249159 2 3 2 3 2 2 3" xfId="59041"/>
    <cellStyle name="style1424787249159 2 3 2 3 2 3" xfId="37445"/>
    <cellStyle name="style1424787249159 2 3 2 3 2 4" xfId="55373"/>
    <cellStyle name="style1424787249159 2 3 2 3 2 5" xfId="37442"/>
    <cellStyle name="style1424787249159 2 3 2 3 3" xfId="19308"/>
    <cellStyle name="style1424787249159 2 3 2 3 3 2" xfId="37447"/>
    <cellStyle name="style1424787249159 2 3 2 3 3 3" xfId="56549"/>
    <cellStyle name="style1424787249159 2 3 2 3 3 4" xfId="37446"/>
    <cellStyle name="style1424787249159 2 3 2 3 4" xfId="26704"/>
    <cellStyle name="style1424787249159 2 3 2 3 4 2" xfId="37448"/>
    <cellStyle name="style1424787249159 2 3 2 3 5" xfId="55372"/>
    <cellStyle name="style1424787249159 2 3 2 3 6" xfId="37441"/>
    <cellStyle name="style1424787249159 2 3 2 4" xfId="2594"/>
    <cellStyle name="style1424787249159 2 3 2 4 2" xfId="10035"/>
    <cellStyle name="style1424787249159 2 3 2 4 2 2" xfId="37451"/>
    <cellStyle name="style1424787249159 2 3 2 4 2 2 2" xfId="37452"/>
    <cellStyle name="style1424787249159 2 3 2 4 2 2 3" xfId="59042"/>
    <cellStyle name="style1424787249159 2 3 2 4 2 3" xfId="37453"/>
    <cellStyle name="style1424787249159 2 3 2 4 2 4" xfId="55375"/>
    <cellStyle name="style1424787249159 2 3 2 4 2 5" xfId="37450"/>
    <cellStyle name="style1424787249159 2 3 2 4 3" xfId="17431"/>
    <cellStyle name="style1424787249159 2 3 2 4 3 2" xfId="37455"/>
    <cellStyle name="style1424787249159 2 3 2 4 3 3" xfId="56550"/>
    <cellStyle name="style1424787249159 2 3 2 4 3 4" xfId="37454"/>
    <cellStyle name="style1424787249159 2 3 2 4 4" xfId="24827"/>
    <cellStyle name="style1424787249159 2 3 2 4 4 2" xfId="37456"/>
    <cellStyle name="style1424787249159 2 3 2 4 5" xfId="55374"/>
    <cellStyle name="style1424787249159 2 3 2 4 6" xfId="37449"/>
    <cellStyle name="style1424787249159 2 3 2 5" xfId="6416"/>
    <cellStyle name="style1424787249159 2 3 2 5 2" xfId="13812"/>
    <cellStyle name="style1424787249159 2 3 2 5 2 2" xfId="37459"/>
    <cellStyle name="style1424787249159 2 3 2 5 2 3" xfId="59037"/>
    <cellStyle name="style1424787249159 2 3 2 5 2 4" xfId="37458"/>
    <cellStyle name="style1424787249159 2 3 2 5 3" xfId="21208"/>
    <cellStyle name="style1424787249159 2 3 2 5 3 2" xfId="37460"/>
    <cellStyle name="style1424787249159 2 3 2 5 4" xfId="28604"/>
    <cellStyle name="style1424787249159 2 3 2 5 4 2" xfId="55376"/>
    <cellStyle name="style1424787249159 2 3 2 5 5" xfId="37457"/>
    <cellStyle name="style1424787249159 2 3 2 6" xfId="8226"/>
    <cellStyle name="style1424787249159 2 3 2 6 2" xfId="37462"/>
    <cellStyle name="style1424787249159 2 3 2 6 3" xfId="56545"/>
    <cellStyle name="style1424787249159 2 3 2 6 4" xfId="37461"/>
    <cellStyle name="style1424787249159 2 3 2 7" xfId="15622"/>
    <cellStyle name="style1424787249159 2 3 2 7 2" xfId="37463"/>
    <cellStyle name="style1424787249159 2 3 2 8" xfId="23018"/>
    <cellStyle name="style1424787249159 2 3 2 8 2" xfId="55365"/>
    <cellStyle name="style1424787249159 2 3 2 9" xfId="37416"/>
    <cellStyle name="style1424787249159 2 3 3" xfId="1171"/>
    <cellStyle name="style1424787249159 2 3 3 2" xfId="4859"/>
    <cellStyle name="style1424787249159 2 3 3 2 2" xfId="12300"/>
    <cellStyle name="style1424787249159 2 3 3 2 2 2" xfId="37467"/>
    <cellStyle name="style1424787249159 2 3 3 2 2 2 2" xfId="37468"/>
    <cellStyle name="style1424787249159 2 3 3 2 2 2 3" xfId="59044"/>
    <cellStyle name="style1424787249159 2 3 3 2 2 3" xfId="37469"/>
    <cellStyle name="style1424787249159 2 3 3 2 2 4" xfId="55379"/>
    <cellStyle name="style1424787249159 2 3 3 2 2 5" xfId="37466"/>
    <cellStyle name="style1424787249159 2 3 3 2 3" xfId="19696"/>
    <cellStyle name="style1424787249159 2 3 3 2 3 2" xfId="37471"/>
    <cellStyle name="style1424787249159 2 3 3 2 3 3" xfId="56552"/>
    <cellStyle name="style1424787249159 2 3 3 2 3 4" xfId="37470"/>
    <cellStyle name="style1424787249159 2 3 3 2 4" xfId="27092"/>
    <cellStyle name="style1424787249159 2 3 3 2 4 2" xfId="37472"/>
    <cellStyle name="style1424787249159 2 3 3 2 5" xfId="55378"/>
    <cellStyle name="style1424787249159 2 3 3 2 6" xfId="37465"/>
    <cellStyle name="style1424787249159 2 3 3 3" xfId="2982"/>
    <cellStyle name="style1424787249159 2 3 3 3 2" xfId="10423"/>
    <cellStyle name="style1424787249159 2 3 3 3 2 2" xfId="37475"/>
    <cellStyle name="style1424787249159 2 3 3 3 2 2 2" xfId="37476"/>
    <cellStyle name="style1424787249159 2 3 3 3 2 2 3" xfId="59045"/>
    <cellStyle name="style1424787249159 2 3 3 3 2 3" xfId="37477"/>
    <cellStyle name="style1424787249159 2 3 3 3 2 4" xfId="55381"/>
    <cellStyle name="style1424787249159 2 3 3 3 2 5" xfId="37474"/>
    <cellStyle name="style1424787249159 2 3 3 3 3" xfId="17819"/>
    <cellStyle name="style1424787249159 2 3 3 3 3 2" xfId="37479"/>
    <cellStyle name="style1424787249159 2 3 3 3 3 3" xfId="56553"/>
    <cellStyle name="style1424787249159 2 3 3 3 3 4" xfId="37478"/>
    <cellStyle name="style1424787249159 2 3 3 3 4" xfId="25215"/>
    <cellStyle name="style1424787249159 2 3 3 3 4 2" xfId="37480"/>
    <cellStyle name="style1424787249159 2 3 3 3 5" xfId="55380"/>
    <cellStyle name="style1424787249159 2 3 3 3 6" xfId="37473"/>
    <cellStyle name="style1424787249159 2 3 3 4" xfId="6804"/>
    <cellStyle name="style1424787249159 2 3 3 4 2" xfId="14200"/>
    <cellStyle name="style1424787249159 2 3 3 4 2 2" xfId="37483"/>
    <cellStyle name="style1424787249159 2 3 3 4 2 3" xfId="59043"/>
    <cellStyle name="style1424787249159 2 3 3 4 2 4" xfId="37482"/>
    <cellStyle name="style1424787249159 2 3 3 4 3" xfId="21596"/>
    <cellStyle name="style1424787249159 2 3 3 4 3 2" xfId="37484"/>
    <cellStyle name="style1424787249159 2 3 3 4 4" xfId="28992"/>
    <cellStyle name="style1424787249159 2 3 3 4 4 2" xfId="55382"/>
    <cellStyle name="style1424787249159 2 3 3 4 5" xfId="37481"/>
    <cellStyle name="style1424787249159 2 3 3 5" xfId="8614"/>
    <cellStyle name="style1424787249159 2 3 3 5 2" xfId="37486"/>
    <cellStyle name="style1424787249159 2 3 3 5 3" xfId="56551"/>
    <cellStyle name="style1424787249159 2 3 3 5 4" xfId="37485"/>
    <cellStyle name="style1424787249159 2 3 3 6" xfId="16010"/>
    <cellStyle name="style1424787249159 2 3 3 6 2" xfId="37487"/>
    <cellStyle name="style1424787249159 2 3 3 7" xfId="23406"/>
    <cellStyle name="style1424787249159 2 3 3 7 2" xfId="55377"/>
    <cellStyle name="style1424787249159 2 3 3 8" xfId="37464"/>
    <cellStyle name="style1424787249159 2 3 4" xfId="1762"/>
    <cellStyle name="style1424787249159 2 3 4 2" xfId="5449"/>
    <cellStyle name="style1424787249159 2 3 4 2 2" xfId="12890"/>
    <cellStyle name="style1424787249159 2 3 4 2 2 2" xfId="37491"/>
    <cellStyle name="style1424787249159 2 3 4 2 2 2 2" xfId="37492"/>
    <cellStyle name="style1424787249159 2 3 4 2 2 2 3" xfId="59047"/>
    <cellStyle name="style1424787249159 2 3 4 2 2 3" xfId="37493"/>
    <cellStyle name="style1424787249159 2 3 4 2 2 4" xfId="55385"/>
    <cellStyle name="style1424787249159 2 3 4 2 2 5" xfId="37490"/>
    <cellStyle name="style1424787249159 2 3 4 2 3" xfId="20286"/>
    <cellStyle name="style1424787249159 2 3 4 2 3 2" xfId="37495"/>
    <cellStyle name="style1424787249159 2 3 4 2 3 3" xfId="56555"/>
    <cellStyle name="style1424787249159 2 3 4 2 3 4" xfId="37494"/>
    <cellStyle name="style1424787249159 2 3 4 2 4" xfId="27682"/>
    <cellStyle name="style1424787249159 2 3 4 2 4 2" xfId="37496"/>
    <cellStyle name="style1424787249159 2 3 4 2 5" xfId="55384"/>
    <cellStyle name="style1424787249159 2 3 4 2 6" xfId="37489"/>
    <cellStyle name="style1424787249159 2 3 4 3" xfId="3572"/>
    <cellStyle name="style1424787249159 2 3 4 3 2" xfId="11013"/>
    <cellStyle name="style1424787249159 2 3 4 3 2 2" xfId="37499"/>
    <cellStyle name="style1424787249159 2 3 4 3 2 2 2" xfId="37500"/>
    <cellStyle name="style1424787249159 2 3 4 3 2 2 3" xfId="59048"/>
    <cellStyle name="style1424787249159 2 3 4 3 2 3" xfId="37501"/>
    <cellStyle name="style1424787249159 2 3 4 3 2 4" xfId="55387"/>
    <cellStyle name="style1424787249159 2 3 4 3 2 5" xfId="37498"/>
    <cellStyle name="style1424787249159 2 3 4 3 3" xfId="18409"/>
    <cellStyle name="style1424787249159 2 3 4 3 3 2" xfId="37503"/>
    <cellStyle name="style1424787249159 2 3 4 3 3 3" xfId="56556"/>
    <cellStyle name="style1424787249159 2 3 4 3 3 4" xfId="37502"/>
    <cellStyle name="style1424787249159 2 3 4 3 4" xfId="25805"/>
    <cellStyle name="style1424787249159 2 3 4 3 4 2" xfId="37504"/>
    <cellStyle name="style1424787249159 2 3 4 3 5" xfId="55386"/>
    <cellStyle name="style1424787249159 2 3 4 3 6" xfId="37497"/>
    <cellStyle name="style1424787249159 2 3 4 4" xfId="7394"/>
    <cellStyle name="style1424787249159 2 3 4 4 2" xfId="14790"/>
    <cellStyle name="style1424787249159 2 3 4 4 2 2" xfId="37507"/>
    <cellStyle name="style1424787249159 2 3 4 4 2 3" xfId="59046"/>
    <cellStyle name="style1424787249159 2 3 4 4 2 4" xfId="37506"/>
    <cellStyle name="style1424787249159 2 3 4 4 3" xfId="22186"/>
    <cellStyle name="style1424787249159 2 3 4 4 3 2" xfId="37508"/>
    <cellStyle name="style1424787249159 2 3 4 4 4" xfId="29582"/>
    <cellStyle name="style1424787249159 2 3 4 4 4 2" xfId="55388"/>
    <cellStyle name="style1424787249159 2 3 4 4 5" xfId="37505"/>
    <cellStyle name="style1424787249159 2 3 4 5" xfId="9204"/>
    <cellStyle name="style1424787249159 2 3 4 5 2" xfId="37510"/>
    <cellStyle name="style1424787249159 2 3 4 5 3" xfId="56554"/>
    <cellStyle name="style1424787249159 2 3 4 5 4" xfId="37509"/>
    <cellStyle name="style1424787249159 2 3 4 6" xfId="16600"/>
    <cellStyle name="style1424787249159 2 3 4 6 2" xfId="37511"/>
    <cellStyle name="style1424787249159 2 3 4 7" xfId="23996"/>
    <cellStyle name="style1424787249159 2 3 4 7 2" xfId="55383"/>
    <cellStyle name="style1424787249159 2 3 4 8" xfId="37488"/>
    <cellStyle name="style1424787249159 2 3 5" xfId="2019"/>
    <cellStyle name="style1424787249159 2 3 5 2" xfId="5706"/>
    <cellStyle name="style1424787249159 2 3 5 2 2" xfId="13146"/>
    <cellStyle name="style1424787249159 2 3 5 2 2 2" xfId="37515"/>
    <cellStyle name="style1424787249159 2 3 5 2 2 2 2" xfId="37516"/>
    <cellStyle name="style1424787249159 2 3 5 2 2 2 3" xfId="59050"/>
    <cellStyle name="style1424787249159 2 3 5 2 2 3" xfId="37517"/>
    <cellStyle name="style1424787249159 2 3 5 2 2 4" xfId="55391"/>
    <cellStyle name="style1424787249159 2 3 5 2 2 5" xfId="37514"/>
    <cellStyle name="style1424787249159 2 3 5 2 3" xfId="20542"/>
    <cellStyle name="style1424787249159 2 3 5 2 3 2" xfId="37519"/>
    <cellStyle name="style1424787249159 2 3 5 2 3 3" xfId="56558"/>
    <cellStyle name="style1424787249159 2 3 5 2 3 4" xfId="37518"/>
    <cellStyle name="style1424787249159 2 3 5 2 4" xfId="27938"/>
    <cellStyle name="style1424787249159 2 3 5 2 4 2" xfId="37520"/>
    <cellStyle name="style1424787249159 2 3 5 2 5" xfId="55390"/>
    <cellStyle name="style1424787249159 2 3 5 2 6" xfId="37513"/>
    <cellStyle name="style1424787249159 2 3 5 3" xfId="3828"/>
    <cellStyle name="style1424787249159 2 3 5 3 2" xfId="11269"/>
    <cellStyle name="style1424787249159 2 3 5 3 2 2" xfId="37523"/>
    <cellStyle name="style1424787249159 2 3 5 3 2 2 2" xfId="37524"/>
    <cellStyle name="style1424787249159 2 3 5 3 2 2 3" xfId="59051"/>
    <cellStyle name="style1424787249159 2 3 5 3 2 3" xfId="37525"/>
    <cellStyle name="style1424787249159 2 3 5 3 2 4" xfId="55393"/>
    <cellStyle name="style1424787249159 2 3 5 3 2 5" xfId="37522"/>
    <cellStyle name="style1424787249159 2 3 5 3 3" xfId="18665"/>
    <cellStyle name="style1424787249159 2 3 5 3 3 2" xfId="37527"/>
    <cellStyle name="style1424787249159 2 3 5 3 3 3" xfId="56559"/>
    <cellStyle name="style1424787249159 2 3 5 3 3 4" xfId="37526"/>
    <cellStyle name="style1424787249159 2 3 5 3 4" xfId="26061"/>
    <cellStyle name="style1424787249159 2 3 5 3 4 2" xfId="37528"/>
    <cellStyle name="style1424787249159 2 3 5 3 5" xfId="55392"/>
    <cellStyle name="style1424787249159 2 3 5 3 6" xfId="37521"/>
    <cellStyle name="style1424787249159 2 3 5 4" xfId="7651"/>
    <cellStyle name="style1424787249159 2 3 5 4 2" xfId="15047"/>
    <cellStyle name="style1424787249159 2 3 5 4 2 2" xfId="37531"/>
    <cellStyle name="style1424787249159 2 3 5 4 2 3" xfId="59049"/>
    <cellStyle name="style1424787249159 2 3 5 4 2 4" xfId="37530"/>
    <cellStyle name="style1424787249159 2 3 5 4 3" xfId="22443"/>
    <cellStyle name="style1424787249159 2 3 5 4 3 2" xfId="37532"/>
    <cellStyle name="style1424787249159 2 3 5 4 4" xfId="29839"/>
    <cellStyle name="style1424787249159 2 3 5 4 4 2" xfId="55394"/>
    <cellStyle name="style1424787249159 2 3 5 4 5" xfId="37529"/>
    <cellStyle name="style1424787249159 2 3 5 5" xfId="9460"/>
    <cellStyle name="style1424787249159 2 3 5 5 2" xfId="37534"/>
    <cellStyle name="style1424787249159 2 3 5 5 3" xfId="56557"/>
    <cellStyle name="style1424787249159 2 3 5 5 4" xfId="37533"/>
    <cellStyle name="style1424787249159 2 3 5 6" xfId="16856"/>
    <cellStyle name="style1424787249159 2 3 5 6 2" xfId="37535"/>
    <cellStyle name="style1424787249159 2 3 5 7" xfId="24252"/>
    <cellStyle name="style1424787249159 2 3 5 7 2" xfId="55389"/>
    <cellStyle name="style1424787249159 2 3 5 8" xfId="37512"/>
    <cellStyle name="style1424787249159 2 3 6" xfId="4215"/>
    <cellStyle name="style1424787249159 2 3 6 2" xfId="11656"/>
    <cellStyle name="style1424787249159 2 3 6 2 2" xfId="37538"/>
    <cellStyle name="style1424787249159 2 3 6 2 2 2" xfId="37539"/>
    <cellStyle name="style1424787249159 2 3 6 2 2 3" xfId="59052"/>
    <cellStyle name="style1424787249159 2 3 6 2 3" xfId="37540"/>
    <cellStyle name="style1424787249159 2 3 6 2 4" xfId="55396"/>
    <cellStyle name="style1424787249159 2 3 6 2 5" xfId="37537"/>
    <cellStyle name="style1424787249159 2 3 6 3" xfId="19052"/>
    <cellStyle name="style1424787249159 2 3 6 3 2" xfId="37542"/>
    <cellStyle name="style1424787249159 2 3 6 3 3" xfId="56560"/>
    <cellStyle name="style1424787249159 2 3 6 3 4" xfId="37541"/>
    <cellStyle name="style1424787249159 2 3 6 4" xfId="26448"/>
    <cellStyle name="style1424787249159 2 3 6 4 2" xfId="37543"/>
    <cellStyle name="style1424787249159 2 3 6 5" xfId="55395"/>
    <cellStyle name="style1424787249159 2 3 6 6" xfId="37536"/>
    <cellStyle name="style1424787249159 2 3 7" xfId="2338"/>
    <cellStyle name="style1424787249159 2 3 7 2" xfId="9779"/>
    <cellStyle name="style1424787249159 2 3 7 2 2" xfId="37546"/>
    <cellStyle name="style1424787249159 2 3 7 2 2 2" xfId="37547"/>
    <cellStyle name="style1424787249159 2 3 7 2 2 3" xfId="59053"/>
    <cellStyle name="style1424787249159 2 3 7 2 3" xfId="37548"/>
    <cellStyle name="style1424787249159 2 3 7 2 4" xfId="55398"/>
    <cellStyle name="style1424787249159 2 3 7 2 5" xfId="37545"/>
    <cellStyle name="style1424787249159 2 3 7 3" xfId="17175"/>
    <cellStyle name="style1424787249159 2 3 7 3 2" xfId="37550"/>
    <cellStyle name="style1424787249159 2 3 7 3 3" xfId="56561"/>
    <cellStyle name="style1424787249159 2 3 7 3 4" xfId="37549"/>
    <cellStyle name="style1424787249159 2 3 7 4" xfId="24571"/>
    <cellStyle name="style1424787249159 2 3 7 4 2" xfId="37551"/>
    <cellStyle name="style1424787249159 2 3 7 5" xfId="55397"/>
    <cellStyle name="style1424787249159 2 3 7 6" xfId="37544"/>
    <cellStyle name="style1424787249159 2 3 8" xfId="6160"/>
    <cellStyle name="style1424787249159 2 3 8 2" xfId="13556"/>
    <cellStyle name="style1424787249159 2 3 8 2 2" xfId="37554"/>
    <cellStyle name="style1424787249159 2 3 8 2 3" xfId="59036"/>
    <cellStyle name="style1424787249159 2 3 8 2 4" xfId="37553"/>
    <cellStyle name="style1424787249159 2 3 8 3" xfId="20952"/>
    <cellStyle name="style1424787249159 2 3 8 3 2" xfId="37555"/>
    <cellStyle name="style1424787249159 2 3 8 4" xfId="28348"/>
    <cellStyle name="style1424787249159 2 3 8 4 2" xfId="55399"/>
    <cellStyle name="style1424787249159 2 3 8 5" xfId="37552"/>
    <cellStyle name="style1424787249159 2 3 9" xfId="7970"/>
    <cellStyle name="style1424787249159 2 3 9 2" xfId="37557"/>
    <cellStyle name="style1424787249159 2 3 9 3" xfId="56544"/>
    <cellStyle name="style1424787249159 2 3 9 4" xfId="37556"/>
    <cellStyle name="style1424787249159 2 4" xfId="589"/>
    <cellStyle name="style1424787249159 2 4 2" xfId="1299"/>
    <cellStyle name="style1424787249159 2 4 2 2" xfId="4987"/>
    <cellStyle name="style1424787249159 2 4 2 2 2" xfId="12428"/>
    <cellStyle name="style1424787249159 2 4 2 2 2 2" xfId="37562"/>
    <cellStyle name="style1424787249159 2 4 2 2 2 2 2" xfId="37563"/>
    <cellStyle name="style1424787249159 2 4 2 2 2 2 3" xfId="59056"/>
    <cellStyle name="style1424787249159 2 4 2 2 2 3" xfId="37564"/>
    <cellStyle name="style1424787249159 2 4 2 2 2 4" xfId="55403"/>
    <cellStyle name="style1424787249159 2 4 2 2 2 5" xfId="37561"/>
    <cellStyle name="style1424787249159 2 4 2 2 3" xfId="19824"/>
    <cellStyle name="style1424787249159 2 4 2 2 3 2" xfId="37566"/>
    <cellStyle name="style1424787249159 2 4 2 2 3 3" xfId="56564"/>
    <cellStyle name="style1424787249159 2 4 2 2 3 4" xfId="37565"/>
    <cellStyle name="style1424787249159 2 4 2 2 4" xfId="27220"/>
    <cellStyle name="style1424787249159 2 4 2 2 4 2" xfId="37567"/>
    <cellStyle name="style1424787249159 2 4 2 2 5" xfId="55402"/>
    <cellStyle name="style1424787249159 2 4 2 2 6" xfId="37560"/>
    <cellStyle name="style1424787249159 2 4 2 3" xfId="3110"/>
    <cellStyle name="style1424787249159 2 4 2 3 2" xfId="10551"/>
    <cellStyle name="style1424787249159 2 4 2 3 2 2" xfId="37570"/>
    <cellStyle name="style1424787249159 2 4 2 3 2 2 2" xfId="37571"/>
    <cellStyle name="style1424787249159 2 4 2 3 2 2 3" xfId="59057"/>
    <cellStyle name="style1424787249159 2 4 2 3 2 3" xfId="37572"/>
    <cellStyle name="style1424787249159 2 4 2 3 2 4" xfId="55405"/>
    <cellStyle name="style1424787249159 2 4 2 3 2 5" xfId="37569"/>
    <cellStyle name="style1424787249159 2 4 2 3 3" xfId="17947"/>
    <cellStyle name="style1424787249159 2 4 2 3 3 2" xfId="37574"/>
    <cellStyle name="style1424787249159 2 4 2 3 3 3" xfId="56565"/>
    <cellStyle name="style1424787249159 2 4 2 3 3 4" xfId="37573"/>
    <cellStyle name="style1424787249159 2 4 2 3 4" xfId="25343"/>
    <cellStyle name="style1424787249159 2 4 2 3 4 2" xfId="37575"/>
    <cellStyle name="style1424787249159 2 4 2 3 5" xfId="55404"/>
    <cellStyle name="style1424787249159 2 4 2 3 6" xfId="37568"/>
    <cellStyle name="style1424787249159 2 4 2 4" xfId="6932"/>
    <cellStyle name="style1424787249159 2 4 2 4 2" xfId="14328"/>
    <cellStyle name="style1424787249159 2 4 2 4 2 2" xfId="37578"/>
    <cellStyle name="style1424787249159 2 4 2 4 2 3" xfId="59055"/>
    <cellStyle name="style1424787249159 2 4 2 4 2 4" xfId="37577"/>
    <cellStyle name="style1424787249159 2 4 2 4 3" xfId="21724"/>
    <cellStyle name="style1424787249159 2 4 2 4 3 2" xfId="37579"/>
    <cellStyle name="style1424787249159 2 4 2 4 4" xfId="29120"/>
    <cellStyle name="style1424787249159 2 4 2 4 4 2" xfId="55406"/>
    <cellStyle name="style1424787249159 2 4 2 4 5" xfId="37576"/>
    <cellStyle name="style1424787249159 2 4 2 5" xfId="8742"/>
    <cellStyle name="style1424787249159 2 4 2 5 2" xfId="37581"/>
    <cellStyle name="style1424787249159 2 4 2 5 3" xfId="56563"/>
    <cellStyle name="style1424787249159 2 4 2 5 4" xfId="37580"/>
    <cellStyle name="style1424787249159 2 4 2 6" xfId="16138"/>
    <cellStyle name="style1424787249159 2 4 2 6 2" xfId="37582"/>
    <cellStyle name="style1424787249159 2 4 2 7" xfId="23534"/>
    <cellStyle name="style1424787249159 2 4 2 7 2" xfId="55401"/>
    <cellStyle name="style1424787249159 2 4 2 8" xfId="37559"/>
    <cellStyle name="style1424787249159 2 4 3" xfId="4343"/>
    <cellStyle name="style1424787249159 2 4 3 2" xfId="11784"/>
    <cellStyle name="style1424787249159 2 4 3 2 2" xfId="37585"/>
    <cellStyle name="style1424787249159 2 4 3 2 2 2" xfId="37586"/>
    <cellStyle name="style1424787249159 2 4 3 2 2 3" xfId="59058"/>
    <cellStyle name="style1424787249159 2 4 3 2 3" xfId="37587"/>
    <cellStyle name="style1424787249159 2 4 3 2 4" xfId="55408"/>
    <cellStyle name="style1424787249159 2 4 3 2 5" xfId="37584"/>
    <cellStyle name="style1424787249159 2 4 3 3" xfId="19180"/>
    <cellStyle name="style1424787249159 2 4 3 3 2" xfId="37589"/>
    <cellStyle name="style1424787249159 2 4 3 3 3" xfId="56566"/>
    <cellStyle name="style1424787249159 2 4 3 3 4" xfId="37588"/>
    <cellStyle name="style1424787249159 2 4 3 4" xfId="26576"/>
    <cellStyle name="style1424787249159 2 4 3 4 2" xfId="37590"/>
    <cellStyle name="style1424787249159 2 4 3 5" xfId="55407"/>
    <cellStyle name="style1424787249159 2 4 3 6" xfId="37583"/>
    <cellStyle name="style1424787249159 2 4 4" xfId="2466"/>
    <cellStyle name="style1424787249159 2 4 4 2" xfId="9907"/>
    <cellStyle name="style1424787249159 2 4 4 2 2" xfId="37593"/>
    <cellStyle name="style1424787249159 2 4 4 2 2 2" xfId="37594"/>
    <cellStyle name="style1424787249159 2 4 4 2 2 3" xfId="59059"/>
    <cellStyle name="style1424787249159 2 4 4 2 3" xfId="37595"/>
    <cellStyle name="style1424787249159 2 4 4 2 4" xfId="55410"/>
    <cellStyle name="style1424787249159 2 4 4 2 5" xfId="37592"/>
    <cellStyle name="style1424787249159 2 4 4 3" xfId="17303"/>
    <cellStyle name="style1424787249159 2 4 4 3 2" xfId="37597"/>
    <cellStyle name="style1424787249159 2 4 4 3 3" xfId="56567"/>
    <cellStyle name="style1424787249159 2 4 4 3 4" xfId="37596"/>
    <cellStyle name="style1424787249159 2 4 4 4" xfId="24699"/>
    <cellStyle name="style1424787249159 2 4 4 4 2" xfId="37598"/>
    <cellStyle name="style1424787249159 2 4 4 5" xfId="55409"/>
    <cellStyle name="style1424787249159 2 4 4 6" xfId="37591"/>
    <cellStyle name="style1424787249159 2 4 5" xfId="6288"/>
    <cellStyle name="style1424787249159 2 4 5 2" xfId="13684"/>
    <cellStyle name="style1424787249159 2 4 5 2 2" xfId="37601"/>
    <cellStyle name="style1424787249159 2 4 5 2 3" xfId="59054"/>
    <cellStyle name="style1424787249159 2 4 5 2 4" xfId="37600"/>
    <cellStyle name="style1424787249159 2 4 5 3" xfId="21080"/>
    <cellStyle name="style1424787249159 2 4 5 3 2" xfId="37602"/>
    <cellStyle name="style1424787249159 2 4 5 4" xfId="28476"/>
    <cellStyle name="style1424787249159 2 4 5 4 2" xfId="55411"/>
    <cellStyle name="style1424787249159 2 4 5 5" xfId="37599"/>
    <cellStyle name="style1424787249159 2 4 6" xfId="8098"/>
    <cellStyle name="style1424787249159 2 4 6 2" xfId="37604"/>
    <cellStyle name="style1424787249159 2 4 6 3" xfId="56562"/>
    <cellStyle name="style1424787249159 2 4 6 4" xfId="37603"/>
    <cellStyle name="style1424787249159 2 4 7" xfId="15494"/>
    <cellStyle name="style1424787249159 2 4 7 2" xfId="37605"/>
    <cellStyle name="style1424787249159 2 4 8" xfId="22890"/>
    <cellStyle name="style1424787249159 2 4 8 2" xfId="55400"/>
    <cellStyle name="style1424787249159 2 4 9" xfId="37558"/>
    <cellStyle name="style1424787249159 2 5" xfId="1043"/>
    <cellStyle name="style1424787249159 2 5 2" xfId="4731"/>
    <cellStyle name="style1424787249159 2 5 2 2" xfId="12172"/>
    <cellStyle name="style1424787249159 2 5 2 2 2" xfId="37609"/>
    <cellStyle name="style1424787249159 2 5 2 2 2 2" xfId="37610"/>
    <cellStyle name="style1424787249159 2 5 2 2 2 3" xfId="59061"/>
    <cellStyle name="style1424787249159 2 5 2 2 3" xfId="37611"/>
    <cellStyle name="style1424787249159 2 5 2 2 4" xfId="55414"/>
    <cellStyle name="style1424787249159 2 5 2 2 5" xfId="37608"/>
    <cellStyle name="style1424787249159 2 5 2 3" xfId="19568"/>
    <cellStyle name="style1424787249159 2 5 2 3 2" xfId="37613"/>
    <cellStyle name="style1424787249159 2 5 2 3 3" xfId="56569"/>
    <cellStyle name="style1424787249159 2 5 2 3 4" xfId="37612"/>
    <cellStyle name="style1424787249159 2 5 2 4" xfId="26964"/>
    <cellStyle name="style1424787249159 2 5 2 4 2" xfId="37614"/>
    <cellStyle name="style1424787249159 2 5 2 5" xfId="55413"/>
    <cellStyle name="style1424787249159 2 5 2 6" xfId="37607"/>
    <cellStyle name="style1424787249159 2 5 3" xfId="2854"/>
    <cellStyle name="style1424787249159 2 5 3 2" xfId="10295"/>
    <cellStyle name="style1424787249159 2 5 3 2 2" xfId="37617"/>
    <cellStyle name="style1424787249159 2 5 3 2 2 2" xfId="37618"/>
    <cellStyle name="style1424787249159 2 5 3 2 2 3" xfId="59062"/>
    <cellStyle name="style1424787249159 2 5 3 2 3" xfId="37619"/>
    <cellStyle name="style1424787249159 2 5 3 2 4" xfId="55416"/>
    <cellStyle name="style1424787249159 2 5 3 2 5" xfId="37616"/>
    <cellStyle name="style1424787249159 2 5 3 3" xfId="17691"/>
    <cellStyle name="style1424787249159 2 5 3 3 2" xfId="37621"/>
    <cellStyle name="style1424787249159 2 5 3 3 3" xfId="56570"/>
    <cellStyle name="style1424787249159 2 5 3 3 4" xfId="37620"/>
    <cellStyle name="style1424787249159 2 5 3 4" xfId="25087"/>
    <cellStyle name="style1424787249159 2 5 3 4 2" xfId="37622"/>
    <cellStyle name="style1424787249159 2 5 3 5" xfId="55415"/>
    <cellStyle name="style1424787249159 2 5 3 6" xfId="37615"/>
    <cellStyle name="style1424787249159 2 5 4" xfId="6676"/>
    <cellStyle name="style1424787249159 2 5 4 2" xfId="14072"/>
    <cellStyle name="style1424787249159 2 5 4 2 2" xfId="37625"/>
    <cellStyle name="style1424787249159 2 5 4 2 3" xfId="59060"/>
    <cellStyle name="style1424787249159 2 5 4 2 4" xfId="37624"/>
    <cellStyle name="style1424787249159 2 5 4 3" xfId="21468"/>
    <cellStyle name="style1424787249159 2 5 4 3 2" xfId="37626"/>
    <cellStyle name="style1424787249159 2 5 4 4" xfId="28864"/>
    <cellStyle name="style1424787249159 2 5 4 4 2" xfId="55417"/>
    <cellStyle name="style1424787249159 2 5 4 5" xfId="37623"/>
    <cellStyle name="style1424787249159 2 5 5" xfId="8486"/>
    <cellStyle name="style1424787249159 2 5 5 2" xfId="37628"/>
    <cellStyle name="style1424787249159 2 5 5 3" xfId="56568"/>
    <cellStyle name="style1424787249159 2 5 5 4" xfId="37627"/>
    <cellStyle name="style1424787249159 2 5 6" xfId="15882"/>
    <cellStyle name="style1424787249159 2 5 6 2" xfId="37629"/>
    <cellStyle name="style1424787249159 2 5 7" xfId="23278"/>
    <cellStyle name="style1424787249159 2 5 7 2" xfId="55412"/>
    <cellStyle name="style1424787249159 2 5 8" xfId="37606"/>
    <cellStyle name="style1424787249159 2 6" xfId="1634"/>
    <cellStyle name="style1424787249159 2 6 2" xfId="5321"/>
    <cellStyle name="style1424787249159 2 6 2 2" xfId="12762"/>
    <cellStyle name="style1424787249159 2 6 2 2 2" xfId="37633"/>
    <cellStyle name="style1424787249159 2 6 2 2 2 2" xfId="37634"/>
    <cellStyle name="style1424787249159 2 6 2 2 2 3" xfId="59064"/>
    <cellStyle name="style1424787249159 2 6 2 2 3" xfId="37635"/>
    <cellStyle name="style1424787249159 2 6 2 2 4" xfId="55420"/>
    <cellStyle name="style1424787249159 2 6 2 2 5" xfId="37632"/>
    <cellStyle name="style1424787249159 2 6 2 3" xfId="20158"/>
    <cellStyle name="style1424787249159 2 6 2 3 2" xfId="37637"/>
    <cellStyle name="style1424787249159 2 6 2 3 3" xfId="56572"/>
    <cellStyle name="style1424787249159 2 6 2 3 4" xfId="37636"/>
    <cellStyle name="style1424787249159 2 6 2 4" xfId="27554"/>
    <cellStyle name="style1424787249159 2 6 2 4 2" xfId="37638"/>
    <cellStyle name="style1424787249159 2 6 2 5" xfId="55419"/>
    <cellStyle name="style1424787249159 2 6 2 6" xfId="37631"/>
    <cellStyle name="style1424787249159 2 6 3" xfId="3444"/>
    <cellStyle name="style1424787249159 2 6 3 2" xfId="10885"/>
    <cellStyle name="style1424787249159 2 6 3 2 2" xfId="37641"/>
    <cellStyle name="style1424787249159 2 6 3 2 2 2" xfId="37642"/>
    <cellStyle name="style1424787249159 2 6 3 2 2 3" xfId="59065"/>
    <cellStyle name="style1424787249159 2 6 3 2 3" xfId="37643"/>
    <cellStyle name="style1424787249159 2 6 3 2 4" xfId="55422"/>
    <cellStyle name="style1424787249159 2 6 3 2 5" xfId="37640"/>
    <cellStyle name="style1424787249159 2 6 3 3" xfId="18281"/>
    <cellStyle name="style1424787249159 2 6 3 3 2" xfId="37645"/>
    <cellStyle name="style1424787249159 2 6 3 3 3" xfId="56573"/>
    <cellStyle name="style1424787249159 2 6 3 3 4" xfId="37644"/>
    <cellStyle name="style1424787249159 2 6 3 4" xfId="25677"/>
    <cellStyle name="style1424787249159 2 6 3 4 2" xfId="37646"/>
    <cellStyle name="style1424787249159 2 6 3 5" xfId="55421"/>
    <cellStyle name="style1424787249159 2 6 3 6" xfId="37639"/>
    <cellStyle name="style1424787249159 2 6 4" xfId="7266"/>
    <cellStyle name="style1424787249159 2 6 4 2" xfId="14662"/>
    <cellStyle name="style1424787249159 2 6 4 2 2" xfId="37649"/>
    <cellStyle name="style1424787249159 2 6 4 2 3" xfId="59063"/>
    <cellStyle name="style1424787249159 2 6 4 2 4" xfId="37648"/>
    <cellStyle name="style1424787249159 2 6 4 3" xfId="22058"/>
    <cellStyle name="style1424787249159 2 6 4 3 2" xfId="37650"/>
    <cellStyle name="style1424787249159 2 6 4 4" xfId="29454"/>
    <cellStyle name="style1424787249159 2 6 4 4 2" xfId="55423"/>
    <cellStyle name="style1424787249159 2 6 4 5" xfId="37647"/>
    <cellStyle name="style1424787249159 2 6 5" xfId="9076"/>
    <cellStyle name="style1424787249159 2 6 5 2" xfId="37652"/>
    <cellStyle name="style1424787249159 2 6 5 3" xfId="56571"/>
    <cellStyle name="style1424787249159 2 6 5 4" xfId="37651"/>
    <cellStyle name="style1424787249159 2 6 6" xfId="16472"/>
    <cellStyle name="style1424787249159 2 6 6 2" xfId="37653"/>
    <cellStyle name="style1424787249159 2 6 7" xfId="23868"/>
    <cellStyle name="style1424787249159 2 6 7 2" xfId="55418"/>
    <cellStyle name="style1424787249159 2 6 8" xfId="37630"/>
    <cellStyle name="style1424787249159 2 7" xfId="1891"/>
    <cellStyle name="style1424787249159 2 7 2" xfId="5578"/>
    <cellStyle name="style1424787249159 2 7 2 2" xfId="13018"/>
    <cellStyle name="style1424787249159 2 7 2 2 2" xfId="37657"/>
    <cellStyle name="style1424787249159 2 7 2 2 2 2" xfId="37658"/>
    <cellStyle name="style1424787249159 2 7 2 2 2 3" xfId="59067"/>
    <cellStyle name="style1424787249159 2 7 2 2 3" xfId="37659"/>
    <cellStyle name="style1424787249159 2 7 2 2 4" xfId="55426"/>
    <cellStyle name="style1424787249159 2 7 2 2 5" xfId="37656"/>
    <cellStyle name="style1424787249159 2 7 2 3" xfId="20414"/>
    <cellStyle name="style1424787249159 2 7 2 3 2" xfId="37661"/>
    <cellStyle name="style1424787249159 2 7 2 3 3" xfId="56575"/>
    <cellStyle name="style1424787249159 2 7 2 3 4" xfId="37660"/>
    <cellStyle name="style1424787249159 2 7 2 4" xfId="27810"/>
    <cellStyle name="style1424787249159 2 7 2 4 2" xfId="37662"/>
    <cellStyle name="style1424787249159 2 7 2 5" xfId="55425"/>
    <cellStyle name="style1424787249159 2 7 2 6" xfId="37655"/>
    <cellStyle name="style1424787249159 2 7 3" xfId="3700"/>
    <cellStyle name="style1424787249159 2 7 3 2" xfId="11141"/>
    <cellStyle name="style1424787249159 2 7 3 2 2" xfId="37665"/>
    <cellStyle name="style1424787249159 2 7 3 2 2 2" xfId="37666"/>
    <cellStyle name="style1424787249159 2 7 3 2 2 3" xfId="59068"/>
    <cellStyle name="style1424787249159 2 7 3 2 3" xfId="37667"/>
    <cellStyle name="style1424787249159 2 7 3 2 4" xfId="55428"/>
    <cellStyle name="style1424787249159 2 7 3 2 5" xfId="37664"/>
    <cellStyle name="style1424787249159 2 7 3 3" xfId="18537"/>
    <cellStyle name="style1424787249159 2 7 3 3 2" xfId="37669"/>
    <cellStyle name="style1424787249159 2 7 3 3 3" xfId="56576"/>
    <cellStyle name="style1424787249159 2 7 3 3 4" xfId="37668"/>
    <cellStyle name="style1424787249159 2 7 3 4" xfId="25933"/>
    <cellStyle name="style1424787249159 2 7 3 4 2" xfId="37670"/>
    <cellStyle name="style1424787249159 2 7 3 5" xfId="55427"/>
    <cellStyle name="style1424787249159 2 7 3 6" xfId="37663"/>
    <cellStyle name="style1424787249159 2 7 4" xfId="7523"/>
    <cellStyle name="style1424787249159 2 7 4 2" xfId="14919"/>
    <cellStyle name="style1424787249159 2 7 4 2 2" xfId="37673"/>
    <cellStyle name="style1424787249159 2 7 4 2 3" xfId="59066"/>
    <cellStyle name="style1424787249159 2 7 4 2 4" xfId="37672"/>
    <cellStyle name="style1424787249159 2 7 4 3" xfId="22315"/>
    <cellStyle name="style1424787249159 2 7 4 3 2" xfId="37674"/>
    <cellStyle name="style1424787249159 2 7 4 4" xfId="29711"/>
    <cellStyle name="style1424787249159 2 7 4 4 2" xfId="55429"/>
    <cellStyle name="style1424787249159 2 7 4 5" xfId="37671"/>
    <cellStyle name="style1424787249159 2 7 5" xfId="9332"/>
    <cellStyle name="style1424787249159 2 7 5 2" xfId="37676"/>
    <cellStyle name="style1424787249159 2 7 5 3" xfId="56574"/>
    <cellStyle name="style1424787249159 2 7 5 4" xfId="37675"/>
    <cellStyle name="style1424787249159 2 7 6" xfId="16728"/>
    <cellStyle name="style1424787249159 2 7 6 2" xfId="37677"/>
    <cellStyle name="style1424787249159 2 7 7" xfId="24124"/>
    <cellStyle name="style1424787249159 2 7 7 2" xfId="55424"/>
    <cellStyle name="style1424787249159 2 7 8" xfId="37654"/>
    <cellStyle name="style1424787249159 2 8" xfId="4087"/>
    <cellStyle name="style1424787249159 2 8 2" xfId="11528"/>
    <cellStyle name="style1424787249159 2 8 2 2" xfId="37680"/>
    <cellStyle name="style1424787249159 2 8 2 2 2" xfId="37681"/>
    <cellStyle name="style1424787249159 2 8 2 2 3" xfId="59069"/>
    <cellStyle name="style1424787249159 2 8 2 3" xfId="37682"/>
    <cellStyle name="style1424787249159 2 8 2 4" xfId="55431"/>
    <cellStyle name="style1424787249159 2 8 2 5" xfId="37679"/>
    <cellStyle name="style1424787249159 2 8 3" xfId="18924"/>
    <cellStyle name="style1424787249159 2 8 3 2" xfId="37684"/>
    <cellStyle name="style1424787249159 2 8 3 3" xfId="56577"/>
    <cellStyle name="style1424787249159 2 8 3 4" xfId="37683"/>
    <cellStyle name="style1424787249159 2 8 4" xfId="26320"/>
    <cellStyle name="style1424787249159 2 8 4 2" xfId="37685"/>
    <cellStyle name="style1424787249159 2 8 5" xfId="55430"/>
    <cellStyle name="style1424787249159 2 8 6" xfId="37678"/>
    <cellStyle name="style1424787249159 2 9" xfId="2210"/>
    <cellStyle name="style1424787249159 2 9 2" xfId="9651"/>
    <cellStyle name="style1424787249159 2 9 2 2" xfId="37688"/>
    <cellStyle name="style1424787249159 2 9 2 2 2" xfId="37689"/>
    <cellStyle name="style1424787249159 2 9 2 2 3" xfId="59070"/>
    <cellStyle name="style1424787249159 2 9 2 3" xfId="37690"/>
    <cellStyle name="style1424787249159 2 9 2 4" xfId="55433"/>
    <cellStyle name="style1424787249159 2 9 2 5" xfId="37687"/>
    <cellStyle name="style1424787249159 2 9 3" xfId="17047"/>
    <cellStyle name="style1424787249159 2 9 3 2" xfId="37692"/>
    <cellStyle name="style1424787249159 2 9 3 3" xfId="56578"/>
    <cellStyle name="style1424787249159 2 9 3 4" xfId="37691"/>
    <cellStyle name="style1424787249159 2 9 4" xfId="24443"/>
    <cellStyle name="style1424787249159 2 9 4 2" xfId="37693"/>
    <cellStyle name="style1424787249159 2 9 5" xfId="55432"/>
    <cellStyle name="style1424787249159 2 9 6" xfId="37686"/>
    <cellStyle name="style1424787249159 3" xfId="368"/>
    <cellStyle name="style1424787249159 3 10" xfId="7878"/>
    <cellStyle name="style1424787249159 3 10 2" xfId="37696"/>
    <cellStyle name="style1424787249159 3 10 3" xfId="56579"/>
    <cellStyle name="style1424787249159 3 10 4" xfId="37695"/>
    <cellStyle name="style1424787249159 3 11" xfId="15274"/>
    <cellStyle name="style1424787249159 3 11 2" xfId="37697"/>
    <cellStyle name="style1424787249159 3 12" xfId="22670"/>
    <cellStyle name="style1424787249159 3 12 2" xfId="55434"/>
    <cellStyle name="style1424787249159 3 13" xfId="37694"/>
    <cellStyle name="style1424787249159 3 2" xfId="496"/>
    <cellStyle name="style1424787249159 3 2 10" xfId="15402"/>
    <cellStyle name="style1424787249159 3 2 10 2" xfId="37699"/>
    <cellStyle name="style1424787249159 3 2 11" xfId="22798"/>
    <cellStyle name="style1424787249159 3 2 11 2" xfId="55435"/>
    <cellStyle name="style1424787249159 3 2 12" xfId="37698"/>
    <cellStyle name="style1424787249159 3 2 2" xfId="753"/>
    <cellStyle name="style1424787249159 3 2 2 2" xfId="1463"/>
    <cellStyle name="style1424787249159 3 2 2 2 2" xfId="5151"/>
    <cellStyle name="style1424787249159 3 2 2 2 2 2" xfId="12592"/>
    <cellStyle name="style1424787249159 3 2 2 2 2 2 2" xfId="37704"/>
    <cellStyle name="style1424787249159 3 2 2 2 2 2 2 2" xfId="37705"/>
    <cellStyle name="style1424787249159 3 2 2 2 2 2 2 3" xfId="59075"/>
    <cellStyle name="style1424787249159 3 2 2 2 2 2 3" xfId="37706"/>
    <cellStyle name="style1424787249159 3 2 2 2 2 2 4" xfId="55439"/>
    <cellStyle name="style1424787249159 3 2 2 2 2 2 5" xfId="37703"/>
    <cellStyle name="style1424787249159 3 2 2 2 2 3" xfId="19988"/>
    <cellStyle name="style1424787249159 3 2 2 2 2 3 2" xfId="37708"/>
    <cellStyle name="style1424787249159 3 2 2 2 2 3 3" xfId="56583"/>
    <cellStyle name="style1424787249159 3 2 2 2 2 3 4" xfId="37707"/>
    <cellStyle name="style1424787249159 3 2 2 2 2 4" xfId="27384"/>
    <cellStyle name="style1424787249159 3 2 2 2 2 4 2" xfId="37709"/>
    <cellStyle name="style1424787249159 3 2 2 2 2 5" xfId="55438"/>
    <cellStyle name="style1424787249159 3 2 2 2 2 6" xfId="37702"/>
    <cellStyle name="style1424787249159 3 2 2 2 3" xfId="3274"/>
    <cellStyle name="style1424787249159 3 2 2 2 3 2" xfId="10715"/>
    <cellStyle name="style1424787249159 3 2 2 2 3 2 2" xfId="37712"/>
    <cellStyle name="style1424787249159 3 2 2 2 3 2 2 2" xfId="37713"/>
    <cellStyle name="style1424787249159 3 2 2 2 3 2 2 3" xfId="59076"/>
    <cellStyle name="style1424787249159 3 2 2 2 3 2 3" xfId="37714"/>
    <cellStyle name="style1424787249159 3 2 2 2 3 2 4" xfId="55441"/>
    <cellStyle name="style1424787249159 3 2 2 2 3 2 5" xfId="37711"/>
    <cellStyle name="style1424787249159 3 2 2 2 3 3" xfId="18111"/>
    <cellStyle name="style1424787249159 3 2 2 2 3 3 2" xfId="37716"/>
    <cellStyle name="style1424787249159 3 2 2 2 3 3 3" xfId="56584"/>
    <cellStyle name="style1424787249159 3 2 2 2 3 3 4" xfId="37715"/>
    <cellStyle name="style1424787249159 3 2 2 2 3 4" xfId="25507"/>
    <cellStyle name="style1424787249159 3 2 2 2 3 4 2" xfId="37717"/>
    <cellStyle name="style1424787249159 3 2 2 2 3 5" xfId="55440"/>
    <cellStyle name="style1424787249159 3 2 2 2 3 6" xfId="37710"/>
    <cellStyle name="style1424787249159 3 2 2 2 4" xfId="7096"/>
    <cellStyle name="style1424787249159 3 2 2 2 4 2" xfId="14492"/>
    <cellStyle name="style1424787249159 3 2 2 2 4 2 2" xfId="37720"/>
    <cellStyle name="style1424787249159 3 2 2 2 4 2 3" xfId="59074"/>
    <cellStyle name="style1424787249159 3 2 2 2 4 2 4" xfId="37719"/>
    <cellStyle name="style1424787249159 3 2 2 2 4 3" xfId="21888"/>
    <cellStyle name="style1424787249159 3 2 2 2 4 3 2" xfId="37721"/>
    <cellStyle name="style1424787249159 3 2 2 2 4 4" xfId="29284"/>
    <cellStyle name="style1424787249159 3 2 2 2 4 4 2" xfId="55442"/>
    <cellStyle name="style1424787249159 3 2 2 2 4 5" xfId="37718"/>
    <cellStyle name="style1424787249159 3 2 2 2 5" xfId="8906"/>
    <cellStyle name="style1424787249159 3 2 2 2 5 2" xfId="37723"/>
    <cellStyle name="style1424787249159 3 2 2 2 5 3" xfId="56582"/>
    <cellStyle name="style1424787249159 3 2 2 2 5 4" xfId="37722"/>
    <cellStyle name="style1424787249159 3 2 2 2 6" xfId="16302"/>
    <cellStyle name="style1424787249159 3 2 2 2 6 2" xfId="37724"/>
    <cellStyle name="style1424787249159 3 2 2 2 7" xfId="23698"/>
    <cellStyle name="style1424787249159 3 2 2 2 7 2" xfId="55437"/>
    <cellStyle name="style1424787249159 3 2 2 2 8" xfId="37701"/>
    <cellStyle name="style1424787249159 3 2 2 3" xfId="4507"/>
    <cellStyle name="style1424787249159 3 2 2 3 2" xfId="11948"/>
    <cellStyle name="style1424787249159 3 2 2 3 2 2" xfId="37727"/>
    <cellStyle name="style1424787249159 3 2 2 3 2 2 2" xfId="37728"/>
    <cellStyle name="style1424787249159 3 2 2 3 2 2 3" xfId="59077"/>
    <cellStyle name="style1424787249159 3 2 2 3 2 3" xfId="37729"/>
    <cellStyle name="style1424787249159 3 2 2 3 2 4" xfId="55444"/>
    <cellStyle name="style1424787249159 3 2 2 3 2 5" xfId="37726"/>
    <cellStyle name="style1424787249159 3 2 2 3 3" xfId="19344"/>
    <cellStyle name="style1424787249159 3 2 2 3 3 2" xfId="37731"/>
    <cellStyle name="style1424787249159 3 2 2 3 3 3" xfId="56585"/>
    <cellStyle name="style1424787249159 3 2 2 3 3 4" xfId="37730"/>
    <cellStyle name="style1424787249159 3 2 2 3 4" xfId="26740"/>
    <cellStyle name="style1424787249159 3 2 2 3 4 2" xfId="37732"/>
    <cellStyle name="style1424787249159 3 2 2 3 5" xfId="55443"/>
    <cellStyle name="style1424787249159 3 2 2 3 6" xfId="37725"/>
    <cellStyle name="style1424787249159 3 2 2 4" xfId="2630"/>
    <cellStyle name="style1424787249159 3 2 2 4 2" xfId="10071"/>
    <cellStyle name="style1424787249159 3 2 2 4 2 2" xfId="37735"/>
    <cellStyle name="style1424787249159 3 2 2 4 2 2 2" xfId="37736"/>
    <cellStyle name="style1424787249159 3 2 2 4 2 2 3" xfId="59078"/>
    <cellStyle name="style1424787249159 3 2 2 4 2 3" xfId="37737"/>
    <cellStyle name="style1424787249159 3 2 2 4 2 4" xfId="55446"/>
    <cellStyle name="style1424787249159 3 2 2 4 2 5" xfId="37734"/>
    <cellStyle name="style1424787249159 3 2 2 4 3" xfId="17467"/>
    <cellStyle name="style1424787249159 3 2 2 4 3 2" xfId="37739"/>
    <cellStyle name="style1424787249159 3 2 2 4 3 3" xfId="56586"/>
    <cellStyle name="style1424787249159 3 2 2 4 3 4" xfId="37738"/>
    <cellStyle name="style1424787249159 3 2 2 4 4" xfId="24863"/>
    <cellStyle name="style1424787249159 3 2 2 4 4 2" xfId="37740"/>
    <cellStyle name="style1424787249159 3 2 2 4 5" xfId="55445"/>
    <cellStyle name="style1424787249159 3 2 2 4 6" xfId="37733"/>
    <cellStyle name="style1424787249159 3 2 2 5" xfId="6452"/>
    <cellStyle name="style1424787249159 3 2 2 5 2" xfId="13848"/>
    <cellStyle name="style1424787249159 3 2 2 5 2 2" xfId="37743"/>
    <cellStyle name="style1424787249159 3 2 2 5 2 3" xfId="59073"/>
    <cellStyle name="style1424787249159 3 2 2 5 2 4" xfId="37742"/>
    <cellStyle name="style1424787249159 3 2 2 5 3" xfId="21244"/>
    <cellStyle name="style1424787249159 3 2 2 5 3 2" xfId="37744"/>
    <cellStyle name="style1424787249159 3 2 2 5 4" xfId="28640"/>
    <cellStyle name="style1424787249159 3 2 2 5 4 2" xfId="55447"/>
    <cellStyle name="style1424787249159 3 2 2 5 5" xfId="37741"/>
    <cellStyle name="style1424787249159 3 2 2 6" xfId="8262"/>
    <cellStyle name="style1424787249159 3 2 2 6 2" xfId="37746"/>
    <cellStyle name="style1424787249159 3 2 2 6 3" xfId="56581"/>
    <cellStyle name="style1424787249159 3 2 2 6 4" xfId="37745"/>
    <cellStyle name="style1424787249159 3 2 2 7" xfId="15658"/>
    <cellStyle name="style1424787249159 3 2 2 7 2" xfId="37747"/>
    <cellStyle name="style1424787249159 3 2 2 8" xfId="23054"/>
    <cellStyle name="style1424787249159 3 2 2 8 2" xfId="55436"/>
    <cellStyle name="style1424787249159 3 2 2 9" xfId="37700"/>
    <cellStyle name="style1424787249159 3 2 3" xfId="1207"/>
    <cellStyle name="style1424787249159 3 2 3 2" xfId="4895"/>
    <cellStyle name="style1424787249159 3 2 3 2 2" xfId="12336"/>
    <cellStyle name="style1424787249159 3 2 3 2 2 2" xfId="37751"/>
    <cellStyle name="style1424787249159 3 2 3 2 2 2 2" xfId="37752"/>
    <cellStyle name="style1424787249159 3 2 3 2 2 2 3" xfId="59080"/>
    <cellStyle name="style1424787249159 3 2 3 2 2 3" xfId="37753"/>
    <cellStyle name="style1424787249159 3 2 3 2 2 4" xfId="55450"/>
    <cellStyle name="style1424787249159 3 2 3 2 2 5" xfId="37750"/>
    <cellStyle name="style1424787249159 3 2 3 2 3" xfId="19732"/>
    <cellStyle name="style1424787249159 3 2 3 2 3 2" xfId="37755"/>
    <cellStyle name="style1424787249159 3 2 3 2 3 3" xfId="56588"/>
    <cellStyle name="style1424787249159 3 2 3 2 3 4" xfId="37754"/>
    <cellStyle name="style1424787249159 3 2 3 2 4" xfId="27128"/>
    <cellStyle name="style1424787249159 3 2 3 2 4 2" xfId="37756"/>
    <cellStyle name="style1424787249159 3 2 3 2 5" xfId="55449"/>
    <cellStyle name="style1424787249159 3 2 3 2 6" xfId="37749"/>
    <cellStyle name="style1424787249159 3 2 3 3" xfId="3018"/>
    <cellStyle name="style1424787249159 3 2 3 3 2" xfId="10459"/>
    <cellStyle name="style1424787249159 3 2 3 3 2 2" xfId="37759"/>
    <cellStyle name="style1424787249159 3 2 3 3 2 2 2" xfId="37760"/>
    <cellStyle name="style1424787249159 3 2 3 3 2 2 3" xfId="59081"/>
    <cellStyle name="style1424787249159 3 2 3 3 2 3" xfId="37761"/>
    <cellStyle name="style1424787249159 3 2 3 3 2 4" xfId="55452"/>
    <cellStyle name="style1424787249159 3 2 3 3 2 5" xfId="37758"/>
    <cellStyle name="style1424787249159 3 2 3 3 3" xfId="17855"/>
    <cellStyle name="style1424787249159 3 2 3 3 3 2" xfId="37763"/>
    <cellStyle name="style1424787249159 3 2 3 3 3 3" xfId="56589"/>
    <cellStyle name="style1424787249159 3 2 3 3 3 4" xfId="37762"/>
    <cellStyle name="style1424787249159 3 2 3 3 4" xfId="25251"/>
    <cellStyle name="style1424787249159 3 2 3 3 4 2" xfId="37764"/>
    <cellStyle name="style1424787249159 3 2 3 3 5" xfId="55451"/>
    <cellStyle name="style1424787249159 3 2 3 3 6" xfId="37757"/>
    <cellStyle name="style1424787249159 3 2 3 4" xfId="6840"/>
    <cellStyle name="style1424787249159 3 2 3 4 2" xfId="14236"/>
    <cellStyle name="style1424787249159 3 2 3 4 2 2" xfId="37767"/>
    <cellStyle name="style1424787249159 3 2 3 4 2 3" xfId="59079"/>
    <cellStyle name="style1424787249159 3 2 3 4 2 4" xfId="37766"/>
    <cellStyle name="style1424787249159 3 2 3 4 3" xfId="21632"/>
    <cellStyle name="style1424787249159 3 2 3 4 3 2" xfId="37768"/>
    <cellStyle name="style1424787249159 3 2 3 4 4" xfId="29028"/>
    <cellStyle name="style1424787249159 3 2 3 4 4 2" xfId="55453"/>
    <cellStyle name="style1424787249159 3 2 3 4 5" xfId="37765"/>
    <cellStyle name="style1424787249159 3 2 3 5" xfId="8650"/>
    <cellStyle name="style1424787249159 3 2 3 5 2" xfId="37770"/>
    <cellStyle name="style1424787249159 3 2 3 5 3" xfId="56587"/>
    <cellStyle name="style1424787249159 3 2 3 5 4" xfId="37769"/>
    <cellStyle name="style1424787249159 3 2 3 6" xfId="16046"/>
    <cellStyle name="style1424787249159 3 2 3 6 2" xfId="37771"/>
    <cellStyle name="style1424787249159 3 2 3 7" xfId="23442"/>
    <cellStyle name="style1424787249159 3 2 3 7 2" xfId="55448"/>
    <cellStyle name="style1424787249159 3 2 3 8" xfId="37748"/>
    <cellStyle name="style1424787249159 3 2 4" xfId="1798"/>
    <cellStyle name="style1424787249159 3 2 4 2" xfId="5485"/>
    <cellStyle name="style1424787249159 3 2 4 2 2" xfId="12926"/>
    <cellStyle name="style1424787249159 3 2 4 2 2 2" xfId="37775"/>
    <cellStyle name="style1424787249159 3 2 4 2 2 2 2" xfId="37776"/>
    <cellStyle name="style1424787249159 3 2 4 2 2 2 3" xfId="59083"/>
    <cellStyle name="style1424787249159 3 2 4 2 2 3" xfId="37777"/>
    <cellStyle name="style1424787249159 3 2 4 2 2 4" xfId="55456"/>
    <cellStyle name="style1424787249159 3 2 4 2 2 5" xfId="37774"/>
    <cellStyle name="style1424787249159 3 2 4 2 3" xfId="20322"/>
    <cellStyle name="style1424787249159 3 2 4 2 3 2" xfId="37779"/>
    <cellStyle name="style1424787249159 3 2 4 2 3 3" xfId="56591"/>
    <cellStyle name="style1424787249159 3 2 4 2 3 4" xfId="37778"/>
    <cellStyle name="style1424787249159 3 2 4 2 4" xfId="27718"/>
    <cellStyle name="style1424787249159 3 2 4 2 4 2" xfId="37780"/>
    <cellStyle name="style1424787249159 3 2 4 2 5" xfId="55455"/>
    <cellStyle name="style1424787249159 3 2 4 2 6" xfId="37773"/>
    <cellStyle name="style1424787249159 3 2 4 3" xfId="3608"/>
    <cellStyle name="style1424787249159 3 2 4 3 2" xfId="11049"/>
    <cellStyle name="style1424787249159 3 2 4 3 2 2" xfId="37783"/>
    <cellStyle name="style1424787249159 3 2 4 3 2 2 2" xfId="37784"/>
    <cellStyle name="style1424787249159 3 2 4 3 2 2 3" xfId="59084"/>
    <cellStyle name="style1424787249159 3 2 4 3 2 3" xfId="37785"/>
    <cellStyle name="style1424787249159 3 2 4 3 2 4" xfId="55458"/>
    <cellStyle name="style1424787249159 3 2 4 3 2 5" xfId="37782"/>
    <cellStyle name="style1424787249159 3 2 4 3 3" xfId="18445"/>
    <cellStyle name="style1424787249159 3 2 4 3 3 2" xfId="37787"/>
    <cellStyle name="style1424787249159 3 2 4 3 3 3" xfId="56592"/>
    <cellStyle name="style1424787249159 3 2 4 3 3 4" xfId="37786"/>
    <cellStyle name="style1424787249159 3 2 4 3 4" xfId="25841"/>
    <cellStyle name="style1424787249159 3 2 4 3 4 2" xfId="37788"/>
    <cellStyle name="style1424787249159 3 2 4 3 5" xfId="55457"/>
    <cellStyle name="style1424787249159 3 2 4 3 6" xfId="37781"/>
    <cellStyle name="style1424787249159 3 2 4 4" xfId="7430"/>
    <cellStyle name="style1424787249159 3 2 4 4 2" xfId="14826"/>
    <cellStyle name="style1424787249159 3 2 4 4 2 2" xfId="37791"/>
    <cellStyle name="style1424787249159 3 2 4 4 2 3" xfId="59082"/>
    <cellStyle name="style1424787249159 3 2 4 4 2 4" xfId="37790"/>
    <cellStyle name="style1424787249159 3 2 4 4 3" xfId="22222"/>
    <cellStyle name="style1424787249159 3 2 4 4 3 2" xfId="37792"/>
    <cellStyle name="style1424787249159 3 2 4 4 4" xfId="29618"/>
    <cellStyle name="style1424787249159 3 2 4 4 4 2" xfId="55459"/>
    <cellStyle name="style1424787249159 3 2 4 4 5" xfId="37789"/>
    <cellStyle name="style1424787249159 3 2 4 5" xfId="9240"/>
    <cellStyle name="style1424787249159 3 2 4 5 2" xfId="37794"/>
    <cellStyle name="style1424787249159 3 2 4 5 3" xfId="56590"/>
    <cellStyle name="style1424787249159 3 2 4 5 4" xfId="37793"/>
    <cellStyle name="style1424787249159 3 2 4 6" xfId="16636"/>
    <cellStyle name="style1424787249159 3 2 4 6 2" xfId="37795"/>
    <cellStyle name="style1424787249159 3 2 4 7" xfId="24032"/>
    <cellStyle name="style1424787249159 3 2 4 7 2" xfId="55454"/>
    <cellStyle name="style1424787249159 3 2 4 8" xfId="37772"/>
    <cellStyle name="style1424787249159 3 2 5" xfId="2055"/>
    <cellStyle name="style1424787249159 3 2 5 2" xfId="5742"/>
    <cellStyle name="style1424787249159 3 2 5 2 2" xfId="13182"/>
    <cellStyle name="style1424787249159 3 2 5 2 2 2" xfId="37799"/>
    <cellStyle name="style1424787249159 3 2 5 2 2 2 2" xfId="37800"/>
    <cellStyle name="style1424787249159 3 2 5 2 2 2 3" xfId="59086"/>
    <cellStyle name="style1424787249159 3 2 5 2 2 3" xfId="37801"/>
    <cellStyle name="style1424787249159 3 2 5 2 2 4" xfId="55462"/>
    <cellStyle name="style1424787249159 3 2 5 2 2 5" xfId="37798"/>
    <cellStyle name="style1424787249159 3 2 5 2 3" xfId="20578"/>
    <cellStyle name="style1424787249159 3 2 5 2 3 2" xfId="37803"/>
    <cellStyle name="style1424787249159 3 2 5 2 3 3" xfId="56594"/>
    <cellStyle name="style1424787249159 3 2 5 2 3 4" xfId="37802"/>
    <cellStyle name="style1424787249159 3 2 5 2 4" xfId="27974"/>
    <cellStyle name="style1424787249159 3 2 5 2 4 2" xfId="37804"/>
    <cellStyle name="style1424787249159 3 2 5 2 5" xfId="55461"/>
    <cellStyle name="style1424787249159 3 2 5 2 6" xfId="37797"/>
    <cellStyle name="style1424787249159 3 2 5 3" xfId="3864"/>
    <cellStyle name="style1424787249159 3 2 5 3 2" xfId="11305"/>
    <cellStyle name="style1424787249159 3 2 5 3 2 2" xfId="37807"/>
    <cellStyle name="style1424787249159 3 2 5 3 2 2 2" xfId="37808"/>
    <cellStyle name="style1424787249159 3 2 5 3 2 2 3" xfId="59087"/>
    <cellStyle name="style1424787249159 3 2 5 3 2 3" xfId="37809"/>
    <cellStyle name="style1424787249159 3 2 5 3 2 4" xfId="55464"/>
    <cellStyle name="style1424787249159 3 2 5 3 2 5" xfId="37806"/>
    <cellStyle name="style1424787249159 3 2 5 3 3" xfId="18701"/>
    <cellStyle name="style1424787249159 3 2 5 3 3 2" xfId="37811"/>
    <cellStyle name="style1424787249159 3 2 5 3 3 3" xfId="56595"/>
    <cellStyle name="style1424787249159 3 2 5 3 3 4" xfId="37810"/>
    <cellStyle name="style1424787249159 3 2 5 3 4" xfId="26097"/>
    <cellStyle name="style1424787249159 3 2 5 3 4 2" xfId="37812"/>
    <cellStyle name="style1424787249159 3 2 5 3 5" xfId="55463"/>
    <cellStyle name="style1424787249159 3 2 5 3 6" xfId="37805"/>
    <cellStyle name="style1424787249159 3 2 5 4" xfId="7687"/>
    <cellStyle name="style1424787249159 3 2 5 4 2" xfId="15083"/>
    <cellStyle name="style1424787249159 3 2 5 4 2 2" xfId="37815"/>
    <cellStyle name="style1424787249159 3 2 5 4 2 3" xfId="59085"/>
    <cellStyle name="style1424787249159 3 2 5 4 2 4" xfId="37814"/>
    <cellStyle name="style1424787249159 3 2 5 4 3" xfId="22479"/>
    <cellStyle name="style1424787249159 3 2 5 4 3 2" xfId="37816"/>
    <cellStyle name="style1424787249159 3 2 5 4 4" xfId="29875"/>
    <cellStyle name="style1424787249159 3 2 5 4 4 2" xfId="55465"/>
    <cellStyle name="style1424787249159 3 2 5 4 5" xfId="37813"/>
    <cellStyle name="style1424787249159 3 2 5 5" xfId="9496"/>
    <cellStyle name="style1424787249159 3 2 5 5 2" xfId="37818"/>
    <cellStyle name="style1424787249159 3 2 5 5 3" xfId="56593"/>
    <cellStyle name="style1424787249159 3 2 5 5 4" xfId="37817"/>
    <cellStyle name="style1424787249159 3 2 5 6" xfId="16892"/>
    <cellStyle name="style1424787249159 3 2 5 6 2" xfId="37819"/>
    <cellStyle name="style1424787249159 3 2 5 7" xfId="24288"/>
    <cellStyle name="style1424787249159 3 2 5 7 2" xfId="55460"/>
    <cellStyle name="style1424787249159 3 2 5 8" xfId="37796"/>
    <cellStyle name="style1424787249159 3 2 6" xfId="4251"/>
    <cellStyle name="style1424787249159 3 2 6 2" xfId="11692"/>
    <cellStyle name="style1424787249159 3 2 6 2 2" xfId="37822"/>
    <cellStyle name="style1424787249159 3 2 6 2 2 2" xfId="37823"/>
    <cellStyle name="style1424787249159 3 2 6 2 2 3" xfId="59088"/>
    <cellStyle name="style1424787249159 3 2 6 2 3" xfId="37824"/>
    <cellStyle name="style1424787249159 3 2 6 2 4" xfId="55467"/>
    <cellStyle name="style1424787249159 3 2 6 2 5" xfId="37821"/>
    <cellStyle name="style1424787249159 3 2 6 3" xfId="19088"/>
    <cellStyle name="style1424787249159 3 2 6 3 2" xfId="37826"/>
    <cellStyle name="style1424787249159 3 2 6 3 3" xfId="56596"/>
    <cellStyle name="style1424787249159 3 2 6 3 4" xfId="37825"/>
    <cellStyle name="style1424787249159 3 2 6 4" xfId="26484"/>
    <cellStyle name="style1424787249159 3 2 6 4 2" xfId="37827"/>
    <cellStyle name="style1424787249159 3 2 6 5" xfId="55466"/>
    <cellStyle name="style1424787249159 3 2 6 6" xfId="37820"/>
    <cellStyle name="style1424787249159 3 2 7" xfId="2374"/>
    <cellStyle name="style1424787249159 3 2 7 2" xfId="9815"/>
    <cellStyle name="style1424787249159 3 2 7 2 2" xfId="37830"/>
    <cellStyle name="style1424787249159 3 2 7 2 2 2" xfId="37831"/>
    <cellStyle name="style1424787249159 3 2 7 2 2 3" xfId="59089"/>
    <cellStyle name="style1424787249159 3 2 7 2 3" xfId="37832"/>
    <cellStyle name="style1424787249159 3 2 7 2 4" xfId="55469"/>
    <cellStyle name="style1424787249159 3 2 7 2 5" xfId="37829"/>
    <cellStyle name="style1424787249159 3 2 7 3" xfId="17211"/>
    <cellStyle name="style1424787249159 3 2 7 3 2" xfId="37834"/>
    <cellStyle name="style1424787249159 3 2 7 3 3" xfId="56597"/>
    <cellStyle name="style1424787249159 3 2 7 3 4" xfId="37833"/>
    <cellStyle name="style1424787249159 3 2 7 4" xfId="24607"/>
    <cellStyle name="style1424787249159 3 2 7 4 2" xfId="37835"/>
    <cellStyle name="style1424787249159 3 2 7 5" xfId="55468"/>
    <cellStyle name="style1424787249159 3 2 7 6" xfId="37828"/>
    <cellStyle name="style1424787249159 3 2 8" xfId="6196"/>
    <cellStyle name="style1424787249159 3 2 8 2" xfId="13592"/>
    <cellStyle name="style1424787249159 3 2 8 2 2" xfId="37838"/>
    <cellStyle name="style1424787249159 3 2 8 2 3" xfId="59072"/>
    <cellStyle name="style1424787249159 3 2 8 2 4" xfId="37837"/>
    <cellStyle name="style1424787249159 3 2 8 3" xfId="20988"/>
    <cellStyle name="style1424787249159 3 2 8 3 2" xfId="37839"/>
    <cellStyle name="style1424787249159 3 2 8 4" xfId="28384"/>
    <cellStyle name="style1424787249159 3 2 8 4 2" xfId="55470"/>
    <cellStyle name="style1424787249159 3 2 8 5" xfId="37836"/>
    <cellStyle name="style1424787249159 3 2 9" xfId="8006"/>
    <cellStyle name="style1424787249159 3 2 9 2" xfId="37841"/>
    <cellStyle name="style1424787249159 3 2 9 3" xfId="56580"/>
    <cellStyle name="style1424787249159 3 2 9 4" xfId="37840"/>
    <cellStyle name="style1424787249159 3 3" xfId="625"/>
    <cellStyle name="style1424787249159 3 3 2" xfId="1335"/>
    <cellStyle name="style1424787249159 3 3 2 2" xfId="5023"/>
    <cellStyle name="style1424787249159 3 3 2 2 2" xfId="12464"/>
    <cellStyle name="style1424787249159 3 3 2 2 2 2" xfId="37846"/>
    <cellStyle name="style1424787249159 3 3 2 2 2 2 2" xfId="37847"/>
    <cellStyle name="style1424787249159 3 3 2 2 2 2 3" xfId="59092"/>
    <cellStyle name="style1424787249159 3 3 2 2 2 3" xfId="37848"/>
    <cellStyle name="style1424787249159 3 3 2 2 2 4" xfId="55474"/>
    <cellStyle name="style1424787249159 3 3 2 2 2 5" xfId="37845"/>
    <cellStyle name="style1424787249159 3 3 2 2 3" xfId="19860"/>
    <cellStyle name="style1424787249159 3 3 2 2 3 2" xfId="37850"/>
    <cellStyle name="style1424787249159 3 3 2 2 3 3" xfId="56600"/>
    <cellStyle name="style1424787249159 3 3 2 2 3 4" xfId="37849"/>
    <cellStyle name="style1424787249159 3 3 2 2 4" xfId="27256"/>
    <cellStyle name="style1424787249159 3 3 2 2 4 2" xfId="37851"/>
    <cellStyle name="style1424787249159 3 3 2 2 5" xfId="55473"/>
    <cellStyle name="style1424787249159 3 3 2 2 6" xfId="37844"/>
    <cellStyle name="style1424787249159 3 3 2 3" xfId="3146"/>
    <cellStyle name="style1424787249159 3 3 2 3 2" xfId="10587"/>
    <cellStyle name="style1424787249159 3 3 2 3 2 2" xfId="37854"/>
    <cellStyle name="style1424787249159 3 3 2 3 2 2 2" xfId="37855"/>
    <cellStyle name="style1424787249159 3 3 2 3 2 2 3" xfId="59093"/>
    <cellStyle name="style1424787249159 3 3 2 3 2 3" xfId="37856"/>
    <cellStyle name="style1424787249159 3 3 2 3 2 4" xfId="55476"/>
    <cellStyle name="style1424787249159 3 3 2 3 2 5" xfId="37853"/>
    <cellStyle name="style1424787249159 3 3 2 3 3" xfId="17983"/>
    <cellStyle name="style1424787249159 3 3 2 3 3 2" xfId="37858"/>
    <cellStyle name="style1424787249159 3 3 2 3 3 3" xfId="56601"/>
    <cellStyle name="style1424787249159 3 3 2 3 3 4" xfId="37857"/>
    <cellStyle name="style1424787249159 3 3 2 3 4" xfId="25379"/>
    <cellStyle name="style1424787249159 3 3 2 3 4 2" xfId="37859"/>
    <cellStyle name="style1424787249159 3 3 2 3 5" xfId="55475"/>
    <cellStyle name="style1424787249159 3 3 2 3 6" xfId="37852"/>
    <cellStyle name="style1424787249159 3 3 2 4" xfId="6968"/>
    <cellStyle name="style1424787249159 3 3 2 4 2" xfId="14364"/>
    <cellStyle name="style1424787249159 3 3 2 4 2 2" xfId="37862"/>
    <cellStyle name="style1424787249159 3 3 2 4 2 3" xfId="59091"/>
    <cellStyle name="style1424787249159 3 3 2 4 2 4" xfId="37861"/>
    <cellStyle name="style1424787249159 3 3 2 4 3" xfId="21760"/>
    <cellStyle name="style1424787249159 3 3 2 4 3 2" xfId="37863"/>
    <cellStyle name="style1424787249159 3 3 2 4 4" xfId="29156"/>
    <cellStyle name="style1424787249159 3 3 2 4 4 2" xfId="55477"/>
    <cellStyle name="style1424787249159 3 3 2 4 5" xfId="37860"/>
    <cellStyle name="style1424787249159 3 3 2 5" xfId="8778"/>
    <cellStyle name="style1424787249159 3 3 2 5 2" xfId="37865"/>
    <cellStyle name="style1424787249159 3 3 2 5 3" xfId="56599"/>
    <cellStyle name="style1424787249159 3 3 2 5 4" xfId="37864"/>
    <cellStyle name="style1424787249159 3 3 2 6" xfId="16174"/>
    <cellStyle name="style1424787249159 3 3 2 6 2" xfId="37866"/>
    <cellStyle name="style1424787249159 3 3 2 7" xfId="23570"/>
    <cellStyle name="style1424787249159 3 3 2 7 2" xfId="55472"/>
    <cellStyle name="style1424787249159 3 3 2 8" xfId="37843"/>
    <cellStyle name="style1424787249159 3 3 3" xfId="4379"/>
    <cellStyle name="style1424787249159 3 3 3 2" xfId="11820"/>
    <cellStyle name="style1424787249159 3 3 3 2 2" xfId="37869"/>
    <cellStyle name="style1424787249159 3 3 3 2 2 2" xfId="37870"/>
    <cellStyle name="style1424787249159 3 3 3 2 2 3" xfId="59094"/>
    <cellStyle name="style1424787249159 3 3 3 2 3" xfId="37871"/>
    <cellStyle name="style1424787249159 3 3 3 2 4" xfId="55479"/>
    <cellStyle name="style1424787249159 3 3 3 2 5" xfId="37868"/>
    <cellStyle name="style1424787249159 3 3 3 3" xfId="19216"/>
    <cellStyle name="style1424787249159 3 3 3 3 2" xfId="37873"/>
    <cellStyle name="style1424787249159 3 3 3 3 3" xfId="56602"/>
    <cellStyle name="style1424787249159 3 3 3 3 4" xfId="37872"/>
    <cellStyle name="style1424787249159 3 3 3 4" xfId="26612"/>
    <cellStyle name="style1424787249159 3 3 3 4 2" xfId="37874"/>
    <cellStyle name="style1424787249159 3 3 3 5" xfId="55478"/>
    <cellStyle name="style1424787249159 3 3 3 6" xfId="37867"/>
    <cellStyle name="style1424787249159 3 3 4" xfId="2502"/>
    <cellStyle name="style1424787249159 3 3 4 2" xfId="9943"/>
    <cellStyle name="style1424787249159 3 3 4 2 2" xfId="37877"/>
    <cellStyle name="style1424787249159 3 3 4 2 2 2" xfId="37878"/>
    <cellStyle name="style1424787249159 3 3 4 2 2 3" xfId="59095"/>
    <cellStyle name="style1424787249159 3 3 4 2 3" xfId="37879"/>
    <cellStyle name="style1424787249159 3 3 4 2 4" xfId="55481"/>
    <cellStyle name="style1424787249159 3 3 4 2 5" xfId="37876"/>
    <cellStyle name="style1424787249159 3 3 4 3" xfId="17339"/>
    <cellStyle name="style1424787249159 3 3 4 3 2" xfId="37881"/>
    <cellStyle name="style1424787249159 3 3 4 3 3" xfId="56603"/>
    <cellStyle name="style1424787249159 3 3 4 3 4" xfId="37880"/>
    <cellStyle name="style1424787249159 3 3 4 4" xfId="24735"/>
    <cellStyle name="style1424787249159 3 3 4 4 2" xfId="37882"/>
    <cellStyle name="style1424787249159 3 3 4 5" xfId="55480"/>
    <cellStyle name="style1424787249159 3 3 4 6" xfId="37875"/>
    <cellStyle name="style1424787249159 3 3 5" xfId="6324"/>
    <cellStyle name="style1424787249159 3 3 5 2" xfId="13720"/>
    <cellStyle name="style1424787249159 3 3 5 2 2" xfId="37885"/>
    <cellStyle name="style1424787249159 3 3 5 2 3" xfId="59090"/>
    <cellStyle name="style1424787249159 3 3 5 2 4" xfId="37884"/>
    <cellStyle name="style1424787249159 3 3 5 3" xfId="21116"/>
    <cellStyle name="style1424787249159 3 3 5 3 2" xfId="37886"/>
    <cellStyle name="style1424787249159 3 3 5 4" xfId="28512"/>
    <cellStyle name="style1424787249159 3 3 5 4 2" xfId="55482"/>
    <cellStyle name="style1424787249159 3 3 5 5" xfId="37883"/>
    <cellStyle name="style1424787249159 3 3 6" xfId="8134"/>
    <cellStyle name="style1424787249159 3 3 6 2" xfId="37888"/>
    <cellStyle name="style1424787249159 3 3 6 3" xfId="56598"/>
    <cellStyle name="style1424787249159 3 3 6 4" xfId="37887"/>
    <cellStyle name="style1424787249159 3 3 7" xfId="15530"/>
    <cellStyle name="style1424787249159 3 3 7 2" xfId="37889"/>
    <cellStyle name="style1424787249159 3 3 8" xfId="22926"/>
    <cellStyle name="style1424787249159 3 3 8 2" xfId="55471"/>
    <cellStyle name="style1424787249159 3 3 9" xfId="37842"/>
    <cellStyle name="style1424787249159 3 4" xfId="1079"/>
    <cellStyle name="style1424787249159 3 4 2" xfId="4767"/>
    <cellStyle name="style1424787249159 3 4 2 2" xfId="12208"/>
    <cellStyle name="style1424787249159 3 4 2 2 2" xfId="37893"/>
    <cellStyle name="style1424787249159 3 4 2 2 2 2" xfId="37894"/>
    <cellStyle name="style1424787249159 3 4 2 2 2 3" xfId="59097"/>
    <cellStyle name="style1424787249159 3 4 2 2 3" xfId="37895"/>
    <cellStyle name="style1424787249159 3 4 2 2 4" xfId="55485"/>
    <cellStyle name="style1424787249159 3 4 2 2 5" xfId="37892"/>
    <cellStyle name="style1424787249159 3 4 2 3" xfId="19604"/>
    <cellStyle name="style1424787249159 3 4 2 3 2" xfId="37897"/>
    <cellStyle name="style1424787249159 3 4 2 3 3" xfId="56605"/>
    <cellStyle name="style1424787249159 3 4 2 3 4" xfId="37896"/>
    <cellStyle name="style1424787249159 3 4 2 4" xfId="27000"/>
    <cellStyle name="style1424787249159 3 4 2 4 2" xfId="37898"/>
    <cellStyle name="style1424787249159 3 4 2 5" xfId="55484"/>
    <cellStyle name="style1424787249159 3 4 2 6" xfId="37891"/>
    <cellStyle name="style1424787249159 3 4 3" xfId="2890"/>
    <cellStyle name="style1424787249159 3 4 3 2" xfId="10331"/>
    <cellStyle name="style1424787249159 3 4 3 2 2" xfId="37901"/>
    <cellStyle name="style1424787249159 3 4 3 2 2 2" xfId="37902"/>
    <cellStyle name="style1424787249159 3 4 3 2 2 3" xfId="59098"/>
    <cellStyle name="style1424787249159 3 4 3 2 3" xfId="37903"/>
    <cellStyle name="style1424787249159 3 4 3 2 4" xfId="55487"/>
    <cellStyle name="style1424787249159 3 4 3 2 5" xfId="37900"/>
    <cellStyle name="style1424787249159 3 4 3 3" xfId="17727"/>
    <cellStyle name="style1424787249159 3 4 3 3 2" xfId="37905"/>
    <cellStyle name="style1424787249159 3 4 3 3 3" xfId="56606"/>
    <cellStyle name="style1424787249159 3 4 3 3 4" xfId="37904"/>
    <cellStyle name="style1424787249159 3 4 3 4" xfId="25123"/>
    <cellStyle name="style1424787249159 3 4 3 4 2" xfId="37906"/>
    <cellStyle name="style1424787249159 3 4 3 5" xfId="55486"/>
    <cellStyle name="style1424787249159 3 4 3 6" xfId="37899"/>
    <cellStyle name="style1424787249159 3 4 4" xfId="6712"/>
    <cellStyle name="style1424787249159 3 4 4 2" xfId="14108"/>
    <cellStyle name="style1424787249159 3 4 4 2 2" xfId="37909"/>
    <cellStyle name="style1424787249159 3 4 4 2 3" xfId="59096"/>
    <cellStyle name="style1424787249159 3 4 4 2 4" xfId="37908"/>
    <cellStyle name="style1424787249159 3 4 4 3" xfId="21504"/>
    <cellStyle name="style1424787249159 3 4 4 3 2" xfId="37910"/>
    <cellStyle name="style1424787249159 3 4 4 4" xfId="28900"/>
    <cellStyle name="style1424787249159 3 4 4 4 2" xfId="55488"/>
    <cellStyle name="style1424787249159 3 4 4 5" xfId="37907"/>
    <cellStyle name="style1424787249159 3 4 5" xfId="8522"/>
    <cellStyle name="style1424787249159 3 4 5 2" xfId="37912"/>
    <cellStyle name="style1424787249159 3 4 5 3" xfId="56604"/>
    <cellStyle name="style1424787249159 3 4 5 4" xfId="37911"/>
    <cellStyle name="style1424787249159 3 4 6" xfId="15918"/>
    <cellStyle name="style1424787249159 3 4 6 2" xfId="37913"/>
    <cellStyle name="style1424787249159 3 4 7" xfId="23314"/>
    <cellStyle name="style1424787249159 3 4 7 2" xfId="55483"/>
    <cellStyle name="style1424787249159 3 4 8" xfId="37890"/>
    <cellStyle name="style1424787249159 3 5" xfId="1670"/>
    <cellStyle name="style1424787249159 3 5 2" xfId="5357"/>
    <cellStyle name="style1424787249159 3 5 2 2" xfId="12798"/>
    <cellStyle name="style1424787249159 3 5 2 2 2" xfId="37917"/>
    <cellStyle name="style1424787249159 3 5 2 2 2 2" xfId="37918"/>
    <cellStyle name="style1424787249159 3 5 2 2 2 3" xfId="59100"/>
    <cellStyle name="style1424787249159 3 5 2 2 3" xfId="37919"/>
    <cellStyle name="style1424787249159 3 5 2 2 4" xfId="55491"/>
    <cellStyle name="style1424787249159 3 5 2 2 5" xfId="37916"/>
    <cellStyle name="style1424787249159 3 5 2 3" xfId="20194"/>
    <cellStyle name="style1424787249159 3 5 2 3 2" xfId="37921"/>
    <cellStyle name="style1424787249159 3 5 2 3 3" xfId="56608"/>
    <cellStyle name="style1424787249159 3 5 2 3 4" xfId="37920"/>
    <cellStyle name="style1424787249159 3 5 2 4" xfId="27590"/>
    <cellStyle name="style1424787249159 3 5 2 4 2" xfId="37922"/>
    <cellStyle name="style1424787249159 3 5 2 5" xfId="55490"/>
    <cellStyle name="style1424787249159 3 5 2 6" xfId="37915"/>
    <cellStyle name="style1424787249159 3 5 3" xfId="3480"/>
    <cellStyle name="style1424787249159 3 5 3 2" xfId="10921"/>
    <cellStyle name="style1424787249159 3 5 3 2 2" xfId="37925"/>
    <cellStyle name="style1424787249159 3 5 3 2 2 2" xfId="37926"/>
    <cellStyle name="style1424787249159 3 5 3 2 2 3" xfId="59101"/>
    <cellStyle name="style1424787249159 3 5 3 2 3" xfId="37927"/>
    <cellStyle name="style1424787249159 3 5 3 2 4" xfId="55493"/>
    <cellStyle name="style1424787249159 3 5 3 2 5" xfId="37924"/>
    <cellStyle name="style1424787249159 3 5 3 3" xfId="18317"/>
    <cellStyle name="style1424787249159 3 5 3 3 2" xfId="37929"/>
    <cellStyle name="style1424787249159 3 5 3 3 3" xfId="56609"/>
    <cellStyle name="style1424787249159 3 5 3 3 4" xfId="37928"/>
    <cellStyle name="style1424787249159 3 5 3 4" xfId="25713"/>
    <cellStyle name="style1424787249159 3 5 3 4 2" xfId="37930"/>
    <cellStyle name="style1424787249159 3 5 3 5" xfId="55492"/>
    <cellStyle name="style1424787249159 3 5 3 6" xfId="37923"/>
    <cellStyle name="style1424787249159 3 5 4" xfId="7302"/>
    <cellStyle name="style1424787249159 3 5 4 2" xfId="14698"/>
    <cellStyle name="style1424787249159 3 5 4 2 2" xfId="37933"/>
    <cellStyle name="style1424787249159 3 5 4 2 3" xfId="59099"/>
    <cellStyle name="style1424787249159 3 5 4 2 4" xfId="37932"/>
    <cellStyle name="style1424787249159 3 5 4 3" xfId="22094"/>
    <cellStyle name="style1424787249159 3 5 4 3 2" xfId="37934"/>
    <cellStyle name="style1424787249159 3 5 4 4" xfId="29490"/>
    <cellStyle name="style1424787249159 3 5 4 4 2" xfId="55494"/>
    <cellStyle name="style1424787249159 3 5 4 5" xfId="37931"/>
    <cellStyle name="style1424787249159 3 5 5" xfId="9112"/>
    <cellStyle name="style1424787249159 3 5 5 2" xfId="37936"/>
    <cellStyle name="style1424787249159 3 5 5 3" xfId="56607"/>
    <cellStyle name="style1424787249159 3 5 5 4" xfId="37935"/>
    <cellStyle name="style1424787249159 3 5 6" xfId="16508"/>
    <cellStyle name="style1424787249159 3 5 6 2" xfId="37937"/>
    <cellStyle name="style1424787249159 3 5 7" xfId="23904"/>
    <cellStyle name="style1424787249159 3 5 7 2" xfId="55489"/>
    <cellStyle name="style1424787249159 3 5 8" xfId="37914"/>
    <cellStyle name="style1424787249159 3 6" xfId="1927"/>
    <cellStyle name="style1424787249159 3 6 2" xfId="5614"/>
    <cellStyle name="style1424787249159 3 6 2 2" xfId="13054"/>
    <cellStyle name="style1424787249159 3 6 2 2 2" xfId="37941"/>
    <cellStyle name="style1424787249159 3 6 2 2 2 2" xfId="37942"/>
    <cellStyle name="style1424787249159 3 6 2 2 2 3" xfId="59103"/>
    <cellStyle name="style1424787249159 3 6 2 2 3" xfId="37943"/>
    <cellStyle name="style1424787249159 3 6 2 2 4" xfId="55497"/>
    <cellStyle name="style1424787249159 3 6 2 2 5" xfId="37940"/>
    <cellStyle name="style1424787249159 3 6 2 3" xfId="20450"/>
    <cellStyle name="style1424787249159 3 6 2 3 2" xfId="37945"/>
    <cellStyle name="style1424787249159 3 6 2 3 3" xfId="56611"/>
    <cellStyle name="style1424787249159 3 6 2 3 4" xfId="37944"/>
    <cellStyle name="style1424787249159 3 6 2 4" xfId="27846"/>
    <cellStyle name="style1424787249159 3 6 2 4 2" xfId="37946"/>
    <cellStyle name="style1424787249159 3 6 2 5" xfId="55496"/>
    <cellStyle name="style1424787249159 3 6 2 6" xfId="37939"/>
    <cellStyle name="style1424787249159 3 6 3" xfId="3736"/>
    <cellStyle name="style1424787249159 3 6 3 2" xfId="11177"/>
    <cellStyle name="style1424787249159 3 6 3 2 2" xfId="37949"/>
    <cellStyle name="style1424787249159 3 6 3 2 2 2" xfId="37950"/>
    <cellStyle name="style1424787249159 3 6 3 2 2 3" xfId="59104"/>
    <cellStyle name="style1424787249159 3 6 3 2 3" xfId="37951"/>
    <cellStyle name="style1424787249159 3 6 3 2 4" xfId="55499"/>
    <cellStyle name="style1424787249159 3 6 3 2 5" xfId="37948"/>
    <cellStyle name="style1424787249159 3 6 3 3" xfId="18573"/>
    <cellStyle name="style1424787249159 3 6 3 3 2" xfId="37953"/>
    <cellStyle name="style1424787249159 3 6 3 3 3" xfId="56612"/>
    <cellStyle name="style1424787249159 3 6 3 3 4" xfId="37952"/>
    <cellStyle name="style1424787249159 3 6 3 4" xfId="25969"/>
    <cellStyle name="style1424787249159 3 6 3 4 2" xfId="37954"/>
    <cellStyle name="style1424787249159 3 6 3 5" xfId="55498"/>
    <cellStyle name="style1424787249159 3 6 3 6" xfId="37947"/>
    <cellStyle name="style1424787249159 3 6 4" xfId="7559"/>
    <cellStyle name="style1424787249159 3 6 4 2" xfId="14955"/>
    <cellStyle name="style1424787249159 3 6 4 2 2" xfId="37957"/>
    <cellStyle name="style1424787249159 3 6 4 2 3" xfId="59102"/>
    <cellStyle name="style1424787249159 3 6 4 2 4" xfId="37956"/>
    <cellStyle name="style1424787249159 3 6 4 3" xfId="22351"/>
    <cellStyle name="style1424787249159 3 6 4 3 2" xfId="37958"/>
    <cellStyle name="style1424787249159 3 6 4 4" xfId="29747"/>
    <cellStyle name="style1424787249159 3 6 4 4 2" xfId="55500"/>
    <cellStyle name="style1424787249159 3 6 4 5" xfId="37955"/>
    <cellStyle name="style1424787249159 3 6 5" xfId="9368"/>
    <cellStyle name="style1424787249159 3 6 5 2" xfId="37960"/>
    <cellStyle name="style1424787249159 3 6 5 3" xfId="56610"/>
    <cellStyle name="style1424787249159 3 6 5 4" xfId="37959"/>
    <cellStyle name="style1424787249159 3 6 6" xfId="16764"/>
    <cellStyle name="style1424787249159 3 6 6 2" xfId="37961"/>
    <cellStyle name="style1424787249159 3 6 7" xfId="24160"/>
    <cellStyle name="style1424787249159 3 6 7 2" xfId="55495"/>
    <cellStyle name="style1424787249159 3 6 8" xfId="37938"/>
    <cellStyle name="style1424787249159 3 7" xfId="4123"/>
    <cellStyle name="style1424787249159 3 7 2" xfId="11564"/>
    <cellStyle name="style1424787249159 3 7 2 2" xfId="37964"/>
    <cellStyle name="style1424787249159 3 7 2 2 2" xfId="37965"/>
    <cellStyle name="style1424787249159 3 7 2 2 3" xfId="59105"/>
    <cellStyle name="style1424787249159 3 7 2 3" xfId="37966"/>
    <cellStyle name="style1424787249159 3 7 2 4" xfId="55502"/>
    <cellStyle name="style1424787249159 3 7 2 5" xfId="37963"/>
    <cellStyle name="style1424787249159 3 7 3" xfId="18960"/>
    <cellStyle name="style1424787249159 3 7 3 2" xfId="37968"/>
    <cellStyle name="style1424787249159 3 7 3 3" xfId="56613"/>
    <cellStyle name="style1424787249159 3 7 3 4" xfId="37967"/>
    <cellStyle name="style1424787249159 3 7 4" xfId="26356"/>
    <cellStyle name="style1424787249159 3 7 4 2" xfId="37969"/>
    <cellStyle name="style1424787249159 3 7 5" xfId="55501"/>
    <cellStyle name="style1424787249159 3 7 6" xfId="37962"/>
    <cellStyle name="style1424787249159 3 8" xfId="2246"/>
    <cellStyle name="style1424787249159 3 8 2" xfId="9687"/>
    <cellStyle name="style1424787249159 3 8 2 2" xfId="37972"/>
    <cellStyle name="style1424787249159 3 8 2 2 2" xfId="37973"/>
    <cellStyle name="style1424787249159 3 8 2 2 3" xfId="59106"/>
    <cellStyle name="style1424787249159 3 8 2 3" xfId="37974"/>
    <cellStyle name="style1424787249159 3 8 2 4" xfId="55504"/>
    <cellStyle name="style1424787249159 3 8 2 5" xfId="37971"/>
    <cellStyle name="style1424787249159 3 8 3" xfId="17083"/>
    <cellStyle name="style1424787249159 3 8 3 2" xfId="37976"/>
    <cellStyle name="style1424787249159 3 8 3 3" xfId="56614"/>
    <cellStyle name="style1424787249159 3 8 3 4" xfId="37975"/>
    <cellStyle name="style1424787249159 3 8 4" xfId="24479"/>
    <cellStyle name="style1424787249159 3 8 4 2" xfId="37977"/>
    <cellStyle name="style1424787249159 3 8 5" xfId="55503"/>
    <cellStyle name="style1424787249159 3 8 6" xfId="37970"/>
    <cellStyle name="style1424787249159 3 9" xfId="6068"/>
    <cellStyle name="style1424787249159 3 9 2" xfId="13464"/>
    <cellStyle name="style1424787249159 3 9 2 2" xfId="37980"/>
    <cellStyle name="style1424787249159 3 9 2 3" xfId="59071"/>
    <cellStyle name="style1424787249159 3 9 2 4" xfId="37979"/>
    <cellStyle name="style1424787249159 3 9 3" xfId="20860"/>
    <cellStyle name="style1424787249159 3 9 3 2" xfId="37981"/>
    <cellStyle name="style1424787249159 3 9 4" xfId="28256"/>
    <cellStyle name="style1424787249159 3 9 4 2" xfId="55505"/>
    <cellStyle name="style1424787249159 3 9 5" xfId="37978"/>
    <cellStyle name="style1424787249159 4" xfId="432"/>
    <cellStyle name="style1424787249159 4 10" xfId="15338"/>
    <cellStyle name="style1424787249159 4 10 2" xfId="37983"/>
    <cellStyle name="style1424787249159 4 11" xfId="22734"/>
    <cellStyle name="style1424787249159 4 11 2" xfId="55506"/>
    <cellStyle name="style1424787249159 4 12" xfId="37982"/>
    <cellStyle name="style1424787249159 4 2" xfId="689"/>
    <cellStyle name="style1424787249159 4 2 2" xfId="1399"/>
    <cellStyle name="style1424787249159 4 2 2 2" xfId="5087"/>
    <cellStyle name="style1424787249159 4 2 2 2 2" xfId="12528"/>
    <cellStyle name="style1424787249159 4 2 2 2 2 2" xfId="37988"/>
    <cellStyle name="style1424787249159 4 2 2 2 2 2 2" xfId="37989"/>
    <cellStyle name="style1424787249159 4 2 2 2 2 2 3" xfId="59110"/>
    <cellStyle name="style1424787249159 4 2 2 2 2 3" xfId="37990"/>
    <cellStyle name="style1424787249159 4 2 2 2 2 4" xfId="55510"/>
    <cellStyle name="style1424787249159 4 2 2 2 2 5" xfId="37987"/>
    <cellStyle name="style1424787249159 4 2 2 2 3" xfId="19924"/>
    <cellStyle name="style1424787249159 4 2 2 2 3 2" xfId="37992"/>
    <cellStyle name="style1424787249159 4 2 2 2 3 3" xfId="56618"/>
    <cellStyle name="style1424787249159 4 2 2 2 3 4" xfId="37991"/>
    <cellStyle name="style1424787249159 4 2 2 2 4" xfId="27320"/>
    <cellStyle name="style1424787249159 4 2 2 2 4 2" xfId="37993"/>
    <cellStyle name="style1424787249159 4 2 2 2 5" xfId="55509"/>
    <cellStyle name="style1424787249159 4 2 2 2 6" xfId="37986"/>
    <cellStyle name="style1424787249159 4 2 2 3" xfId="3210"/>
    <cellStyle name="style1424787249159 4 2 2 3 2" xfId="10651"/>
    <cellStyle name="style1424787249159 4 2 2 3 2 2" xfId="37996"/>
    <cellStyle name="style1424787249159 4 2 2 3 2 2 2" xfId="37997"/>
    <cellStyle name="style1424787249159 4 2 2 3 2 2 3" xfId="59111"/>
    <cellStyle name="style1424787249159 4 2 2 3 2 3" xfId="37998"/>
    <cellStyle name="style1424787249159 4 2 2 3 2 4" xfId="55512"/>
    <cellStyle name="style1424787249159 4 2 2 3 2 5" xfId="37995"/>
    <cellStyle name="style1424787249159 4 2 2 3 3" xfId="18047"/>
    <cellStyle name="style1424787249159 4 2 2 3 3 2" xfId="38000"/>
    <cellStyle name="style1424787249159 4 2 2 3 3 3" xfId="56619"/>
    <cellStyle name="style1424787249159 4 2 2 3 3 4" xfId="37999"/>
    <cellStyle name="style1424787249159 4 2 2 3 4" xfId="25443"/>
    <cellStyle name="style1424787249159 4 2 2 3 4 2" xfId="38001"/>
    <cellStyle name="style1424787249159 4 2 2 3 5" xfId="55511"/>
    <cellStyle name="style1424787249159 4 2 2 3 6" xfId="37994"/>
    <cellStyle name="style1424787249159 4 2 2 4" xfId="7032"/>
    <cellStyle name="style1424787249159 4 2 2 4 2" xfId="14428"/>
    <cellStyle name="style1424787249159 4 2 2 4 2 2" xfId="38004"/>
    <cellStyle name="style1424787249159 4 2 2 4 2 3" xfId="59109"/>
    <cellStyle name="style1424787249159 4 2 2 4 2 4" xfId="38003"/>
    <cellStyle name="style1424787249159 4 2 2 4 3" xfId="21824"/>
    <cellStyle name="style1424787249159 4 2 2 4 3 2" xfId="38005"/>
    <cellStyle name="style1424787249159 4 2 2 4 4" xfId="29220"/>
    <cellStyle name="style1424787249159 4 2 2 4 4 2" xfId="55513"/>
    <cellStyle name="style1424787249159 4 2 2 4 5" xfId="38002"/>
    <cellStyle name="style1424787249159 4 2 2 5" xfId="8842"/>
    <cellStyle name="style1424787249159 4 2 2 5 2" xfId="38007"/>
    <cellStyle name="style1424787249159 4 2 2 5 3" xfId="56617"/>
    <cellStyle name="style1424787249159 4 2 2 5 4" xfId="38006"/>
    <cellStyle name="style1424787249159 4 2 2 6" xfId="16238"/>
    <cellStyle name="style1424787249159 4 2 2 6 2" xfId="38008"/>
    <cellStyle name="style1424787249159 4 2 2 7" xfId="23634"/>
    <cellStyle name="style1424787249159 4 2 2 7 2" xfId="55508"/>
    <cellStyle name="style1424787249159 4 2 2 8" xfId="37985"/>
    <cellStyle name="style1424787249159 4 2 3" xfId="4443"/>
    <cellStyle name="style1424787249159 4 2 3 2" xfId="11884"/>
    <cellStyle name="style1424787249159 4 2 3 2 2" xfId="38011"/>
    <cellStyle name="style1424787249159 4 2 3 2 2 2" xfId="38012"/>
    <cellStyle name="style1424787249159 4 2 3 2 2 3" xfId="59112"/>
    <cellStyle name="style1424787249159 4 2 3 2 3" xfId="38013"/>
    <cellStyle name="style1424787249159 4 2 3 2 4" xfId="55515"/>
    <cellStyle name="style1424787249159 4 2 3 2 5" xfId="38010"/>
    <cellStyle name="style1424787249159 4 2 3 3" xfId="19280"/>
    <cellStyle name="style1424787249159 4 2 3 3 2" xfId="38015"/>
    <cellStyle name="style1424787249159 4 2 3 3 3" xfId="56620"/>
    <cellStyle name="style1424787249159 4 2 3 3 4" xfId="38014"/>
    <cellStyle name="style1424787249159 4 2 3 4" xfId="26676"/>
    <cellStyle name="style1424787249159 4 2 3 4 2" xfId="38016"/>
    <cellStyle name="style1424787249159 4 2 3 5" xfId="55514"/>
    <cellStyle name="style1424787249159 4 2 3 6" xfId="38009"/>
    <cellStyle name="style1424787249159 4 2 4" xfId="2566"/>
    <cellStyle name="style1424787249159 4 2 4 2" xfId="10007"/>
    <cellStyle name="style1424787249159 4 2 4 2 2" xfId="38019"/>
    <cellStyle name="style1424787249159 4 2 4 2 2 2" xfId="38020"/>
    <cellStyle name="style1424787249159 4 2 4 2 2 3" xfId="59113"/>
    <cellStyle name="style1424787249159 4 2 4 2 3" xfId="38021"/>
    <cellStyle name="style1424787249159 4 2 4 2 4" xfId="55517"/>
    <cellStyle name="style1424787249159 4 2 4 2 5" xfId="38018"/>
    <cellStyle name="style1424787249159 4 2 4 3" xfId="17403"/>
    <cellStyle name="style1424787249159 4 2 4 3 2" xfId="38023"/>
    <cellStyle name="style1424787249159 4 2 4 3 3" xfId="56621"/>
    <cellStyle name="style1424787249159 4 2 4 3 4" xfId="38022"/>
    <cellStyle name="style1424787249159 4 2 4 4" xfId="24799"/>
    <cellStyle name="style1424787249159 4 2 4 4 2" xfId="38024"/>
    <cellStyle name="style1424787249159 4 2 4 5" xfId="55516"/>
    <cellStyle name="style1424787249159 4 2 4 6" xfId="38017"/>
    <cellStyle name="style1424787249159 4 2 5" xfId="6388"/>
    <cellStyle name="style1424787249159 4 2 5 2" xfId="13784"/>
    <cellStyle name="style1424787249159 4 2 5 2 2" xfId="38027"/>
    <cellStyle name="style1424787249159 4 2 5 2 3" xfId="59108"/>
    <cellStyle name="style1424787249159 4 2 5 2 4" xfId="38026"/>
    <cellStyle name="style1424787249159 4 2 5 3" xfId="21180"/>
    <cellStyle name="style1424787249159 4 2 5 3 2" xfId="38028"/>
    <cellStyle name="style1424787249159 4 2 5 4" xfId="28576"/>
    <cellStyle name="style1424787249159 4 2 5 4 2" xfId="55518"/>
    <cellStyle name="style1424787249159 4 2 5 5" xfId="38025"/>
    <cellStyle name="style1424787249159 4 2 6" xfId="8198"/>
    <cellStyle name="style1424787249159 4 2 6 2" xfId="38030"/>
    <cellStyle name="style1424787249159 4 2 6 3" xfId="56616"/>
    <cellStyle name="style1424787249159 4 2 6 4" xfId="38029"/>
    <cellStyle name="style1424787249159 4 2 7" xfId="15594"/>
    <cellStyle name="style1424787249159 4 2 7 2" xfId="38031"/>
    <cellStyle name="style1424787249159 4 2 8" xfId="22990"/>
    <cellStyle name="style1424787249159 4 2 8 2" xfId="55507"/>
    <cellStyle name="style1424787249159 4 2 9" xfId="37984"/>
    <cellStyle name="style1424787249159 4 3" xfId="1143"/>
    <cellStyle name="style1424787249159 4 3 2" xfId="4831"/>
    <cellStyle name="style1424787249159 4 3 2 2" xfId="12272"/>
    <cellStyle name="style1424787249159 4 3 2 2 2" xfId="38035"/>
    <cellStyle name="style1424787249159 4 3 2 2 2 2" xfId="38036"/>
    <cellStyle name="style1424787249159 4 3 2 2 2 3" xfId="59115"/>
    <cellStyle name="style1424787249159 4 3 2 2 3" xfId="38037"/>
    <cellStyle name="style1424787249159 4 3 2 2 4" xfId="55521"/>
    <cellStyle name="style1424787249159 4 3 2 2 5" xfId="38034"/>
    <cellStyle name="style1424787249159 4 3 2 3" xfId="19668"/>
    <cellStyle name="style1424787249159 4 3 2 3 2" xfId="38039"/>
    <cellStyle name="style1424787249159 4 3 2 3 3" xfId="56623"/>
    <cellStyle name="style1424787249159 4 3 2 3 4" xfId="38038"/>
    <cellStyle name="style1424787249159 4 3 2 4" xfId="27064"/>
    <cellStyle name="style1424787249159 4 3 2 4 2" xfId="38040"/>
    <cellStyle name="style1424787249159 4 3 2 5" xfId="55520"/>
    <cellStyle name="style1424787249159 4 3 2 6" xfId="38033"/>
    <cellStyle name="style1424787249159 4 3 3" xfId="2954"/>
    <cellStyle name="style1424787249159 4 3 3 2" xfId="10395"/>
    <cellStyle name="style1424787249159 4 3 3 2 2" xfId="38043"/>
    <cellStyle name="style1424787249159 4 3 3 2 2 2" xfId="38044"/>
    <cellStyle name="style1424787249159 4 3 3 2 2 3" xfId="59116"/>
    <cellStyle name="style1424787249159 4 3 3 2 3" xfId="38045"/>
    <cellStyle name="style1424787249159 4 3 3 2 4" xfId="55523"/>
    <cellStyle name="style1424787249159 4 3 3 2 5" xfId="38042"/>
    <cellStyle name="style1424787249159 4 3 3 3" xfId="17791"/>
    <cellStyle name="style1424787249159 4 3 3 3 2" xfId="38047"/>
    <cellStyle name="style1424787249159 4 3 3 3 3" xfId="56624"/>
    <cellStyle name="style1424787249159 4 3 3 3 4" xfId="38046"/>
    <cellStyle name="style1424787249159 4 3 3 4" xfId="25187"/>
    <cellStyle name="style1424787249159 4 3 3 4 2" xfId="38048"/>
    <cellStyle name="style1424787249159 4 3 3 5" xfId="55522"/>
    <cellStyle name="style1424787249159 4 3 3 6" xfId="38041"/>
    <cellStyle name="style1424787249159 4 3 4" xfId="6776"/>
    <cellStyle name="style1424787249159 4 3 4 2" xfId="14172"/>
    <cellStyle name="style1424787249159 4 3 4 2 2" xfId="38051"/>
    <cellStyle name="style1424787249159 4 3 4 2 3" xfId="59114"/>
    <cellStyle name="style1424787249159 4 3 4 2 4" xfId="38050"/>
    <cellStyle name="style1424787249159 4 3 4 3" xfId="21568"/>
    <cellStyle name="style1424787249159 4 3 4 3 2" xfId="38052"/>
    <cellStyle name="style1424787249159 4 3 4 4" xfId="28964"/>
    <cellStyle name="style1424787249159 4 3 4 4 2" xfId="55524"/>
    <cellStyle name="style1424787249159 4 3 4 5" xfId="38049"/>
    <cellStyle name="style1424787249159 4 3 5" xfId="8586"/>
    <cellStyle name="style1424787249159 4 3 5 2" xfId="38054"/>
    <cellStyle name="style1424787249159 4 3 5 3" xfId="56622"/>
    <cellStyle name="style1424787249159 4 3 5 4" xfId="38053"/>
    <cellStyle name="style1424787249159 4 3 6" xfId="15982"/>
    <cellStyle name="style1424787249159 4 3 6 2" xfId="38055"/>
    <cellStyle name="style1424787249159 4 3 7" xfId="23378"/>
    <cellStyle name="style1424787249159 4 3 7 2" xfId="55519"/>
    <cellStyle name="style1424787249159 4 3 8" xfId="38032"/>
    <cellStyle name="style1424787249159 4 4" xfId="1734"/>
    <cellStyle name="style1424787249159 4 4 2" xfId="5421"/>
    <cellStyle name="style1424787249159 4 4 2 2" xfId="12862"/>
    <cellStyle name="style1424787249159 4 4 2 2 2" xfId="38059"/>
    <cellStyle name="style1424787249159 4 4 2 2 2 2" xfId="38060"/>
    <cellStyle name="style1424787249159 4 4 2 2 2 3" xfId="59118"/>
    <cellStyle name="style1424787249159 4 4 2 2 3" xfId="38061"/>
    <cellStyle name="style1424787249159 4 4 2 2 4" xfId="55527"/>
    <cellStyle name="style1424787249159 4 4 2 2 5" xfId="38058"/>
    <cellStyle name="style1424787249159 4 4 2 3" xfId="20258"/>
    <cellStyle name="style1424787249159 4 4 2 3 2" xfId="38063"/>
    <cellStyle name="style1424787249159 4 4 2 3 3" xfId="56626"/>
    <cellStyle name="style1424787249159 4 4 2 3 4" xfId="38062"/>
    <cellStyle name="style1424787249159 4 4 2 4" xfId="27654"/>
    <cellStyle name="style1424787249159 4 4 2 4 2" xfId="38064"/>
    <cellStyle name="style1424787249159 4 4 2 5" xfId="55526"/>
    <cellStyle name="style1424787249159 4 4 2 6" xfId="38057"/>
    <cellStyle name="style1424787249159 4 4 3" xfId="3544"/>
    <cellStyle name="style1424787249159 4 4 3 2" xfId="10985"/>
    <cellStyle name="style1424787249159 4 4 3 2 2" xfId="38067"/>
    <cellStyle name="style1424787249159 4 4 3 2 2 2" xfId="38068"/>
    <cellStyle name="style1424787249159 4 4 3 2 2 3" xfId="59119"/>
    <cellStyle name="style1424787249159 4 4 3 2 3" xfId="38069"/>
    <cellStyle name="style1424787249159 4 4 3 2 4" xfId="55529"/>
    <cellStyle name="style1424787249159 4 4 3 2 5" xfId="38066"/>
    <cellStyle name="style1424787249159 4 4 3 3" xfId="18381"/>
    <cellStyle name="style1424787249159 4 4 3 3 2" xfId="38071"/>
    <cellStyle name="style1424787249159 4 4 3 3 3" xfId="56627"/>
    <cellStyle name="style1424787249159 4 4 3 3 4" xfId="38070"/>
    <cellStyle name="style1424787249159 4 4 3 4" xfId="25777"/>
    <cellStyle name="style1424787249159 4 4 3 4 2" xfId="38072"/>
    <cellStyle name="style1424787249159 4 4 3 5" xfId="55528"/>
    <cellStyle name="style1424787249159 4 4 3 6" xfId="38065"/>
    <cellStyle name="style1424787249159 4 4 4" xfId="7366"/>
    <cellStyle name="style1424787249159 4 4 4 2" xfId="14762"/>
    <cellStyle name="style1424787249159 4 4 4 2 2" xfId="38075"/>
    <cellStyle name="style1424787249159 4 4 4 2 3" xfId="59117"/>
    <cellStyle name="style1424787249159 4 4 4 2 4" xfId="38074"/>
    <cellStyle name="style1424787249159 4 4 4 3" xfId="22158"/>
    <cellStyle name="style1424787249159 4 4 4 3 2" xfId="38076"/>
    <cellStyle name="style1424787249159 4 4 4 4" xfId="29554"/>
    <cellStyle name="style1424787249159 4 4 4 4 2" xfId="55530"/>
    <cellStyle name="style1424787249159 4 4 4 5" xfId="38073"/>
    <cellStyle name="style1424787249159 4 4 5" xfId="9176"/>
    <cellStyle name="style1424787249159 4 4 5 2" xfId="38078"/>
    <cellStyle name="style1424787249159 4 4 5 3" xfId="56625"/>
    <cellStyle name="style1424787249159 4 4 5 4" xfId="38077"/>
    <cellStyle name="style1424787249159 4 4 6" xfId="16572"/>
    <cellStyle name="style1424787249159 4 4 6 2" xfId="38079"/>
    <cellStyle name="style1424787249159 4 4 7" xfId="23968"/>
    <cellStyle name="style1424787249159 4 4 7 2" xfId="55525"/>
    <cellStyle name="style1424787249159 4 4 8" xfId="38056"/>
    <cellStyle name="style1424787249159 4 5" xfId="1991"/>
    <cellStyle name="style1424787249159 4 5 2" xfId="5678"/>
    <cellStyle name="style1424787249159 4 5 2 2" xfId="13118"/>
    <cellStyle name="style1424787249159 4 5 2 2 2" xfId="38083"/>
    <cellStyle name="style1424787249159 4 5 2 2 2 2" xfId="38084"/>
    <cellStyle name="style1424787249159 4 5 2 2 2 3" xfId="59121"/>
    <cellStyle name="style1424787249159 4 5 2 2 3" xfId="38085"/>
    <cellStyle name="style1424787249159 4 5 2 2 4" xfId="55533"/>
    <cellStyle name="style1424787249159 4 5 2 2 5" xfId="38082"/>
    <cellStyle name="style1424787249159 4 5 2 3" xfId="20514"/>
    <cellStyle name="style1424787249159 4 5 2 3 2" xfId="38087"/>
    <cellStyle name="style1424787249159 4 5 2 3 3" xfId="56629"/>
    <cellStyle name="style1424787249159 4 5 2 3 4" xfId="38086"/>
    <cellStyle name="style1424787249159 4 5 2 4" xfId="27910"/>
    <cellStyle name="style1424787249159 4 5 2 4 2" xfId="38088"/>
    <cellStyle name="style1424787249159 4 5 2 5" xfId="55532"/>
    <cellStyle name="style1424787249159 4 5 2 6" xfId="38081"/>
    <cellStyle name="style1424787249159 4 5 3" xfId="3800"/>
    <cellStyle name="style1424787249159 4 5 3 2" xfId="11241"/>
    <cellStyle name="style1424787249159 4 5 3 2 2" xfId="38091"/>
    <cellStyle name="style1424787249159 4 5 3 2 2 2" xfId="38092"/>
    <cellStyle name="style1424787249159 4 5 3 2 2 3" xfId="59122"/>
    <cellStyle name="style1424787249159 4 5 3 2 3" xfId="38093"/>
    <cellStyle name="style1424787249159 4 5 3 2 4" xfId="55535"/>
    <cellStyle name="style1424787249159 4 5 3 2 5" xfId="38090"/>
    <cellStyle name="style1424787249159 4 5 3 3" xfId="18637"/>
    <cellStyle name="style1424787249159 4 5 3 3 2" xfId="38095"/>
    <cellStyle name="style1424787249159 4 5 3 3 3" xfId="56630"/>
    <cellStyle name="style1424787249159 4 5 3 3 4" xfId="38094"/>
    <cellStyle name="style1424787249159 4 5 3 4" xfId="26033"/>
    <cellStyle name="style1424787249159 4 5 3 4 2" xfId="38096"/>
    <cellStyle name="style1424787249159 4 5 3 5" xfId="55534"/>
    <cellStyle name="style1424787249159 4 5 3 6" xfId="38089"/>
    <cellStyle name="style1424787249159 4 5 4" xfId="7623"/>
    <cellStyle name="style1424787249159 4 5 4 2" xfId="15019"/>
    <cellStyle name="style1424787249159 4 5 4 2 2" xfId="38099"/>
    <cellStyle name="style1424787249159 4 5 4 2 3" xfId="59120"/>
    <cellStyle name="style1424787249159 4 5 4 2 4" xfId="38098"/>
    <cellStyle name="style1424787249159 4 5 4 3" xfId="22415"/>
    <cellStyle name="style1424787249159 4 5 4 3 2" xfId="38100"/>
    <cellStyle name="style1424787249159 4 5 4 4" xfId="29811"/>
    <cellStyle name="style1424787249159 4 5 4 4 2" xfId="55536"/>
    <cellStyle name="style1424787249159 4 5 4 5" xfId="38097"/>
    <cellStyle name="style1424787249159 4 5 5" xfId="9432"/>
    <cellStyle name="style1424787249159 4 5 5 2" xfId="38102"/>
    <cellStyle name="style1424787249159 4 5 5 3" xfId="56628"/>
    <cellStyle name="style1424787249159 4 5 5 4" xfId="38101"/>
    <cellStyle name="style1424787249159 4 5 6" xfId="16828"/>
    <cellStyle name="style1424787249159 4 5 6 2" xfId="38103"/>
    <cellStyle name="style1424787249159 4 5 7" xfId="24224"/>
    <cellStyle name="style1424787249159 4 5 7 2" xfId="55531"/>
    <cellStyle name="style1424787249159 4 5 8" xfId="38080"/>
    <cellStyle name="style1424787249159 4 6" xfId="4187"/>
    <cellStyle name="style1424787249159 4 6 2" xfId="11628"/>
    <cellStyle name="style1424787249159 4 6 2 2" xfId="38106"/>
    <cellStyle name="style1424787249159 4 6 2 2 2" xfId="38107"/>
    <cellStyle name="style1424787249159 4 6 2 2 3" xfId="59123"/>
    <cellStyle name="style1424787249159 4 6 2 3" xfId="38108"/>
    <cellStyle name="style1424787249159 4 6 2 4" xfId="55538"/>
    <cellStyle name="style1424787249159 4 6 2 5" xfId="38105"/>
    <cellStyle name="style1424787249159 4 6 3" xfId="19024"/>
    <cellStyle name="style1424787249159 4 6 3 2" xfId="38110"/>
    <cellStyle name="style1424787249159 4 6 3 3" xfId="56631"/>
    <cellStyle name="style1424787249159 4 6 3 4" xfId="38109"/>
    <cellStyle name="style1424787249159 4 6 4" xfId="26420"/>
    <cellStyle name="style1424787249159 4 6 4 2" xfId="38111"/>
    <cellStyle name="style1424787249159 4 6 5" xfId="55537"/>
    <cellStyle name="style1424787249159 4 6 6" xfId="38104"/>
    <cellStyle name="style1424787249159 4 7" xfId="2310"/>
    <cellStyle name="style1424787249159 4 7 2" xfId="9751"/>
    <cellStyle name="style1424787249159 4 7 2 2" xfId="38114"/>
    <cellStyle name="style1424787249159 4 7 2 2 2" xfId="38115"/>
    <cellStyle name="style1424787249159 4 7 2 2 3" xfId="59124"/>
    <cellStyle name="style1424787249159 4 7 2 3" xfId="38116"/>
    <cellStyle name="style1424787249159 4 7 2 4" xfId="55540"/>
    <cellStyle name="style1424787249159 4 7 2 5" xfId="38113"/>
    <cellStyle name="style1424787249159 4 7 3" xfId="17147"/>
    <cellStyle name="style1424787249159 4 7 3 2" xfId="38118"/>
    <cellStyle name="style1424787249159 4 7 3 3" xfId="56632"/>
    <cellStyle name="style1424787249159 4 7 3 4" xfId="38117"/>
    <cellStyle name="style1424787249159 4 7 4" xfId="24543"/>
    <cellStyle name="style1424787249159 4 7 4 2" xfId="38119"/>
    <cellStyle name="style1424787249159 4 7 5" xfId="55539"/>
    <cellStyle name="style1424787249159 4 7 6" xfId="38112"/>
    <cellStyle name="style1424787249159 4 8" xfId="6132"/>
    <cellStyle name="style1424787249159 4 8 2" xfId="13528"/>
    <cellStyle name="style1424787249159 4 8 2 2" xfId="38122"/>
    <cellStyle name="style1424787249159 4 8 2 3" xfId="59107"/>
    <cellStyle name="style1424787249159 4 8 2 4" xfId="38121"/>
    <cellStyle name="style1424787249159 4 8 3" xfId="20924"/>
    <cellStyle name="style1424787249159 4 8 3 2" xfId="38123"/>
    <cellStyle name="style1424787249159 4 8 4" xfId="28320"/>
    <cellStyle name="style1424787249159 4 8 4 2" xfId="55541"/>
    <cellStyle name="style1424787249159 4 8 5" xfId="38120"/>
    <cellStyle name="style1424787249159 4 9" xfId="7942"/>
    <cellStyle name="style1424787249159 4 9 2" xfId="38125"/>
    <cellStyle name="style1424787249159 4 9 3" xfId="56615"/>
    <cellStyle name="style1424787249159 4 9 4" xfId="38124"/>
    <cellStyle name="style1424787249159 5" xfId="561"/>
    <cellStyle name="style1424787249159 5 2" xfId="1271"/>
    <cellStyle name="style1424787249159 5 2 2" xfId="4959"/>
    <cellStyle name="style1424787249159 5 2 2 2" xfId="12400"/>
    <cellStyle name="style1424787249159 5 2 2 2 2" xfId="38130"/>
    <cellStyle name="style1424787249159 5 2 2 2 2 2" xfId="38131"/>
    <cellStyle name="style1424787249159 5 2 2 2 2 3" xfId="59127"/>
    <cellStyle name="style1424787249159 5 2 2 2 3" xfId="38132"/>
    <cellStyle name="style1424787249159 5 2 2 2 4" xfId="55545"/>
    <cellStyle name="style1424787249159 5 2 2 2 5" xfId="38129"/>
    <cellStyle name="style1424787249159 5 2 2 3" xfId="19796"/>
    <cellStyle name="style1424787249159 5 2 2 3 2" xfId="38134"/>
    <cellStyle name="style1424787249159 5 2 2 3 3" xfId="56635"/>
    <cellStyle name="style1424787249159 5 2 2 3 4" xfId="38133"/>
    <cellStyle name="style1424787249159 5 2 2 4" xfId="27192"/>
    <cellStyle name="style1424787249159 5 2 2 4 2" xfId="38135"/>
    <cellStyle name="style1424787249159 5 2 2 5" xfId="55544"/>
    <cellStyle name="style1424787249159 5 2 2 6" xfId="38128"/>
    <cellStyle name="style1424787249159 5 2 3" xfId="3082"/>
    <cellStyle name="style1424787249159 5 2 3 2" xfId="10523"/>
    <cellStyle name="style1424787249159 5 2 3 2 2" xfId="38138"/>
    <cellStyle name="style1424787249159 5 2 3 2 2 2" xfId="38139"/>
    <cellStyle name="style1424787249159 5 2 3 2 2 3" xfId="59128"/>
    <cellStyle name="style1424787249159 5 2 3 2 3" xfId="38140"/>
    <cellStyle name="style1424787249159 5 2 3 2 4" xfId="55547"/>
    <cellStyle name="style1424787249159 5 2 3 2 5" xfId="38137"/>
    <cellStyle name="style1424787249159 5 2 3 3" xfId="17919"/>
    <cellStyle name="style1424787249159 5 2 3 3 2" xfId="38142"/>
    <cellStyle name="style1424787249159 5 2 3 3 3" xfId="56636"/>
    <cellStyle name="style1424787249159 5 2 3 3 4" xfId="38141"/>
    <cellStyle name="style1424787249159 5 2 3 4" xfId="25315"/>
    <cellStyle name="style1424787249159 5 2 3 4 2" xfId="38143"/>
    <cellStyle name="style1424787249159 5 2 3 5" xfId="55546"/>
    <cellStyle name="style1424787249159 5 2 3 6" xfId="38136"/>
    <cellStyle name="style1424787249159 5 2 4" xfId="6904"/>
    <cellStyle name="style1424787249159 5 2 4 2" xfId="14300"/>
    <cellStyle name="style1424787249159 5 2 4 2 2" xfId="38146"/>
    <cellStyle name="style1424787249159 5 2 4 2 3" xfId="59126"/>
    <cellStyle name="style1424787249159 5 2 4 2 4" xfId="38145"/>
    <cellStyle name="style1424787249159 5 2 4 3" xfId="21696"/>
    <cellStyle name="style1424787249159 5 2 4 3 2" xfId="38147"/>
    <cellStyle name="style1424787249159 5 2 4 4" xfId="29092"/>
    <cellStyle name="style1424787249159 5 2 4 4 2" xfId="55548"/>
    <cellStyle name="style1424787249159 5 2 4 5" xfId="38144"/>
    <cellStyle name="style1424787249159 5 2 5" xfId="8714"/>
    <cellStyle name="style1424787249159 5 2 5 2" xfId="38149"/>
    <cellStyle name="style1424787249159 5 2 5 3" xfId="56634"/>
    <cellStyle name="style1424787249159 5 2 5 4" xfId="38148"/>
    <cellStyle name="style1424787249159 5 2 6" xfId="16110"/>
    <cellStyle name="style1424787249159 5 2 6 2" xfId="38150"/>
    <cellStyle name="style1424787249159 5 2 7" xfId="23506"/>
    <cellStyle name="style1424787249159 5 2 7 2" xfId="55543"/>
    <cellStyle name="style1424787249159 5 2 8" xfId="38127"/>
    <cellStyle name="style1424787249159 5 3" xfId="4315"/>
    <cellStyle name="style1424787249159 5 3 2" xfId="11756"/>
    <cellStyle name="style1424787249159 5 3 2 2" xfId="38153"/>
    <cellStyle name="style1424787249159 5 3 2 2 2" xfId="38154"/>
    <cellStyle name="style1424787249159 5 3 2 2 3" xfId="59129"/>
    <cellStyle name="style1424787249159 5 3 2 3" xfId="38155"/>
    <cellStyle name="style1424787249159 5 3 2 4" xfId="55550"/>
    <cellStyle name="style1424787249159 5 3 2 5" xfId="38152"/>
    <cellStyle name="style1424787249159 5 3 3" xfId="19152"/>
    <cellStyle name="style1424787249159 5 3 3 2" xfId="38157"/>
    <cellStyle name="style1424787249159 5 3 3 3" xfId="56637"/>
    <cellStyle name="style1424787249159 5 3 3 4" xfId="38156"/>
    <cellStyle name="style1424787249159 5 3 4" xfId="26548"/>
    <cellStyle name="style1424787249159 5 3 4 2" xfId="38158"/>
    <cellStyle name="style1424787249159 5 3 5" xfId="55549"/>
    <cellStyle name="style1424787249159 5 3 6" xfId="38151"/>
    <cellStyle name="style1424787249159 5 4" xfId="2438"/>
    <cellStyle name="style1424787249159 5 4 2" xfId="9879"/>
    <cellStyle name="style1424787249159 5 4 2 2" xfId="38161"/>
    <cellStyle name="style1424787249159 5 4 2 2 2" xfId="38162"/>
    <cellStyle name="style1424787249159 5 4 2 2 3" xfId="59130"/>
    <cellStyle name="style1424787249159 5 4 2 3" xfId="38163"/>
    <cellStyle name="style1424787249159 5 4 2 4" xfId="55552"/>
    <cellStyle name="style1424787249159 5 4 2 5" xfId="38160"/>
    <cellStyle name="style1424787249159 5 4 3" xfId="17275"/>
    <cellStyle name="style1424787249159 5 4 3 2" xfId="38165"/>
    <cellStyle name="style1424787249159 5 4 3 3" xfId="56638"/>
    <cellStyle name="style1424787249159 5 4 3 4" xfId="38164"/>
    <cellStyle name="style1424787249159 5 4 4" xfId="24671"/>
    <cellStyle name="style1424787249159 5 4 4 2" xfId="38166"/>
    <cellStyle name="style1424787249159 5 4 5" xfId="55551"/>
    <cellStyle name="style1424787249159 5 4 6" xfId="38159"/>
    <cellStyle name="style1424787249159 5 5" xfId="6260"/>
    <cellStyle name="style1424787249159 5 5 2" xfId="13656"/>
    <cellStyle name="style1424787249159 5 5 2 2" xfId="38169"/>
    <cellStyle name="style1424787249159 5 5 2 3" xfId="59125"/>
    <cellStyle name="style1424787249159 5 5 2 4" xfId="38168"/>
    <cellStyle name="style1424787249159 5 5 3" xfId="21052"/>
    <cellStyle name="style1424787249159 5 5 3 2" xfId="38170"/>
    <cellStyle name="style1424787249159 5 5 4" xfId="28448"/>
    <cellStyle name="style1424787249159 5 5 4 2" xfId="55553"/>
    <cellStyle name="style1424787249159 5 5 5" xfId="38167"/>
    <cellStyle name="style1424787249159 5 6" xfId="8070"/>
    <cellStyle name="style1424787249159 5 6 2" xfId="38172"/>
    <cellStyle name="style1424787249159 5 6 3" xfId="56633"/>
    <cellStyle name="style1424787249159 5 6 4" xfId="38171"/>
    <cellStyle name="style1424787249159 5 7" xfId="15466"/>
    <cellStyle name="style1424787249159 5 7 2" xfId="38173"/>
    <cellStyle name="style1424787249159 5 8" xfId="22862"/>
    <cellStyle name="style1424787249159 5 8 2" xfId="55542"/>
    <cellStyle name="style1424787249159 5 9" xfId="38126"/>
    <cellStyle name="style1424787249159 6" xfId="1015"/>
    <cellStyle name="style1424787249159 6 2" xfId="4703"/>
    <cellStyle name="style1424787249159 6 2 2" xfId="12144"/>
    <cellStyle name="style1424787249159 6 2 2 2" xfId="38177"/>
    <cellStyle name="style1424787249159 6 2 2 2 2" xfId="38178"/>
    <cellStyle name="style1424787249159 6 2 2 2 3" xfId="59132"/>
    <cellStyle name="style1424787249159 6 2 2 3" xfId="38179"/>
    <cellStyle name="style1424787249159 6 2 2 4" xfId="55556"/>
    <cellStyle name="style1424787249159 6 2 2 5" xfId="38176"/>
    <cellStyle name="style1424787249159 6 2 3" xfId="19540"/>
    <cellStyle name="style1424787249159 6 2 3 2" xfId="38181"/>
    <cellStyle name="style1424787249159 6 2 3 3" xfId="56640"/>
    <cellStyle name="style1424787249159 6 2 3 4" xfId="38180"/>
    <cellStyle name="style1424787249159 6 2 4" xfId="26936"/>
    <cellStyle name="style1424787249159 6 2 4 2" xfId="38182"/>
    <cellStyle name="style1424787249159 6 2 5" xfId="55555"/>
    <cellStyle name="style1424787249159 6 2 6" xfId="38175"/>
    <cellStyle name="style1424787249159 6 3" xfId="2826"/>
    <cellStyle name="style1424787249159 6 3 2" xfId="10267"/>
    <cellStyle name="style1424787249159 6 3 2 2" xfId="38185"/>
    <cellStyle name="style1424787249159 6 3 2 2 2" xfId="38186"/>
    <cellStyle name="style1424787249159 6 3 2 2 3" xfId="59133"/>
    <cellStyle name="style1424787249159 6 3 2 3" xfId="38187"/>
    <cellStyle name="style1424787249159 6 3 2 4" xfId="55558"/>
    <cellStyle name="style1424787249159 6 3 2 5" xfId="38184"/>
    <cellStyle name="style1424787249159 6 3 3" xfId="17663"/>
    <cellStyle name="style1424787249159 6 3 3 2" xfId="38189"/>
    <cellStyle name="style1424787249159 6 3 3 3" xfId="56641"/>
    <cellStyle name="style1424787249159 6 3 3 4" xfId="38188"/>
    <cellStyle name="style1424787249159 6 3 4" xfId="25059"/>
    <cellStyle name="style1424787249159 6 3 4 2" xfId="38190"/>
    <cellStyle name="style1424787249159 6 3 5" xfId="55557"/>
    <cellStyle name="style1424787249159 6 3 6" xfId="38183"/>
    <cellStyle name="style1424787249159 6 4" xfId="6648"/>
    <cellStyle name="style1424787249159 6 4 2" xfId="14044"/>
    <cellStyle name="style1424787249159 6 4 2 2" xfId="38193"/>
    <cellStyle name="style1424787249159 6 4 2 3" xfId="59131"/>
    <cellStyle name="style1424787249159 6 4 2 4" xfId="38192"/>
    <cellStyle name="style1424787249159 6 4 3" xfId="21440"/>
    <cellStyle name="style1424787249159 6 4 3 2" xfId="38194"/>
    <cellStyle name="style1424787249159 6 4 4" xfId="28836"/>
    <cellStyle name="style1424787249159 6 4 4 2" xfId="55559"/>
    <cellStyle name="style1424787249159 6 4 5" xfId="38191"/>
    <cellStyle name="style1424787249159 6 5" xfId="8458"/>
    <cellStyle name="style1424787249159 6 5 2" xfId="38196"/>
    <cellStyle name="style1424787249159 6 5 3" xfId="56639"/>
    <cellStyle name="style1424787249159 6 5 4" xfId="38195"/>
    <cellStyle name="style1424787249159 6 6" xfId="15854"/>
    <cellStyle name="style1424787249159 6 6 2" xfId="38197"/>
    <cellStyle name="style1424787249159 6 7" xfId="23250"/>
    <cellStyle name="style1424787249159 6 7 2" xfId="55554"/>
    <cellStyle name="style1424787249159 6 8" xfId="38174"/>
    <cellStyle name="style1424787249159 7" xfId="1606"/>
    <cellStyle name="style1424787249159 7 2" xfId="5293"/>
    <cellStyle name="style1424787249159 7 2 2" xfId="12734"/>
    <cellStyle name="style1424787249159 7 2 2 2" xfId="38201"/>
    <cellStyle name="style1424787249159 7 2 2 2 2" xfId="38202"/>
    <cellStyle name="style1424787249159 7 2 2 2 3" xfId="59135"/>
    <cellStyle name="style1424787249159 7 2 2 3" xfId="38203"/>
    <cellStyle name="style1424787249159 7 2 2 4" xfId="55562"/>
    <cellStyle name="style1424787249159 7 2 2 5" xfId="38200"/>
    <cellStyle name="style1424787249159 7 2 3" xfId="20130"/>
    <cellStyle name="style1424787249159 7 2 3 2" xfId="38205"/>
    <cellStyle name="style1424787249159 7 2 3 3" xfId="56643"/>
    <cellStyle name="style1424787249159 7 2 3 4" xfId="38204"/>
    <cellStyle name="style1424787249159 7 2 4" xfId="27526"/>
    <cellStyle name="style1424787249159 7 2 4 2" xfId="38206"/>
    <cellStyle name="style1424787249159 7 2 5" xfId="55561"/>
    <cellStyle name="style1424787249159 7 2 6" xfId="38199"/>
    <cellStyle name="style1424787249159 7 3" xfId="3416"/>
    <cellStyle name="style1424787249159 7 3 2" xfId="10857"/>
    <cellStyle name="style1424787249159 7 3 2 2" xfId="38209"/>
    <cellStyle name="style1424787249159 7 3 2 2 2" xfId="38210"/>
    <cellStyle name="style1424787249159 7 3 2 2 3" xfId="59136"/>
    <cellStyle name="style1424787249159 7 3 2 3" xfId="38211"/>
    <cellStyle name="style1424787249159 7 3 2 4" xfId="55564"/>
    <cellStyle name="style1424787249159 7 3 2 5" xfId="38208"/>
    <cellStyle name="style1424787249159 7 3 3" xfId="18253"/>
    <cellStyle name="style1424787249159 7 3 3 2" xfId="38213"/>
    <cellStyle name="style1424787249159 7 3 3 3" xfId="56644"/>
    <cellStyle name="style1424787249159 7 3 3 4" xfId="38212"/>
    <cellStyle name="style1424787249159 7 3 4" xfId="25649"/>
    <cellStyle name="style1424787249159 7 3 4 2" xfId="38214"/>
    <cellStyle name="style1424787249159 7 3 5" xfId="55563"/>
    <cellStyle name="style1424787249159 7 3 6" xfId="38207"/>
    <cellStyle name="style1424787249159 7 4" xfId="7238"/>
    <cellStyle name="style1424787249159 7 4 2" xfId="14634"/>
    <cellStyle name="style1424787249159 7 4 2 2" xfId="38217"/>
    <cellStyle name="style1424787249159 7 4 2 3" xfId="59134"/>
    <cellStyle name="style1424787249159 7 4 2 4" xfId="38216"/>
    <cellStyle name="style1424787249159 7 4 3" xfId="22030"/>
    <cellStyle name="style1424787249159 7 4 3 2" xfId="38218"/>
    <cellStyle name="style1424787249159 7 4 4" xfId="29426"/>
    <cellStyle name="style1424787249159 7 4 4 2" xfId="55565"/>
    <cellStyle name="style1424787249159 7 4 5" xfId="38215"/>
    <cellStyle name="style1424787249159 7 5" xfId="9048"/>
    <cellStyle name="style1424787249159 7 5 2" xfId="38220"/>
    <cellStyle name="style1424787249159 7 5 3" xfId="56642"/>
    <cellStyle name="style1424787249159 7 5 4" xfId="38219"/>
    <cellStyle name="style1424787249159 7 6" xfId="16444"/>
    <cellStyle name="style1424787249159 7 6 2" xfId="38221"/>
    <cellStyle name="style1424787249159 7 7" xfId="23840"/>
    <cellStyle name="style1424787249159 7 7 2" xfId="55560"/>
    <cellStyle name="style1424787249159 7 8" xfId="38198"/>
    <cellStyle name="style1424787249159 8" xfId="1863"/>
    <cellStyle name="style1424787249159 8 2" xfId="5550"/>
    <cellStyle name="style1424787249159 8 2 2" xfId="12990"/>
    <cellStyle name="style1424787249159 8 2 2 2" xfId="38225"/>
    <cellStyle name="style1424787249159 8 2 2 2 2" xfId="38226"/>
    <cellStyle name="style1424787249159 8 2 2 2 3" xfId="59138"/>
    <cellStyle name="style1424787249159 8 2 2 3" xfId="38227"/>
    <cellStyle name="style1424787249159 8 2 2 4" xfId="55568"/>
    <cellStyle name="style1424787249159 8 2 2 5" xfId="38224"/>
    <cellStyle name="style1424787249159 8 2 3" xfId="20386"/>
    <cellStyle name="style1424787249159 8 2 3 2" xfId="38229"/>
    <cellStyle name="style1424787249159 8 2 3 3" xfId="56646"/>
    <cellStyle name="style1424787249159 8 2 3 4" xfId="38228"/>
    <cellStyle name="style1424787249159 8 2 4" xfId="27782"/>
    <cellStyle name="style1424787249159 8 2 4 2" xfId="38230"/>
    <cellStyle name="style1424787249159 8 2 5" xfId="55567"/>
    <cellStyle name="style1424787249159 8 2 6" xfId="38223"/>
    <cellStyle name="style1424787249159 8 3" xfId="3672"/>
    <cellStyle name="style1424787249159 8 3 2" xfId="11113"/>
    <cellStyle name="style1424787249159 8 3 2 2" xfId="38233"/>
    <cellStyle name="style1424787249159 8 3 2 2 2" xfId="38234"/>
    <cellStyle name="style1424787249159 8 3 2 2 3" xfId="59139"/>
    <cellStyle name="style1424787249159 8 3 2 3" xfId="38235"/>
    <cellStyle name="style1424787249159 8 3 2 4" xfId="55570"/>
    <cellStyle name="style1424787249159 8 3 2 5" xfId="38232"/>
    <cellStyle name="style1424787249159 8 3 3" xfId="18509"/>
    <cellStyle name="style1424787249159 8 3 3 2" xfId="38237"/>
    <cellStyle name="style1424787249159 8 3 3 3" xfId="56647"/>
    <cellStyle name="style1424787249159 8 3 3 4" xfId="38236"/>
    <cellStyle name="style1424787249159 8 3 4" xfId="25905"/>
    <cellStyle name="style1424787249159 8 3 4 2" xfId="38238"/>
    <cellStyle name="style1424787249159 8 3 5" xfId="55569"/>
    <cellStyle name="style1424787249159 8 3 6" xfId="38231"/>
    <cellStyle name="style1424787249159 8 4" xfId="7495"/>
    <cellStyle name="style1424787249159 8 4 2" xfId="14891"/>
    <cellStyle name="style1424787249159 8 4 2 2" xfId="38241"/>
    <cellStyle name="style1424787249159 8 4 2 3" xfId="59137"/>
    <cellStyle name="style1424787249159 8 4 2 4" xfId="38240"/>
    <cellStyle name="style1424787249159 8 4 3" xfId="22287"/>
    <cellStyle name="style1424787249159 8 4 3 2" xfId="38242"/>
    <cellStyle name="style1424787249159 8 4 4" xfId="29683"/>
    <cellStyle name="style1424787249159 8 4 4 2" xfId="55571"/>
    <cellStyle name="style1424787249159 8 4 5" xfId="38239"/>
    <cellStyle name="style1424787249159 8 5" xfId="9304"/>
    <cellStyle name="style1424787249159 8 5 2" xfId="38244"/>
    <cellStyle name="style1424787249159 8 5 3" xfId="56645"/>
    <cellStyle name="style1424787249159 8 5 4" xfId="38243"/>
    <cellStyle name="style1424787249159 8 6" xfId="16700"/>
    <cellStyle name="style1424787249159 8 6 2" xfId="38245"/>
    <cellStyle name="style1424787249159 8 7" xfId="24096"/>
    <cellStyle name="style1424787249159 8 7 2" xfId="55566"/>
    <cellStyle name="style1424787249159 8 8" xfId="38222"/>
    <cellStyle name="style1424787249159 9" xfId="4059"/>
    <cellStyle name="style1424787249159 9 2" xfId="11500"/>
    <cellStyle name="style1424787249159 9 2 2" xfId="38248"/>
    <cellStyle name="style1424787249159 9 2 2 2" xfId="38249"/>
    <cellStyle name="style1424787249159 9 2 2 3" xfId="59140"/>
    <cellStyle name="style1424787249159 9 2 3" xfId="38250"/>
    <cellStyle name="style1424787249159 9 2 4" xfId="55573"/>
    <cellStyle name="style1424787249159 9 2 5" xfId="38247"/>
    <cellStyle name="style1424787249159 9 3" xfId="18896"/>
    <cellStyle name="style1424787249159 9 3 2" xfId="38252"/>
    <cellStyle name="style1424787249159 9 3 3" xfId="56648"/>
    <cellStyle name="style1424787249159 9 3 4" xfId="38251"/>
    <cellStyle name="style1424787249159 9 4" xfId="26292"/>
    <cellStyle name="style1424787249159 9 4 2" xfId="38253"/>
    <cellStyle name="style1424787249159 9 5" xfId="55572"/>
    <cellStyle name="style1424787249159 9 6" xfId="38246"/>
    <cellStyle name="style1424787249225" xfId="305"/>
    <cellStyle name="style1424787249225 10" xfId="2183"/>
    <cellStyle name="style1424787249225 10 2" xfId="9624"/>
    <cellStyle name="style1424787249225 10 2 2" xfId="38257"/>
    <cellStyle name="style1424787249225 10 2 2 2" xfId="38258"/>
    <cellStyle name="style1424787249225 10 2 2 3" xfId="59142"/>
    <cellStyle name="style1424787249225 10 2 3" xfId="38259"/>
    <cellStyle name="style1424787249225 10 2 4" xfId="55576"/>
    <cellStyle name="style1424787249225 10 2 5" xfId="38256"/>
    <cellStyle name="style1424787249225 10 3" xfId="17020"/>
    <cellStyle name="style1424787249225 10 3 2" xfId="38261"/>
    <cellStyle name="style1424787249225 10 3 3" xfId="56650"/>
    <cellStyle name="style1424787249225 10 3 4" xfId="38260"/>
    <cellStyle name="style1424787249225 10 4" xfId="24416"/>
    <cellStyle name="style1424787249225 10 4 2" xfId="38262"/>
    <cellStyle name="style1424787249225 10 5" xfId="55575"/>
    <cellStyle name="style1424787249225 10 6" xfId="38255"/>
    <cellStyle name="style1424787249225 11" xfId="6005"/>
    <cellStyle name="style1424787249225 11 2" xfId="13401"/>
    <cellStyle name="style1424787249225 11 2 2" xfId="38265"/>
    <cellStyle name="style1424787249225 11 2 3" xfId="59141"/>
    <cellStyle name="style1424787249225 11 2 4" xfId="38264"/>
    <cellStyle name="style1424787249225 11 3" xfId="20797"/>
    <cellStyle name="style1424787249225 11 3 2" xfId="38266"/>
    <cellStyle name="style1424787249225 11 4" xfId="28193"/>
    <cellStyle name="style1424787249225 11 4 2" xfId="55577"/>
    <cellStyle name="style1424787249225 11 5" xfId="38263"/>
    <cellStyle name="style1424787249225 12" xfId="7815"/>
    <cellStyle name="style1424787249225 12 2" xfId="38268"/>
    <cellStyle name="style1424787249225 12 3" xfId="56649"/>
    <cellStyle name="style1424787249225 12 4" xfId="38267"/>
    <cellStyle name="style1424787249225 13" xfId="15211"/>
    <cellStyle name="style1424787249225 13 2" xfId="38269"/>
    <cellStyle name="style1424787249225 14" xfId="22607"/>
    <cellStyle name="style1424787249225 14 2" xfId="55574"/>
    <cellStyle name="style1424787249225 15" xfId="38254"/>
    <cellStyle name="style1424787249225 2" xfId="333"/>
    <cellStyle name="style1424787249225 2 10" xfId="6033"/>
    <cellStyle name="style1424787249225 2 10 2" xfId="13429"/>
    <cellStyle name="style1424787249225 2 10 2 2" xfId="38273"/>
    <cellStyle name="style1424787249225 2 10 2 3" xfId="59143"/>
    <cellStyle name="style1424787249225 2 10 2 4" xfId="38272"/>
    <cellStyle name="style1424787249225 2 10 3" xfId="20825"/>
    <cellStyle name="style1424787249225 2 10 3 2" xfId="38274"/>
    <cellStyle name="style1424787249225 2 10 4" xfId="28221"/>
    <cellStyle name="style1424787249225 2 10 4 2" xfId="55579"/>
    <cellStyle name="style1424787249225 2 10 5" xfId="38271"/>
    <cellStyle name="style1424787249225 2 11" xfId="7843"/>
    <cellStyle name="style1424787249225 2 11 2" xfId="38276"/>
    <cellStyle name="style1424787249225 2 11 3" xfId="56651"/>
    <cellStyle name="style1424787249225 2 11 4" xfId="38275"/>
    <cellStyle name="style1424787249225 2 12" xfId="15239"/>
    <cellStyle name="style1424787249225 2 12 2" xfId="38277"/>
    <cellStyle name="style1424787249225 2 13" xfId="22635"/>
    <cellStyle name="style1424787249225 2 13 2" xfId="55578"/>
    <cellStyle name="style1424787249225 2 14" xfId="38270"/>
    <cellStyle name="style1424787249225 2 2" xfId="397"/>
    <cellStyle name="style1424787249225 2 2 10" xfId="7907"/>
    <cellStyle name="style1424787249225 2 2 10 2" xfId="38280"/>
    <cellStyle name="style1424787249225 2 2 10 3" xfId="56652"/>
    <cellStyle name="style1424787249225 2 2 10 4" xfId="38279"/>
    <cellStyle name="style1424787249225 2 2 11" xfId="15303"/>
    <cellStyle name="style1424787249225 2 2 11 2" xfId="38281"/>
    <cellStyle name="style1424787249225 2 2 12" xfId="22699"/>
    <cellStyle name="style1424787249225 2 2 12 2" xfId="55580"/>
    <cellStyle name="style1424787249225 2 2 13" xfId="38278"/>
    <cellStyle name="style1424787249225 2 2 2" xfId="525"/>
    <cellStyle name="style1424787249225 2 2 2 10" xfId="15431"/>
    <cellStyle name="style1424787249225 2 2 2 10 2" xfId="38283"/>
    <cellStyle name="style1424787249225 2 2 2 11" xfId="22827"/>
    <cellStyle name="style1424787249225 2 2 2 11 2" xfId="55581"/>
    <cellStyle name="style1424787249225 2 2 2 12" xfId="38282"/>
    <cellStyle name="style1424787249225 2 2 2 2" xfId="782"/>
    <cellStyle name="style1424787249225 2 2 2 2 2" xfId="1492"/>
    <cellStyle name="style1424787249225 2 2 2 2 2 2" xfId="5180"/>
    <cellStyle name="style1424787249225 2 2 2 2 2 2 2" xfId="12621"/>
    <cellStyle name="style1424787249225 2 2 2 2 2 2 2 2" xfId="38288"/>
    <cellStyle name="style1424787249225 2 2 2 2 2 2 2 2 2" xfId="38289"/>
    <cellStyle name="style1424787249225 2 2 2 2 2 2 2 2 3" xfId="59148"/>
    <cellStyle name="style1424787249225 2 2 2 2 2 2 2 3" xfId="38290"/>
    <cellStyle name="style1424787249225 2 2 2 2 2 2 2 4" xfId="55585"/>
    <cellStyle name="style1424787249225 2 2 2 2 2 2 2 5" xfId="38287"/>
    <cellStyle name="style1424787249225 2 2 2 2 2 2 3" xfId="20017"/>
    <cellStyle name="style1424787249225 2 2 2 2 2 2 3 2" xfId="38292"/>
    <cellStyle name="style1424787249225 2 2 2 2 2 2 3 3" xfId="56656"/>
    <cellStyle name="style1424787249225 2 2 2 2 2 2 3 4" xfId="38291"/>
    <cellStyle name="style1424787249225 2 2 2 2 2 2 4" xfId="27413"/>
    <cellStyle name="style1424787249225 2 2 2 2 2 2 4 2" xfId="38293"/>
    <cellStyle name="style1424787249225 2 2 2 2 2 2 5" xfId="55584"/>
    <cellStyle name="style1424787249225 2 2 2 2 2 2 6" xfId="38286"/>
    <cellStyle name="style1424787249225 2 2 2 2 2 3" xfId="3303"/>
    <cellStyle name="style1424787249225 2 2 2 2 2 3 2" xfId="10744"/>
    <cellStyle name="style1424787249225 2 2 2 2 2 3 2 2" xfId="38296"/>
    <cellStyle name="style1424787249225 2 2 2 2 2 3 2 2 2" xfId="38297"/>
    <cellStyle name="style1424787249225 2 2 2 2 2 3 2 2 3" xfId="59149"/>
    <cellStyle name="style1424787249225 2 2 2 2 2 3 2 3" xfId="38298"/>
    <cellStyle name="style1424787249225 2 2 2 2 2 3 2 4" xfId="55587"/>
    <cellStyle name="style1424787249225 2 2 2 2 2 3 2 5" xfId="38295"/>
    <cellStyle name="style1424787249225 2 2 2 2 2 3 3" xfId="18140"/>
    <cellStyle name="style1424787249225 2 2 2 2 2 3 3 2" xfId="38300"/>
    <cellStyle name="style1424787249225 2 2 2 2 2 3 3 3" xfId="56657"/>
    <cellStyle name="style1424787249225 2 2 2 2 2 3 3 4" xfId="38299"/>
    <cellStyle name="style1424787249225 2 2 2 2 2 3 4" xfId="25536"/>
    <cellStyle name="style1424787249225 2 2 2 2 2 3 4 2" xfId="38301"/>
    <cellStyle name="style1424787249225 2 2 2 2 2 3 5" xfId="55586"/>
    <cellStyle name="style1424787249225 2 2 2 2 2 3 6" xfId="38294"/>
    <cellStyle name="style1424787249225 2 2 2 2 2 4" xfId="7125"/>
    <cellStyle name="style1424787249225 2 2 2 2 2 4 2" xfId="14521"/>
    <cellStyle name="style1424787249225 2 2 2 2 2 4 2 2" xfId="38304"/>
    <cellStyle name="style1424787249225 2 2 2 2 2 4 2 3" xfId="59147"/>
    <cellStyle name="style1424787249225 2 2 2 2 2 4 2 4" xfId="38303"/>
    <cellStyle name="style1424787249225 2 2 2 2 2 4 3" xfId="21917"/>
    <cellStyle name="style1424787249225 2 2 2 2 2 4 3 2" xfId="38305"/>
    <cellStyle name="style1424787249225 2 2 2 2 2 4 4" xfId="29313"/>
    <cellStyle name="style1424787249225 2 2 2 2 2 4 4 2" xfId="55588"/>
    <cellStyle name="style1424787249225 2 2 2 2 2 4 5" xfId="38302"/>
    <cellStyle name="style1424787249225 2 2 2 2 2 5" xfId="8935"/>
    <cellStyle name="style1424787249225 2 2 2 2 2 5 2" xfId="38307"/>
    <cellStyle name="style1424787249225 2 2 2 2 2 5 3" xfId="56655"/>
    <cellStyle name="style1424787249225 2 2 2 2 2 5 4" xfId="38306"/>
    <cellStyle name="style1424787249225 2 2 2 2 2 6" xfId="16331"/>
    <cellStyle name="style1424787249225 2 2 2 2 2 6 2" xfId="38308"/>
    <cellStyle name="style1424787249225 2 2 2 2 2 7" xfId="23727"/>
    <cellStyle name="style1424787249225 2 2 2 2 2 7 2" xfId="55583"/>
    <cellStyle name="style1424787249225 2 2 2 2 2 8" xfId="38285"/>
    <cellStyle name="style1424787249225 2 2 2 2 3" xfId="4536"/>
    <cellStyle name="style1424787249225 2 2 2 2 3 2" xfId="11977"/>
    <cellStyle name="style1424787249225 2 2 2 2 3 2 2" xfId="38311"/>
    <cellStyle name="style1424787249225 2 2 2 2 3 2 2 2" xfId="38312"/>
    <cellStyle name="style1424787249225 2 2 2 2 3 2 2 3" xfId="59150"/>
    <cellStyle name="style1424787249225 2 2 2 2 3 2 3" xfId="38313"/>
    <cellStyle name="style1424787249225 2 2 2 2 3 2 4" xfId="55590"/>
    <cellStyle name="style1424787249225 2 2 2 2 3 2 5" xfId="38310"/>
    <cellStyle name="style1424787249225 2 2 2 2 3 3" xfId="19373"/>
    <cellStyle name="style1424787249225 2 2 2 2 3 3 2" xfId="38315"/>
    <cellStyle name="style1424787249225 2 2 2 2 3 3 3" xfId="56658"/>
    <cellStyle name="style1424787249225 2 2 2 2 3 3 4" xfId="38314"/>
    <cellStyle name="style1424787249225 2 2 2 2 3 4" xfId="26769"/>
    <cellStyle name="style1424787249225 2 2 2 2 3 4 2" xfId="38316"/>
    <cellStyle name="style1424787249225 2 2 2 2 3 5" xfId="55589"/>
    <cellStyle name="style1424787249225 2 2 2 2 3 6" xfId="38309"/>
    <cellStyle name="style1424787249225 2 2 2 2 4" xfId="2659"/>
    <cellStyle name="style1424787249225 2 2 2 2 4 2" xfId="10100"/>
    <cellStyle name="style1424787249225 2 2 2 2 4 2 2" xfId="38319"/>
    <cellStyle name="style1424787249225 2 2 2 2 4 2 2 2" xfId="38320"/>
    <cellStyle name="style1424787249225 2 2 2 2 4 2 2 3" xfId="59151"/>
    <cellStyle name="style1424787249225 2 2 2 2 4 2 3" xfId="38321"/>
    <cellStyle name="style1424787249225 2 2 2 2 4 2 4" xfId="55592"/>
    <cellStyle name="style1424787249225 2 2 2 2 4 2 5" xfId="38318"/>
    <cellStyle name="style1424787249225 2 2 2 2 4 3" xfId="17496"/>
    <cellStyle name="style1424787249225 2 2 2 2 4 3 2" xfId="38323"/>
    <cellStyle name="style1424787249225 2 2 2 2 4 3 3" xfId="56659"/>
    <cellStyle name="style1424787249225 2 2 2 2 4 3 4" xfId="38322"/>
    <cellStyle name="style1424787249225 2 2 2 2 4 4" xfId="24892"/>
    <cellStyle name="style1424787249225 2 2 2 2 4 4 2" xfId="38324"/>
    <cellStyle name="style1424787249225 2 2 2 2 4 5" xfId="55591"/>
    <cellStyle name="style1424787249225 2 2 2 2 4 6" xfId="38317"/>
    <cellStyle name="style1424787249225 2 2 2 2 5" xfId="6481"/>
    <cellStyle name="style1424787249225 2 2 2 2 5 2" xfId="13877"/>
    <cellStyle name="style1424787249225 2 2 2 2 5 2 2" xfId="38327"/>
    <cellStyle name="style1424787249225 2 2 2 2 5 2 3" xfId="59146"/>
    <cellStyle name="style1424787249225 2 2 2 2 5 2 4" xfId="38326"/>
    <cellStyle name="style1424787249225 2 2 2 2 5 3" xfId="21273"/>
    <cellStyle name="style1424787249225 2 2 2 2 5 3 2" xfId="38328"/>
    <cellStyle name="style1424787249225 2 2 2 2 5 4" xfId="28669"/>
    <cellStyle name="style1424787249225 2 2 2 2 5 4 2" xfId="55593"/>
    <cellStyle name="style1424787249225 2 2 2 2 5 5" xfId="38325"/>
    <cellStyle name="style1424787249225 2 2 2 2 6" xfId="8291"/>
    <cellStyle name="style1424787249225 2 2 2 2 6 2" xfId="38330"/>
    <cellStyle name="style1424787249225 2 2 2 2 6 3" xfId="56654"/>
    <cellStyle name="style1424787249225 2 2 2 2 6 4" xfId="38329"/>
    <cellStyle name="style1424787249225 2 2 2 2 7" xfId="15687"/>
    <cellStyle name="style1424787249225 2 2 2 2 7 2" xfId="38331"/>
    <cellStyle name="style1424787249225 2 2 2 2 8" xfId="23083"/>
    <cellStyle name="style1424787249225 2 2 2 2 8 2" xfId="55582"/>
    <cellStyle name="style1424787249225 2 2 2 2 9" xfId="38284"/>
    <cellStyle name="style1424787249225 2 2 2 3" xfId="1236"/>
    <cellStyle name="style1424787249225 2 2 2 3 2" xfId="4924"/>
    <cellStyle name="style1424787249225 2 2 2 3 2 2" xfId="12365"/>
    <cellStyle name="style1424787249225 2 2 2 3 2 2 2" xfId="38335"/>
    <cellStyle name="style1424787249225 2 2 2 3 2 2 2 2" xfId="38336"/>
    <cellStyle name="style1424787249225 2 2 2 3 2 2 2 3" xfId="59153"/>
    <cellStyle name="style1424787249225 2 2 2 3 2 2 3" xfId="38337"/>
    <cellStyle name="style1424787249225 2 2 2 3 2 2 4" xfId="55596"/>
    <cellStyle name="style1424787249225 2 2 2 3 2 2 5" xfId="38334"/>
    <cellStyle name="style1424787249225 2 2 2 3 2 3" xfId="19761"/>
    <cellStyle name="style1424787249225 2 2 2 3 2 3 2" xfId="38339"/>
    <cellStyle name="style1424787249225 2 2 2 3 2 3 3" xfId="56661"/>
    <cellStyle name="style1424787249225 2 2 2 3 2 3 4" xfId="38338"/>
    <cellStyle name="style1424787249225 2 2 2 3 2 4" xfId="27157"/>
    <cellStyle name="style1424787249225 2 2 2 3 2 4 2" xfId="38340"/>
    <cellStyle name="style1424787249225 2 2 2 3 2 5" xfId="55595"/>
    <cellStyle name="style1424787249225 2 2 2 3 2 6" xfId="38333"/>
    <cellStyle name="style1424787249225 2 2 2 3 3" xfId="3047"/>
    <cellStyle name="style1424787249225 2 2 2 3 3 2" xfId="10488"/>
    <cellStyle name="style1424787249225 2 2 2 3 3 2 2" xfId="38343"/>
    <cellStyle name="style1424787249225 2 2 2 3 3 2 2 2" xfId="38344"/>
    <cellStyle name="style1424787249225 2 2 2 3 3 2 2 3" xfId="59154"/>
    <cellStyle name="style1424787249225 2 2 2 3 3 2 3" xfId="38345"/>
    <cellStyle name="style1424787249225 2 2 2 3 3 2 4" xfId="55598"/>
    <cellStyle name="style1424787249225 2 2 2 3 3 2 5" xfId="38342"/>
    <cellStyle name="style1424787249225 2 2 2 3 3 3" xfId="17884"/>
    <cellStyle name="style1424787249225 2 2 2 3 3 3 2" xfId="38347"/>
    <cellStyle name="style1424787249225 2 2 2 3 3 3 3" xfId="56662"/>
    <cellStyle name="style1424787249225 2 2 2 3 3 3 4" xfId="38346"/>
    <cellStyle name="style1424787249225 2 2 2 3 3 4" xfId="25280"/>
    <cellStyle name="style1424787249225 2 2 2 3 3 4 2" xfId="38348"/>
    <cellStyle name="style1424787249225 2 2 2 3 3 5" xfId="55597"/>
    <cellStyle name="style1424787249225 2 2 2 3 3 6" xfId="38341"/>
    <cellStyle name="style1424787249225 2 2 2 3 4" xfId="6869"/>
    <cellStyle name="style1424787249225 2 2 2 3 4 2" xfId="14265"/>
    <cellStyle name="style1424787249225 2 2 2 3 4 2 2" xfId="38351"/>
    <cellStyle name="style1424787249225 2 2 2 3 4 2 3" xfId="59152"/>
    <cellStyle name="style1424787249225 2 2 2 3 4 2 4" xfId="38350"/>
    <cellStyle name="style1424787249225 2 2 2 3 4 3" xfId="21661"/>
    <cellStyle name="style1424787249225 2 2 2 3 4 3 2" xfId="38352"/>
    <cellStyle name="style1424787249225 2 2 2 3 4 4" xfId="29057"/>
    <cellStyle name="style1424787249225 2 2 2 3 4 4 2" xfId="55599"/>
    <cellStyle name="style1424787249225 2 2 2 3 4 5" xfId="38349"/>
    <cellStyle name="style1424787249225 2 2 2 3 5" xfId="8679"/>
    <cellStyle name="style1424787249225 2 2 2 3 5 2" xfId="38354"/>
    <cellStyle name="style1424787249225 2 2 2 3 5 3" xfId="56660"/>
    <cellStyle name="style1424787249225 2 2 2 3 5 4" xfId="38353"/>
    <cellStyle name="style1424787249225 2 2 2 3 6" xfId="16075"/>
    <cellStyle name="style1424787249225 2 2 2 3 6 2" xfId="38355"/>
    <cellStyle name="style1424787249225 2 2 2 3 7" xfId="23471"/>
    <cellStyle name="style1424787249225 2 2 2 3 7 2" xfId="55594"/>
    <cellStyle name="style1424787249225 2 2 2 3 8" xfId="38332"/>
    <cellStyle name="style1424787249225 2 2 2 4" xfId="1827"/>
    <cellStyle name="style1424787249225 2 2 2 4 2" xfId="5514"/>
    <cellStyle name="style1424787249225 2 2 2 4 2 2" xfId="12955"/>
    <cellStyle name="style1424787249225 2 2 2 4 2 2 2" xfId="38359"/>
    <cellStyle name="style1424787249225 2 2 2 4 2 2 2 2" xfId="38360"/>
    <cellStyle name="style1424787249225 2 2 2 4 2 2 2 3" xfId="59156"/>
    <cellStyle name="style1424787249225 2 2 2 4 2 2 3" xfId="38361"/>
    <cellStyle name="style1424787249225 2 2 2 4 2 2 4" xfId="55602"/>
    <cellStyle name="style1424787249225 2 2 2 4 2 2 5" xfId="38358"/>
    <cellStyle name="style1424787249225 2 2 2 4 2 3" xfId="20351"/>
    <cellStyle name="style1424787249225 2 2 2 4 2 3 2" xfId="38363"/>
    <cellStyle name="style1424787249225 2 2 2 4 2 3 3" xfId="56664"/>
    <cellStyle name="style1424787249225 2 2 2 4 2 3 4" xfId="38362"/>
    <cellStyle name="style1424787249225 2 2 2 4 2 4" xfId="27747"/>
    <cellStyle name="style1424787249225 2 2 2 4 2 4 2" xfId="38364"/>
    <cellStyle name="style1424787249225 2 2 2 4 2 5" xfId="55601"/>
    <cellStyle name="style1424787249225 2 2 2 4 2 6" xfId="38357"/>
    <cellStyle name="style1424787249225 2 2 2 4 3" xfId="3637"/>
    <cellStyle name="style1424787249225 2 2 2 4 3 2" xfId="11078"/>
    <cellStyle name="style1424787249225 2 2 2 4 3 2 2" xfId="38367"/>
    <cellStyle name="style1424787249225 2 2 2 4 3 2 2 2" xfId="38368"/>
    <cellStyle name="style1424787249225 2 2 2 4 3 2 2 3" xfId="59157"/>
    <cellStyle name="style1424787249225 2 2 2 4 3 2 3" xfId="38369"/>
    <cellStyle name="style1424787249225 2 2 2 4 3 2 4" xfId="55604"/>
    <cellStyle name="style1424787249225 2 2 2 4 3 2 5" xfId="38366"/>
    <cellStyle name="style1424787249225 2 2 2 4 3 3" xfId="18474"/>
    <cellStyle name="style1424787249225 2 2 2 4 3 3 2" xfId="38371"/>
    <cellStyle name="style1424787249225 2 2 2 4 3 3 3" xfId="56665"/>
    <cellStyle name="style1424787249225 2 2 2 4 3 3 4" xfId="38370"/>
    <cellStyle name="style1424787249225 2 2 2 4 3 4" xfId="25870"/>
    <cellStyle name="style1424787249225 2 2 2 4 3 4 2" xfId="38372"/>
    <cellStyle name="style1424787249225 2 2 2 4 3 5" xfId="55603"/>
    <cellStyle name="style1424787249225 2 2 2 4 3 6" xfId="38365"/>
    <cellStyle name="style1424787249225 2 2 2 4 4" xfId="7459"/>
    <cellStyle name="style1424787249225 2 2 2 4 4 2" xfId="14855"/>
    <cellStyle name="style1424787249225 2 2 2 4 4 2 2" xfId="38375"/>
    <cellStyle name="style1424787249225 2 2 2 4 4 2 3" xfId="59155"/>
    <cellStyle name="style1424787249225 2 2 2 4 4 2 4" xfId="38374"/>
    <cellStyle name="style1424787249225 2 2 2 4 4 3" xfId="22251"/>
    <cellStyle name="style1424787249225 2 2 2 4 4 3 2" xfId="38376"/>
    <cellStyle name="style1424787249225 2 2 2 4 4 4" xfId="29647"/>
    <cellStyle name="style1424787249225 2 2 2 4 4 4 2" xfId="55605"/>
    <cellStyle name="style1424787249225 2 2 2 4 4 5" xfId="38373"/>
    <cellStyle name="style1424787249225 2 2 2 4 5" xfId="9269"/>
    <cellStyle name="style1424787249225 2 2 2 4 5 2" xfId="38378"/>
    <cellStyle name="style1424787249225 2 2 2 4 5 3" xfId="56663"/>
    <cellStyle name="style1424787249225 2 2 2 4 5 4" xfId="38377"/>
    <cellStyle name="style1424787249225 2 2 2 4 6" xfId="16665"/>
    <cellStyle name="style1424787249225 2 2 2 4 6 2" xfId="38379"/>
    <cellStyle name="style1424787249225 2 2 2 4 7" xfId="24061"/>
    <cellStyle name="style1424787249225 2 2 2 4 7 2" xfId="55600"/>
    <cellStyle name="style1424787249225 2 2 2 4 8" xfId="38356"/>
    <cellStyle name="style1424787249225 2 2 2 5" xfId="2084"/>
    <cellStyle name="style1424787249225 2 2 2 5 2" xfId="5771"/>
    <cellStyle name="style1424787249225 2 2 2 5 2 2" xfId="13211"/>
    <cellStyle name="style1424787249225 2 2 2 5 2 2 2" xfId="38383"/>
    <cellStyle name="style1424787249225 2 2 2 5 2 2 2 2" xfId="38384"/>
    <cellStyle name="style1424787249225 2 2 2 5 2 2 2 3" xfId="59159"/>
    <cellStyle name="style1424787249225 2 2 2 5 2 2 3" xfId="38385"/>
    <cellStyle name="style1424787249225 2 2 2 5 2 2 4" xfId="55608"/>
    <cellStyle name="style1424787249225 2 2 2 5 2 2 5" xfId="38382"/>
    <cellStyle name="style1424787249225 2 2 2 5 2 3" xfId="20607"/>
    <cellStyle name="style1424787249225 2 2 2 5 2 3 2" xfId="38387"/>
    <cellStyle name="style1424787249225 2 2 2 5 2 3 3" xfId="56667"/>
    <cellStyle name="style1424787249225 2 2 2 5 2 3 4" xfId="38386"/>
    <cellStyle name="style1424787249225 2 2 2 5 2 4" xfId="28003"/>
    <cellStyle name="style1424787249225 2 2 2 5 2 4 2" xfId="38388"/>
    <cellStyle name="style1424787249225 2 2 2 5 2 5" xfId="55607"/>
    <cellStyle name="style1424787249225 2 2 2 5 2 6" xfId="38381"/>
    <cellStyle name="style1424787249225 2 2 2 5 3" xfId="3893"/>
    <cellStyle name="style1424787249225 2 2 2 5 3 2" xfId="11334"/>
    <cellStyle name="style1424787249225 2 2 2 5 3 2 2" xfId="38391"/>
    <cellStyle name="style1424787249225 2 2 2 5 3 2 2 2" xfId="38392"/>
    <cellStyle name="style1424787249225 2 2 2 5 3 2 2 3" xfId="59160"/>
    <cellStyle name="style1424787249225 2 2 2 5 3 2 3" xfId="38393"/>
    <cellStyle name="style1424787249225 2 2 2 5 3 2 4" xfId="55610"/>
    <cellStyle name="style1424787249225 2 2 2 5 3 2 5" xfId="38390"/>
    <cellStyle name="style1424787249225 2 2 2 5 3 3" xfId="18730"/>
    <cellStyle name="style1424787249225 2 2 2 5 3 3 2" xfId="38395"/>
    <cellStyle name="style1424787249225 2 2 2 5 3 3 3" xfId="56668"/>
    <cellStyle name="style1424787249225 2 2 2 5 3 3 4" xfId="38394"/>
    <cellStyle name="style1424787249225 2 2 2 5 3 4" xfId="26126"/>
    <cellStyle name="style1424787249225 2 2 2 5 3 4 2" xfId="38396"/>
    <cellStyle name="style1424787249225 2 2 2 5 3 5" xfId="55609"/>
    <cellStyle name="style1424787249225 2 2 2 5 3 6" xfId="38389"/>
    <cellStyle name="style1424787249225 2 2 2 5 4" xfId="7716"/>
    <cellStyle name="style1424787249225 2 2 2 5 4 2" xfId="15112"/>
    <cellStyle name="style1424787249225 2 2 2 5 4 2 2" xfId="38399"/>
    <cellStyle name="style1424787249225 2 2 2 5 4 2 3" xfId="59158"/>
    <cellStyle name="style1424787249225 2 2 2 5 4 2 4" xfId="38398"/>
    <cellStyle name="style1424787249225 2 2 2 5 4 3" xfId="22508"/>
    <cellStyle name="style1424787249225 2 2 2 5 4 3 2" xfId="38400"/>
    <cellStyle name="style1424787249225 2 2 2 5 4 4" xfId="29904"/>
    <cellStyle name="style1424787249225 2 2 2 5 4 4 2" xfId="55611"/>
    <cellStyle name="style1424787249225 2 2 2 5 4 5" xfId="38397"/>
    <cellStyle name="style1424787249225 2 2 2 5 5" xfId="9525"/>
    <cellStyle name="style1424787249225 2 2 2 5 5 2" xfId="38402"/>
    <cellStyle name="style1424787249225 2 2 2 5 5 3" xfId="56666"/>
    <cellStyle name="style1424787249225 2 2 2 5 5 4" xfId="38401"/>
    <cellStyle name="style1424787249225 2 2 2 5 6" xfId="16921"/>
    <cellStyle name="style1424787249225 2 2 2 5 6 2" xfId="38403"/>
    <cellStyle name="style1424787249225 2 2 2 5 7" xfId="24317"/>
    <cellStyle name="style1424787249225 2 2 2 5 7 2" xfId="55606"/>
    <cellStyle name="style1424787249225 2 2 2 5 8" xfId="38380"/>
    <cellStyle name="style1424787249225 2 2 2 6" xfId="4280"/>
    <cellStyle name="style1424787249225 2 2 2 6 2" xfId="11721"/>
    <cellStyle name="style1424787249225 2 2 2 6 2 2" xfId="38406"/>
    <cellStyle name="style1424787249225 2 2 2 6 2 2 2" xfId="38407"/>
    <cellStyle name="style1424787249225 2 2 2 6 2 2 3" xfId="59161"/>
    <cellStyle name="style1424787249225 2 2 2 6 2 3" xfId="38408"/>
    <cellStyle name="style1424787249225 2 2 2 6 2 4" xfId="55613"/>
    <cellStyle name="style1424787249225 2 2 2 6 2 5" xfId="38405"/>
    <cellStyle name="style1424787249225 2 2 2 6 3" xfId="19117"/>
    <cellStyle name="style1424787249225 2 2 2 6 3 2" xfId="38410"/>
    <cellStyle name="style1424787249225 2 2 2 6 3 3" xfId="56669"/>
    <cellStyle name="style1424787249225 2 2 2 6 3 4" xfId="38409"/>
    <cellStyle name="style1424787249225 2 2 2 6 4" xfId="26513"/>
    <cellStyle name="style1424787249225 2 2 2 6 4 2" xfId="38411"/>
    <cellStyle name="style1424787249225 2 2 2 6 5" xfId="55612"/>
    <cellStyle name="style1424787249225 2 2 2 6 6" xfId="38404"/>
    <cellStyle name="style1424787249225 2 2 2 7" xfId="2403"/>
    <cellStyle name="style1424787249225 2 2 2 7 2" xfId="9844"/>
    <cellStyle name="style1424787249225 2 2 2 7 2 2" xfId="38414"/>
    <cellStyle name="style1424787249225 2 2 2 7 2 2 2" xfId="38415"/>
    <cellStyle name="style1424787249225 2 2 2 7 2 2 3" xfId="59162"/>
    <cellStyle name="style1424787249225 2 2 2 7 2 3" xfId="38416"/>
    <cellStyle name="style1424787249225 2 2 2 7 2 4" xfId="55615"/>
    <cellStyle name="style1424787249225 2 2 2 7 2 5" xfId="38413"/>
    <cellStyle name="style1424787249225 2 2 2 7 3" xfId="17240"/>
    <cellStyle name="style1424787249225 2 2 2 7 3 2" xfId="38418"/>
    <cellStyle name="style1424787249225 2 2 2 7 3 3" xfId="56670"/>
    <cellStyle name="style1424787249225 2 2 2 7 3 4" xfId="38417"/>
    <cellStyle name="style1424787249225 2 2 2 7 4" xfId="24636"/>
    <cellStyle name="style1424787249225 2 2 2 7 4 2" xfId="38419"/>
    <cellStyle name="style1424787249225 2 2 2 7 5" xfId="55614"/>
    <cellStyle name="style1424787249225 2 2 2 7 6" xfId="38412"/>
    <cellStyle name="style1424787249225 2 2 2 8" xfId="6225"/>
    <cellStyle name="style1424787249225 2 2 2 8 2" xfId="13621"/>
    <cellStyle name="style1424787249225 2 2 2 8 2 2" xfId="38422"/>
    <cellStyle name="style1424787249225 2 2 2 8 2 3" xfId="59145"/>
    <cellStyle name="style1424787249225 2 2 2 8 2 4" xfId="38421"/>
    <cellStyle name="style1424787249225 2 2 2 8 3" xfId="21017"/>
    <cellStyle name="style1424787249225 2 2 2 8 3 2" xfId="38423"/>
    <cellStyle name="style1424787249225 2 2 2 8 4" xfId="28413"/>
    <cellStyle name="style1424787249225 2 2 2 8 4 2" xfId="55616"/>
    <cellStyle name="style1424787249225 2 2 2 8 5" xfId="38420"/>
    <cellStyle name="style1424787249225 2 2 2 9" xfId="8035"/>
    <cellStyle name="style1424787249225 2 2 2 9 2" xfId="38425"/>
    <cellStyle name="style1424787249225 2 2 2 9 3" xfId="56653"/>
    <cellStyle name="style1424787249225 2 2 2 9 4" xfId="38424"/>
    <cellStyle name="style1424787249225 2 2 3" xfId="654"/>
    <cellStyle name="style1424787249225 2 2 3 2" xfId="1364"/>
    <cellStyle name="style1424787249225 2 2 3 2 2" xfId="5052"/>
    <cellStyle name="style1424787249225 2 2 3 2 2 2" xfId="12493"/>
    <cellStyle name="style1424787249225 2 2 3 2 2 2 2" xfId="38430"/>
    <cellStyle name="style1424787249225 2 2 3 2 2 2 2 2" xfId="38431"/>
    <cellStyle name="style1424787249225 2 2 3 2 2 2 2 3" xfId="59165"/>
    <cellStyle name="style1424787249225 2 2 3 2 2 2 3" xfId="38432"/>
    <cellStyle name="style1424787249225 2 2 3 2 2 2 4" xfId="55620"/>
    <cellStyle name="style1424787249225 2 2 3 2 2 2 5" xfId="38429"/>
    <cellStyle name="style1424787249225 2 2 3 2 2 3" xfId="19889"/>
    <cellStyle name="style1424787249225 2 2 3 2 2 3 2" xfId="38434"/>
    <cellStyle name="style1424787249225 2 2 3 2 2 3 3" xfId="56673"/>
    <cellStyle name="style1424787249225 2 2 3 2 2 3 4" xfId="38433"/>
    <cellStyle name="style1424787249225 2 2 3 2 2 4" xfId="27285"/>
    <cellStyle name="style1424787249225 2 2 3 2 2 4 2" xfId="38435"/>
    <cellStyle name="style1424787249225 2 2 3 2 2 5" xfId="55619"/>
    <cellStyle name="style1424787249225 2 2 3 2 2 6" xfId="38428"/>
    <cellStyle name="style1424787249225 2 2 3 2 3" xfId="3175"/>
    <cellStyle name="style1424787249225 2 2 3 2 3 2" xfId="10616"/>
    <cellStyle name="style1424787249225 2 2 3 2 3 2 2" xfId="38438"/>
    <cellStyle name="style1424787249225 2 2 3 2 3 2 2 2" xfId="38439"/>
    <cellStyle name="style1424787249225 2 2 3 2 3 2 2 3" xfId="59166"/>
    <cellStyle name="style1424787249225 2 2 3 2 3 2 3" xfId="38440"/>
    <cellStyle name="style1424787249225 2 2 3 2 3 2 4" xfId="55622"/>
    <cellStyle name="style1424787249225 2 2 3 2 3 2 5" xfId="38437"/>
    <cellStyle name="style1424787249225 2 2 3 2 3 3" xfId="18012"/>
    <cellStyle name="style1424787249225 2 2 3 2 3 3 2" xfId="38442"/>
    <cellStyle name="style1424787249225 2 2 3 2 3 3 3" xfId="56674"/>
    <cellStyle name="style1424787249225 2 2 3 2 3 3 4" xfId="38441"/>
    <cellStyle name="style1424787249225 2 2 3 2 3 4" xfId="25408"/>
    <cellStyle name="style1424787249225 2 2 3 2 3 4 2" xfId="38443"/>
    <cellStyle name="style1424787249225 2 2 3 2 3 5" xfId="55621"/>
    <cellStyle name="style1424787249225 2 2 3 2 3 6" xfId="38436"/>
    <cellStyle name="style1424787249225 2 2 3 2 4" xfId="6997"/>
    <cellStyle name="style1424787249225 2 2 3 2 4 2" xfId="14393"/>
    <cellStyle name="style1424787249225 2 2 3 2 4 2 2" xfId="38446"/>
    <cellStyle name="style1424787249225 2 2 3 2 4 2 3" xfId="59164"/>
    <cellStyle name="style1424787249225 2 2 3 2 4 2 4" xfId="38445"/>
    <cellStyle name="style1424787249225 2 2 3 2 4 3" xfId="21789"/>
    <cellStyle name="style1424787249225 2 2 3 2 4 3 2" xfId="38447"/>
    <cellStyle name="style1424787249225 2 2 3 2 4 4" xfId="29185"/>
    <cellStyle name="style1424787249225 2 2 3 2 4 4 2" xfId="55623"/>
    <cellStyle name="style1424787249225 2 2 3 2 4 5" xfId="38444"/>
    <cellStyle name="style1424787249225 2 2 3 2 5" xfId="8807"/>
    <cellStyle name="style1424787249225 2 2 3 2 5 2" xfId="38449"/>
    <cellStyle name="style1424787249225 2 2 3 2 5 3" xfId="56672"/>
    <cellStyle name="style1424787249225 2 2 3 2 5 4" xfId="38448"/>
    <cellStyle name="style1424787249225 2 2 3 2 6" xfId="16203"/>
    <cellStyle name="style1424787249225 2 2 3 2 6 2" xfId="38450"/>
    <cellStyle name="style1424787249225 2 2 3 2 7" xfId="23599"/>
    <cellStyle name="style1424787249225 2 2 3 2 7 2" xfId="55618"/>
    <cellStyle name="style1424787249225 2 2 3 2 8" xfId="38427"/>
    <cellStyle name="style1424787249225 2 2 3 3" xfId="4408"/>
    <cellStyle name="style1424787249225 2 2 3 3 2" xfId="11849"/>
    <cellStyle name="style1424787249225 2 2 3 3 2 2" xfId="38453"/>
    <cellStyle name="style1424787249225 2 2 3 3 2 2 2" xfId="38454"/>
    <cellStyle name="style1424787249225 2 2 3 3 2 2 3" xfId="59167"/>
    <cellStyle name="style1424787249225 2 2 3 3 2 3" xfId="38455"/>
    <cellStyle name="style1424787249225 2 2 3 3 2 4" xfId="55625"/>
    <cellStyle name="style1424787249225 2 2 3 3 2 5" xfId="38452"/>
    <cellStyle name="style1424787249225 2 2 3 3 3" xfId="19245"/>
    <cellStyle name="style1424787249225 2 2 3 3 3 2" xfId="38457"/>
    <cellStyle name="style1424787249225 2 2 3 3 3 3" xfId="56675"/>
    <cellStyle name="style1424787249225 2 2 3 3 3 4" xfId="38456"/>
    <cellStyle name="style1424787249225 2 2 3 3 4" xfId="26641"/>
    <cellStyle name="style1424787249225 2 2 3 3 4 2" xfId="38458"/>
    <cellStyle name="style1424787249225 2 2 3 3 5" xfId="55624"/>
    <cellStyle name="style1424787249225 2 2 3 3 6" xfId="38451"/>
    <cellStyle name="style1424787249225 2 2 3 4" xfId="2531"/>
    <cellStyle name="style1424787249225 2 2 3 4 2" xfId="9972"/>
    <cellStyle name="style1424787249225 2 2 3 4 2 2" xfId="38461"/>
    <cellStyle name="style1424787249225 2 2 3 4 2 2 2" xfId="38462"/>
    <cellStyle name="style1424787249225 2 2 3 4 2 2 3" xfId="59168"/>
    <cellStyle name="style1424787249225 2 2 3 4 2 3" xfId="38463"/>
    <cellStyle name="style1424787249225 2 2 3 4 2 4" xfId="55627"/>
    <cellStyle name="style1424787249225 2 2 3 4 2 5" xfId="38460"/>
    <cellStyle name="style1424787249225 2 2 3 4 3" xfId="17368"/>
    <cellStyle name="style1424787249225 2 2 3 4 3 2" xfId="38465"/>
    <cellStyle name="style1424787249225 2 2 3 4 3 3" xfId="56676"/>
    <cellStyle name="style1424787249225 2 2 3 4 3 4" xfId="38464"/>
    <cellStyle name="style1424787249225 2 2 3 4 4" xfId="24764"/>
    <cellStyle name="style1424787249225 2 2 3 4 4 2" xfId="38466"/>
    <cellStyle name="style1424787249225 2 2 3 4 5" xfId="55626"/>
    <cellStyle name="style1424787249225 2 2 3 4 6" xfId="38459"/>
    <cellStyle name="style1424787249225 2 2 3 5" xfId="6353"/>
    <cellStyle name="style1424787249225 2 2 3 5 2" xfId="13749"/>
    <cellStyle name="style1424787249225 2 2 3 5 2 2" xfId="38469"/>
    <cellStyle name="style1424787249225 2 2 3 5 2 3" xfId="59163"/>
    <cellStyle name="style1424787249225 2 2 3 5 2 4" xfId="38468"/>
    <cellStyle name="style1424787249225 2 2 3 5 3" xfId="21145"/>
    <cellStyle name="style1424787249225 2 2 3 5 3 2" xfId="38470"/>
    <cellStyle name="style1424787249225 2 2 3 5 4" xfId="28541"/>
    <cellStyle name="style1424787249225 2 2 3 5 4 2" xfId="55628"/>
    <cellStyle name="style1424787249225 2 2 3 5 5" xfId="38467"/>
    <cellStyle name="style1424787249225 2 2 3 6" xfId="8163"/>
    <cellStyle name="style1424787249225 2 2 3 6 2" xfId="38472"/>
    <cellStyle name="style1424787249225 2 2 3 6 3" xfId="56671"/>
    <cellStyle name="style1424787249225 2 2 3 6 4" xfId="38471"/>
    <cellStyle name="style1424787249225 2 2 3 7" xfId="15559"/>
    <cellStyle name="style1424787249225 2 2 3 7 2" xfId="38473"/>
    <cellStyle name="style1424787249225 2 2 3 8" xfId="22955"/>
    <cellStyle name="style1424787249225 2 2 3 8 2" xfId="55617"/>
    <cellStyle name="style1424787249225 2 2 3 9" xfId="38426"/>
    <cellStyle name="style1424787249225 2 2 4" xfId="1108"/>
    <cellStyle name="style1424787249225 2 2 4 2" xfId="4796"/>
    <cellStyle name="style1424787249225 2 2 4 2 2" xfId="12237"/>
    <cellStyle name="style1424787249225 2 2 4 2 2 2" xfId="38477"/>
    <cellStyle name="style1424787249225 2 2 4 2 2 2 2" xfId="38478"/>
    <cellStyle name="style1424787249225 2 2 4 2 2 2 3" xfId="59170"/>
    <cellStyle name="style1424787249225 2 2 4 2 2 3" xfId="38479"/>
    <cellStyle name="style1424787249225 2 2 4 2 2 4" xfId="55631"/>
    <cellStyle name="style1424787249225 2 2 4 2 2 5" xfId="38476"/>
    <cellStyle name="style1424787249225 2 2 4 2 3" xfId="19633"/>
    <cellStyle name="style1424787249225 2 2 4 2 3 2" xfId="38481"/>
    <cellStyle name="style1424787249225 2 2 4 2 3 3" xfId="56678"/>
    <cellStyle name="style1424787249225 2 2 4 2 3 4" xfId="38480"/>
    <cellStyle name="style1424787249225 2 2 4 2 4" xfId="27029"/>
    <cellStyle name="style1424787249225 2 2 4 2 4 2" xfId="38482"/>
    <cellStyle name="style1424787249225 2 2 4 2 5" xfId="55630"/>
    <cellStyle name="style1424787249225 2 2 4 2 6" xfId="38475"/>
    <cellStyle name="style1424787249225 2 2 4 3" xfId="2919"/>
    <cellStyle name="style1424787249225 2 2 4 3 2" xfId="10360"/>
    <cellStyle name="style1424787249225 2 2 4 3 2 2" xfId="38485"/>
    <cellStyle name="style1424787249225 2 2 4 3 2 2 2" xfId="38486"/>
    <cellStyle name="style1424787249225 2 2 4 3 2 2 3" xfId="59171"/>
    <cellStyle name="style1424787249225 2 2 4 3 2 3" xfId="38487"/>
    <cellStyle name="style1424787249225 2 2 4 3 2 4" xfId="55633"/>
    <cellStyle name="style1424787249225 2 2 4 3 2 5" xfId="38484"/>
    <cellStyle name="style1424787249225 2 2 4 3 3" xfId="17756"/>
    <cellStyle name="style1424787249225 2 2 4 3 3 2" xfId="38489"/>
    <cellStyle name="style1424787249225 2 2 4 3 3 3" xfId="56679"/>
    <cellStyle name="style1424787249225 2 2 4 3 3 4" xfId="38488"/>
    <cellStyle name="style1424787249225 2 2 4 3 4" xfId="25152"/>
    <cellStyle name="style1424787249225 2 2 4 3 4 2" xfId="38490"/>
    <cellStyle name="style1424787249225 2 2 4 3 5" xfId="55632"/>
    <cellStyle name="style1424787249225 2 2 4 3 6" xfId="38483"/>
    <cellStyle name="style1424787249225 2 2 4 4" xfId="6741"/>
    <cellStyle name="style1424787249225 2 2 4 4 2" xfId="14137"/>
    <cellStyle name="style1424787249225 2 2 4 4 2 2" xfId="38493"/>
    <cellStyle name="style1424787249225 2 2 4 4 2 3" xfId="59169"/>
    <cellStyle name="style1424787249225 2 2 4 4 2 4" xfId="38492"/>
    <cellStyle name="style1424787249225 2 2 4 4 3" xfId="21533"/>
    <cellStyle name="style1424787249225 2 2 4 4 3 2" xfId="38494"/>
    <cellStyle name="style1424787249225 2 2 4 4 4" xfId="28929"/>
    <cellStyle name="style1424787249225 2 2 4 4 4 2" xfId="55634"/>
    <cellStyle name="style1424787249225 2 2 4 4 5" xfId="38491"/>
    <cellStyle name="style1424787249225 2 2 4 5" xfId="8551"/>
    <cellStyle name="style1424787249225 2 2 4 5 2" xfId="38496"/>
    <cellStyle name="style1424787249225 2 2 4 5 3" xfId="56677"/>
    <cellStyle name="style1424787249225 2 2 4 5 4" xfId="38495"/>
    <cellStyle name="style1424787249225 2 2 4 6" xfId="15947"/>
    <cellStyle name="style1424787249225 2 2 4 6 2" xfId="38497"/>
    <cellStyle name="style1424787249225 2 2 4 7" xfId="23343"/>
    <cellStyle name="style1424787249225 2 2 4 7 2" xfId="55629"/>
    <cellStyle name="style1424787249225 2 2 4 8" xfId="38474"/>
    <cellStyle name="style1424787249225 2 2 5" xfId="1699"/>
    <cellStyle name="style1424787249225 2 2 5 2" xfId="5386"/>
    <cellStyle name="style1424787249225 2 2 5 2 2" xfId="12827"/>
    <cellStyle name="style1424787249225 2 2 5 2 2 2" xfId="38501"/>
    <cellStyle name="style1424787249225 2 2 5 2 2 2 2" xfId="38502"/>
    <cellStyle name="style1424787249225 2 2 5 2 2 2 3" xfId="59173"/>
    <cellStyle name="style1424787249225 2 2 5 2 2 3" xfId="38503"/>
    <cellStyle name="style1424787249225 2 2 5 2 2 4" xfId="55637"/>
    <cellStyle name="style1424787249225 2 2 5 2 2 5" xfId="38500"/>
    <cellStyle name="style1424787249225 2 2 5 2 3" xfId="20223"/>
    <cellStyle name="style1424787249225 2 2 5 2 3 2" xfId="38505"/>
    <cellStyle name="style1424787249225 2 2 5 2 3 3" xfId="56681"/>
    <cellStyle name="style1424787249225 2 2 5 2 3 4" xfId="38504"/>
    <cellStyle name="style1424787249225 2 2 5 2 4" xfId="27619"/>
    <cellStyle name="style1424787249225 2 2 5 2 4 2" xfId="38506"/>
    <cellStyle name="style1424787249225 2 2 5 2 5" xfId="55636"/>
    <cellStyle name="style1424787249225 2 2 5 2 6" xfId="38499"/>
    <cellStyle name="style1424787249225 2 2 5 3" xfId="3509"/>
    <cellStyle name="style1424787249225 2 2 5 3 2" xfId="10950"/>
    <cellStyle name="style1424787249225 2 2 5 3 2 2" xfId="38509"/>
    <cellStyle name="style1424787249225 2 2 5 3 2 2 2" xfId="38510"/>
    <cellStyle name="style1424787249225 2 2 5 3 2 2 3" xfId="59174"/>
    <cellStyle name="style1424787249225 2 2 5 3 2 3" xfId="38511"/>
    <cellStyle name="style1424787249225 2 2 5 3 2 4" xfId="55639"/>
    <cellStyle name="style1424787249225 2 2 5 3 2 5" xfId="38508"/>
    <cellStyle name="style1424787249225 2 2 5 3 3" xfId="18346"/>
    <cellStyle name="style1424787249225 2 2 5 3 3 2" xfId="38513"/>
    <cellStyle name="style1424787249225 2 2 5 3 3 3" xfId="56682"/>
    <cellStyle name="style1424787249225 2 2 5 3 3 4" xfId="38512"/>
    <cellStyle name="style1424787249225 2 2 5 3 4" xfId="25742"/>
    <cellStyle name="style1424787249225 2 2 5 3 4 2" xfId="38514"/>
    <cellStyle name="style1424787249225 2 2 5 3 5" xfId="55638"/>
    <cellStyle name="style1424787249225 2 2 5 3 6" xfId="38507"/>
    <cellStyle name="style1424787249225 2 2 5 4" xfId="7331"/>
    <cellStyle name="style1424787249225 2 2 5 4 2" xfId="14727"/>
    <cellStyle name="style1424787249225 2 2 5 4 2 2" xfId="38517"/>
    <cellStyle name="style1424787249225 2 2 5 4 2 3" xfId="59172"/>
    <cellStyle name="style1424787249225 2 2 5 4 2 4" xfId="38516"/>
    <cellStyle name="style1424787249225 2 2 5 4 3" xfId="22123"/>
    <cellStyle name="style1424787249225 2 2 5 4 3 2" xfId="38518"/>
    <cellStyle name="style1424787249225 2 2 5 4 4" xfId="29519"/>
    <cellStyle name="style1424787249225 2 2 5 4 4 2" xfId="55640"/>
    <cellStyle name="style1424787249225 2 2 5 4 5" xfId="38515"/>
    <cellStyle name="style1424787249225 2 2 5 5" xfId="9141"/>
    <cellStyle name="style1424787249225 2 2 5 5 2" xfId="38520"/>
    <cellStyle name="style1424787249225 2 2 5 5 3" xfId="56680"/>
    <cellStyle name="style1424787249225 2 2 5 5 4" xfId="38519"/>
    <cellStyle name="style1424787249225 2 2 5 6" xfId="16537"/>
    <cellStyle name="style1424787249225 2 2 5 6 2" xfId="38521"/>
    <cellStyle name="style1424787249225 2 2 5 7" xfId="23933"/>
    <cellStyle name="style1424787249225 2 2 5 7 2" xfId="55635"/>
    <cellStyle name="style1424787249225 2 2 5 8" xfId="38498"/>
    <cellStyle name="style1424787249225 2 2 6" xfId="1956"/>
    <cellStyle name="style1424787249225 2 2 6 2" xfId="5643"/>
    <cellStyle name="style1424787249225 2 2 6 2 2" xfId="13083"/>
    <cellStyle name="style1424787249225 2 2 6 2 2 2" xfId="38525"/>
    <cellStyle name="style1424787249225 2 2 6 2 2 2 2" xfId="38526"/>
    <cellStyle name="style1424787249225 2 2 6 2 2 2 3" xfId="59176"/>
    <cellStyle name="style1424787249225 2 2 6 2 2 3" xfId="38527"/>
    <cellStyle name="style1424787249225 2 2 6 2 2 4" xfId="55643"/>
    <cellStyle name="style1424787249225 2 2 6 2 2 5" xfId="38524"/>
    <cellStyle name="style1424787249225 2 2 6 2 3" xfId="20479"/>
    <cellStyle name="style1424787249225 2 2 6 2 3 2" xfId="38529"/>
    <cellStyle name="style1424787249225 2 2 6 2 3 3" xfId="56684"/>
    <cellStyle name="style1424787249225 2 2 6 2 3 4" xfId="38528"/>
    <cellStyle name="style1424787249225 2 2 6 2 4" xfId="27875"/>
    <cellStyle name="style1424787249225 2 2 6 2 4 2" xfId="38530"/>
    <cellStyle name="style1424787249225 2 2 6 2 5" xfId="55642"/>
    <cellStyle name="style1424787249225 2 2 6 2 6" xfId="38523"/>
    <cellStyle name="style1424787249225 2 2 6 3" xfId="3765"/>
    <cellStyle name="style1424787249225 2 2 6 3 2" xfId="11206"/>
    <cellStyle name="style1424787249225 2 2 6 3 2 2" xfId="38533"/>
    <cellStyle name="style1424787249225 2 2 6 3 2 2 2" xfId="38534"/>
    <cellStyle name="style1424787249225 2 2 6 3 2 2 3" xfId="59177"/>
    <cellStyle name="style1424787249225 2 2 6 3 2 3" xfId="38535"/>
    <cellStyle name="style1424787249225 2 2 6 3 2 4" xfId="55645"/>
    <cellStyle name="style1424787249225 2 2 6 3 2 5" xfId="38532"/>
    <cellStyle name="style1424787249225 2 2 6 3 3" xfId="18602"/>
    <cellStyle name="style1424787249225 2 2 6 3 3 2" xfId="38537"/>
    <cellStyle name="style1424787249225 2 2 6 3 3 3" xfId="56685"/>
    <cellStyle name="style1424787249225 2 2 6 3 3 4" xfId="38536"/>
    <cellStyle name="style1424787249225 2 2 6 3 4" xfId="25998"/>
    <cellStyle name="style1424787249225 2 2 6 3 4 2" xfId="38538"/>
    <cellStyle name="style1424787249225 2 2 6 3 5" xfId="55644"/>
    <cellStyle name="style1424787249225 2 2 6 3 6" xfId="38531"/>
    <cellStyle name="style1424787249225 2 2 6 4" xfId="7588"/>
    <cellStyle name="style1424787249225 2 2 6 4 2" xfId="14984"/>
    <cellStyle name="style1424787249225 2 2 6 4 2 2" xfId="38541"/>
    <cellStyle name="style1424787249225 2 2 6 4 2 3" xfId="59175"/>
    <cellStyle name="style1424787249225 2 2 6 4 2 4" xfId="38540"/>
    <cellStyle name="style1424787249225 2 2 6 4 3" xfId="22380"/>
    <cellStyle name="style1424787249225 2 2 6 4 3 2" xfId="38542"/>
    <cellStyle name="style1424787249225 2 2 6 4 4" xfId="29776"/>
    <cellStyle name="style1424787249225 2 2 6 4 4 2" xfId="55646"/>
    <cellStyle name="style1424787249225 2 2 6 4 5" xfId="38539"/>
    <cellStyle name="style1424787249225 2 2 6 5" xfId="9397"/>
    <cellStyle name="style1424787249225 2 2 6 5 2" xfId="38544"/>
    <cellStyle name="style1424787249225 2 2 6 5 3" xfId="56683"/>
    <cellStyle name="style1424787249225 2 2 6 5 4" xfId="38543"/>
    <cellStyle name="style1424787249225 2 2 6 6" xfId="16793"/>
    <cellStyle name="style1424787249225 2 2 6 6 2" xfId="38545"/>
    <cellStyle name="style1424787249225 2 2 6 7" xfId="24189"/>
    <cellStyle name="style1424787249225 2 2 6 7 2" xfId="55641"/>
    <cellStyle name="style1424787249225 2 2 6 8" xfId="38522"/>
    <cellStyle name="style1424787249225 2 2 7" xfId="4152"/>
    <cellStyle name="style1424787249225 2 2 7 2" xfId="11593"/>
    <cellStyle name="style1424787249225 2 2 7 2 2" xfId="38548"/>
    <cellStyle name="style1424787249225 2 2 7 2 2 2" xfId="38549"/>
    <cellStyle name="style1424787249225 2 2 7 2 2 3" xfId="59178"/>
    <cellStyle name="style1424787249225 2 2 7 2 3" xfId="38550"/>
    <cellStyle name="style1424787249225 2 2 7 2 4" xfId="55648"/>
    <cellStyle name="style1424787249225 2 2 7 2 5" xfId="38547"/>
    <cellStyle name="style1424787249225 2 2 7 3" xfId="18989"/>
    <cellStyle name="style1424787249225 2 2 7 3 2" xfId="38552"/>
    <cellStyle name="style1424787249225 2 2 7 3 3" xfId="56686"/>
    <cellStyle name="style1424787249225 2 2 7 3 4" xfId="38551"/>
    <cellStyle name="style1424787249225 2 2 7 4" xfId="26385"/>
    <cellStyle name="style1424787249225 2 2 7 4 2" xfId="38553"/>
    <cellStyle name="style1424787249225 2 2 7 5" xfId="55647"/>
    <cellStyle name="style1424787249225 2 2 7 6" xfId="38546"/>
    <cellStyle name="style1424787249225 2 2 8" xfId="2275"/>
    <cellStyle name="style1424787249225 2 2 8 2" xfId="9716"/>
    <cellStyle name="style1424787249225 2 2 8 2 2" xfId="38556"/>
    <cellStyle name="style1424787249225 2 2 8 2 2 2" xfId="38557"/>
    <cellStyle name="style1424787249225 2 2 8 2 2 3" xfId="59179"/>
    <cellStyle name="style1424787249225 2 2 8 2 3" xfId="38558"/>
    <cellStyle name="style1424787249225 2 2 8 2 4" xfId="55650"/>
    <cellStyle name="style1424787249225 2 2 8 2 5" xfId="38555"/>
    <cellStyle name="style1424787249225 2 2 8 3" xfId="17112"/>
    <cellStyle name="style1424787249225 2 2 8 3 2" xfId="38560"/>
    <cellStyle name="style1424787249225 2 2 8 3 3" xfId="56687"/>
    <cellStyle name="style1424787249225 2 2 8 3 4" xfId="38559"/>
    <cellStyle name="style1424787249225 2 2 8 4" xfId="24508"/>
    <cellStyle name="style1424787249225 2 2 8 4 2" xfId="38561"/>
    <cellStyle name="style1424787249225 2 2 8 5" xfId="55649"/>
    <cellStyle name="style1424787249225 2 2 8 6" xfId="38554"/>
    <cellStyle name="style1424787249225 2 2 9" xfId="6097"/>
    <cellStyle name="style1424787249225 2 2 9 2" xfId="13493"/>
    <cellStyle name="style1424787249225 2 2 9 2 2" xfId="38564"/>
    <cellStyle name="style1424787249225 2 2 9 2 3" xfId="59144"/>
    <cellStyle name="style1424787249225 2 2 9 2 4" xfId="38563"/>
    <cellStyle name="style1424787249225 2 2 9 3" xfId="20889"/>
    <cellStyle name="style1424787249225 2 2 9 3 2" xfId="38565"/>
    <cellStyle name="style1424787249225 2 2 9 4" xfId="28285"/>
    <cellStyle name="style1424787249225 2 2 9 4 2" xfId="55651"/>
    <cellStyle name="style1424787249225 2 2 9 5" xfId="38562"/>
    <cellStyle name="style1424787249225 2 3" xfId="461"/>
    <cellStyle name="style1424787249225 2 3 10" xfId="15367"/>
    <cellStyle name="style1424787249225 2 3 10 2" xfId="38567"/>
    <cellStyle name="style1424787249225 2 3 11" xfId="22763"/>
    <cellStyle name="style1424787249225 2 3 11 2" xfId="55652"/>
    <cellStyle name="style1424787249225 2 3 12" xfId="38566"/>
    <cellStyle name="style1424787249225 2 3 2" xfId="718"/>
    <cellStyle name="style1424787249225 2 3 2 2" xfId="1428"/>
    <cellStyle name="style1424787249225 2 3 2 2 2" xfId="5116"/>
    <cellStyle name="style1424787249225 2 3 2 2 2 2" xfId="12557"/>
    <cellStyle name="style1424787249225 2 3 2 2 2 2 2" xfId="38572"/>
    <cellStyle name="style1424787249225 2 3 2 2 2 2 2 2" xfId="38573"/>
    <cellStyle name="style1424787249225 2 3 2 2 2 2 2 3" xfId="59183"/>
    <cellStyle name="style1424787249225 2 3 2 2 2 2 3" xfId="38574"/>
    <cellStyle name="style1424787249225 2 3 2 2 2 2 4" xfId="55656"/>
    <cellStyle name="style1424787249225 2 3 2 2 2 2 5" xfId="38571"/>
    <cellStyle name="style1424787249225 2 3 2 2 2 3" xfId="19953"/>
    <cellStyle name="style1424787249225 2 3 2 2 2 3 2" xfId="38576"/>
    <cellStyle name="style1424787249225 2 3 2 2 2 3 3" xfId="56691"/>
    <cellStyle name="style1424787249225 2 3 2 2 2 3 4" xfId="38575"/>
    <cellStyle name="style1424787249225 2 3 2 2 2 4" xfId="27349"/>
    <cellStyle name="style1424787249225 2 3 2 2 2 4 2" xfId="38577"/>
    <cellStyle name="style1424787249225 2 3 2 2 2 5" xfId="55655"/>
    <cellStyle name="style1424787249225 2 3 2 2 2 6" xfId="38570"/>
    <cellStyle name="style1424787249225 2 3 2 2 3" xfId="3239"/>
    <cellStyle name="style1424787249225 2 3 2 2 3 2" xfId="10680"/>
    <cellStyle name="style1424787249225 2 3 2 2 3 2 2" xfId="38580"/>
    <cellStyle name="style1424787249225 2 3 2 2 3 2 2 2" xfId="38581"/>
    <cellStyle name="style1424787249225 2 3 2 2 3 2 2 3" xfId="59184"/>
    <cellStyle name="style1424787249225 2 3 2 2 3 2 3" xfId="38582"/>
    <cellStyle name="style1424787249225 2 3 2 2 3 2 4" xfId="55658"/>
    <cellStyle name="style1424787249225 2 3 2 2 3 2 5" xfId="38579"/>
    <cellStyle name="style1424787249225 2 3 2 2 3 3" xfId="18076"/>
    <cellStyle name="style1424787249225 2 3 2 2 3 3 2" xfId="38584"/>
    <cellStyle name="style1424787249225 2 3 2 2 3 3 3" xfId="56692"/>
    <cellStyle name="style1424787249225 2 3 2 2 3 3 4" xfId="38583"/>
    <cellStyle name="style1424787249225 2 3 2 2 3 4" xfId="25472"/>
    <cellStyle name="style1424787249225 2 3 2 2 3 4 2" xfId="38585"/>
    <cellStyle name="style1424787249225 2 3 2 2 3 5" xfId="55657"/>
    <cellStyle name="style1424787249225 2 3 2 2 3 6" xfId="38578"/>
    <cellStyle name="style1424787249225 2 3 2 2 4" xfId="7061"/>
    <cellStyle name="style1424787249225 2 3 2 2 4 2" xfId="14457"/>
    <cellStyle name="style1424787249225 2 3 2 2 4 2 2" xfId="38588"/>
    <cellStyle name="style1424787249225 2 3 2 2 4 2 3" xfId="59182"/>
    <cellStyle name="style1424787249225 2 3 2 2 4 2 4" xfId="38587"/>
    <cellStyle name="style1424787249225 2 3 2 2 4 3" xfId="21853"/>
    <cellStyle name="style1424787249225 2 3 2 2 4 3 2" xfId="38589"/>
    <cellStyle name="style1424787249225 2 3 2 2 4 4" xfId="29249"/>
    <cellStyle name="style1424787249225 2 3 2 2 4 4 2" xfId="55659"/>
    <cellStyle name="style1424787249225 2 3 2 2 4 5" xfId="38586"/>
    <cellStyle name="style1424787249225 2 3 2 2 5" xfId="8871"/>
    <cellStyle name="style1424787249225 2 3 2 2 5 2" xfId="38591"/>
    <cellStyle name="style1424787249225 2 3 2 2 5 3" xfId="56690"/>
    <cellStyle name="style1424787249225 2 3 2 2 5 4" xfId="38590"/>
    <cellStyle name="style1424787249225 2 3 2 2 6" xfId="16267"/>
    <cellStyle name="style1424787249225 2 3 2 2 6 2" xfId="38592"/>
    <cellStyle name="style1424787249225 2 3 2 2 7" xfId="23663"/>
    <cellStyle name="style1424787249225 2 3 2 2 7 2" xfId="55654"/>
    <cellStyle name="style1424787249225 2 3 2 2 8" xfId="38569"/>
    <cellStyle name="style1424787249225 2 3 2 3" xfId="4472"/>
    <cellStyle name="style1424787249225 2 3 2 3 2" xfId="11913"/>
    <cellStyle name="style1424787249225 2 3 2 3 2 2" xfId="38595"/>
    <cellStyle name="style1424787249225 2 3 2 3 2 2 2" xfId="38596"/>
    <cellStyle name="style1424787249225 2 3 2 3 2 2 3" xfId="59185"/>
    <cellStyle name="style1424787249225 2 3 2 3 2 3" xfId="38597"/>
    <cellStyle name="style1424787249225 2 3 2 3 2 4" xfId="55661"/>
    <cellStyle name="style1424787249225 2 3 2 3 2 5" xfId="38594"/>
    <cellStyle name="style1424787249225 2 3 2 3 3" xfId="19309"/>
    <cellStyle name="style1424787249225 2 3 2 3 3 2" xfId="38599"/>
    <cellStyle name="style1424787249225 2 3 2 3 3 3" xfId="56693"/>
    <cellStyle name="style1424787249225 2 3 2 3 3 4" xfId="38598"/>
    <cellStyle name="style1424787249225 2 3 2 3 4" xfId="26705"/>
    <cellStyle name="style1424787249225 2 3 2 3 4 2" xfId="38600"/>
    <cellStyle name="style1424787249225 2 3 2 3 5" xfId="55660"/>
    <cellStyle name="style1424787249225 2 3 2 3 6" xfId="38593"/>
    <cellStyle name="style1424787249225 2 3 2 4" xfId="2595"/>
    <cellStyle name="style1424787249225 2 3 2 4 2" xfId="10036"/>
    <cellStyle name="style1424787249225 2 3 2 4 2 2" xfId="38603"/>
    <cellStyle name="style1424787249225 2 3 2 4 2 2 2" xfId="38604"/>
    <cellStyle name="style1424787249225 2 3 2 4 2 2 3" xfId="59186"/>
    <cellStyle name="style1424787249225 2 3 2 4 2 3" xfId="38605"/>
    <cellStyle name="style1424787249225 2 3 2 4 2 4" xfId="55663"/>
    <cellStyle name="style1424787249225 2 3 2 4 2 5" xfId="38602"/>
    <cellStyle name="style1424787249225 2 3 2 4 3" xfId="17432"/>
    <cellStyle name="style1424787249225 2 3 2 4 3 2" xfId="38607"/>
    <cellStyle name="style1424787249225 2 3 2 4 3 3" xfId="56694"/>
    <cellStyle name="style1424787249225 2 3 2 4 3 4" xfId="38606"/>
    <cellStyle name="style1424787249225 2 3 2 4 4" xfId="24828"/>
    <cellStyle name="style1424787249225 2 3 2 4 4 2" xfId="38608"/>
    <cellStyle name="style1424787249225 2 3 2 4 5" xfId="55662"/>
    <cellStyle name="style1424787249225 2 3 2 4 6" xfId="38601"/>
    <cellStyle name="style1424787249225 2 3 2 5" xfId="6417"/>
    <cellStyle name="style1424787249225 2 3 2 5 2" xfId="13813"/>
    <cellStyle name="style1424787249225 2 3 2 5 2 2" xfId="38611"/>
    <cellStyle name="style1424787249225 2 3 2 5 2 3" xfId="59181"/>
    <cellStyle name="style1424787249225 2 3 2 5 2 4" xfId="38610"/>
    <cellStyle name="style1424787249225 2 3 2 5 3" xfId="21209"/>
    <cellStyle name="style1424787249225 2 3 2 5 3 2" xfId="38612"/>
    <cellStyle name="style1424787249225 2 3 2 5 4" xfId="28605"/>
    <cellStyle name="style1424787249225 2 3 2 5 4 2" xfId="55664"/>
    <cellStyle name="style1424787249225 2 3 2 5 5" xfId="38609"/>
    <cellStyle name="style1424787249225 2 3 2 6" xfId="8227"/>
    <cellStyle name="style1424787249225 2 3 2 6 2" xfId="38614"/>
    <cellStyle name="style1424787249225 2 3 2 6 3" xfId="56689"/>
    <cellStyle name="style1424787249225 2 3 2 6 4" xfId="38613"/>
    <cellStyle name="style1424787249225 2 3 2 7" xfId="15623"/>
    <cellStyle name="style1424787249225 2 3 2 7 2" xfId="38615"/>
    <cellStyle name="style1424787249225 2 3 2 8" xfId="23019"/>
    <cellStyle name="style1424787249225 2 3 2 8 2" xfId="55653"/>
    <cellStyle name="style1424787249225 2 3 2 9" xfId="38568"/>
    <cellStyle name="style1424787249225 2 3 3" xfId="1172"/>
    <cellStyle name="style1424787249225 2 3 3 2" xfId="4860"/>
    <cellStyle name="style1424787249225 2 3 3 2 2" xfId="12301"/>
    <cellStyle name="style1424787249225 2 3 3 2 2 2" xfId="38619"/>
    <cellStyle name="style1424787249225 2 3 3 2 2 2 2" xfId="38620"/>
    <cellStyle name="style1424787249225 2 3 3 2 2 2 3" xfId="59188"/>
    <cellStyle name="style1424787249225 2 3 3 2 2 3" xfId="38621"/>
    <cellStyle name="style1424787249225 2 3 3 2 2 4" xfId="55667"/>
    <cellStyle name="style1424787249225 2 3 3 2 2 5" xfId="38618"/>
    <cellStyle name="style1424787249225 2 3 3 2 3" xfId="19697"/>
    <cellStyle name="style1424787249225 2 3 3 2 3 2" xfId="38623"/>
    <cellStyle name="style1424787249225 2 3 3 2 3 3" xfId="56696"/>
    <cellStyle name="style1424787249225 2 3 3 2 3 4" xfId="38622"/>
    <cellStyle name="style1424787249225 2 3 3 2 4" xfId="27093"/>
    <cellStyle name="style1424787249225 2 3 3 2 4 2" xfId="38624"/>
    <cellStyle name="style1424787249225 2 3 3 2 5" xfId="55666"/>
    <cellStyle name="style1424787249225 2 3 3 2 6" xfId="38617"/>
    <cellStyle name="style1424787249225 2 3 3 3" xfId="2983"/>
    <cellStyle name="style1424787249225 2 3 3 3 2" xfId="10424"/>
    <cellStyle name="style1424787249225 2 3 3 3 2 2" xfId="38627"/>
    <cellStyle name="style1424787249225 2 3 3 3 2 2 2" xfId="38628"/>
    <cellStyle name="style1424787249225 2 3 3 3 2 2 3" xfId="59189"/>
    <cellStyle name="style1424787249225 2 3 3 3 2 3" xfId="38629"/>
    <cellStyle name="style1424787249225 2 3 3 3 2 4" xfId="55669"/>
    <cellStyle name="style1424787249225 2 3 3 3 2 5" xfId="38626"/>
    <cellStyle name="style1424787249225 2 3 3 3 3" xfId="17820"/>
    <cellStyle name="style1424787249225 2 3 3 3 3 2" xfId="38631"/>
    <cellStyle name="style1424787249225 2 3 3 3 3 3" xfId="56697"/>
    <cellStyle name="style1424787249225 2 3 3 3 3 4" xfId="38630"/>
    <cellStyle name="style1424787249225 2 3 3 3 4" xfId="25216"/>
    <cellStyle name="style1424787249225 2 3 3 3 4 2" xfId="38632"/>
    <cellStyle name="style1424787249225 2 3 3 3 5" xfId="55668"/>
    <cellStyle name="style1424787249225 2 3 3 3 6" xfId="38625"/>
    <cellStyle name="style1424787249225 2 3 3 4" xfId="6805"/>
    <cellStyle name="style1424787249225 2 3 3 4 2" xfId="14201"/>
    <cellStyle name="style1424787249225 2 3 3 4 2 2" xfId="38635"/>
    <cellStyle name="style1424787249225 2 3 3 4 2 3" xfId="59187"/>
    <cellStyle name="style1424787249225 2 3 3 4 2 4" xfId="38634"/>
    <cellStyle name="style1424787249225 2 3 3 4 3" xfId="21597"/>
    <cellStyle name="style1424787249225 2 3 3 4 3 2" xfId="38636"/>
    <cellStyle name="style1424787249225 2 3 3 4 4" xfId="28993"/>
    <cellStyle name="style1424787249225 2 3 3 4 4 2" xfId="55670"/>
    <cellStyle name="style1424787249225 2 3 3 4 5" xfId="38633"/>
    <cellStyle name="style1424787249225 2 3 3 5" xfId="8615"/>
    <cellStyle name="style1424787249225 2 3 3 5 2" xfId="38638"/>
    <cellStyle name="style1424787249225 2 3 3 5 3" xfId="56695"/>
    <cellStyle name="style1424787249225 2 3 3 5 4" xfId="38637"/>
    <cellStyle name="style1424787249225 2 3 3 6" xfId="16011"/>
    <cellStyle name="style1424787249225 2 3 3 6 2" xfId="38639"/>
    <cellStyle name="style1424787249225 2 3 3 7" xfId="23407"/>
    <cellStyle name="style1424787249225 2 3 3 7 2" xfId="55665"/>
    <cellStyle name="style1424787249225 2 3 3 8" xfId="38616"/>
    <cellStyle name="style1424787249225 2 3 4" xfId="1763"/>
    <cellStyle name="style1424787249225 2 3 4 2" xfId="5450"/>
    <cellStyle name="style1424787249225 2 3 4 2 2" xfId="12891"/>
    <cellStyle name="style1424787249225 2 3 4 2 2 2" xfId="38643"/>
    <cellStyle name="style1424787249225 2 3 4 2 2 2 2" xfId="38644"/>
    <cellStyle name="style1424787249225 2 3 4 2 2 2 3" xfId="59191"/>
    <cellStyle name="style1424787249225 2 3 4 2 2 3" xfId="38645"/>
    <cellStyle name="style1424787249225 2 3 4 2 2 4" xfId="55673"/>
    <cellStyle name="style1424787249225 2 3 4 2 2 5" xfId="38642"/>
    <cellStyle name="style1424787249225 2 3 4 2 3" xfId="20287"/>
    <cellStyle name="style1424787249225 2 3 4 2 3 2" xfId="38647"/>
    <cellStyle name="style1424787249225 2 3 4 2 3 3" xfId="56699"/>
    <cellStyle name="style1424787249225 2 3 4 2 3 4" xfId="38646"/>
    <cellStyle name="style1424787249225 2 3 4 2 4" xfId="27683"/>
    <cellStyle name="style1424787249225 2 3 4 2 4 2" xfId="38648"/>
    <cellStyle name="style1424787249225 2 3 4 2 5" xfId="55672"/>
    <cellStyle name="style1424787249225 2 3 4 2 6" xfId="38641"/>
    <cellStyle name="style1424787249225 2 3 4 3" xfId="3573"/>
    <cellStyle name="style1424787249225 2 3 4 3 2" xfId="11014"/>
    <cellStyle name="style1424787249225 2 3 4 3 2 2" xfId="38651"/>
    <cellStyle name="style1424787249225 2 3 4 3 2 2 2" xfId="38652"/>
    <cellStyle name="style1424787249225 2 3 4 3 2 2 3" xfId="59192"/>
    <cellStyle name="style1424787249225 2 3 4 3 2 3" xfId="38653"/>
    <cellStyle name="style1424787249225 2 3 4 3 2 4" xfId="55675"/>
    <cellStyle name="style1424787249225 2 3 4 3 2 5" xfId="38650"/>
    <cellStyle name="style1424787249225 2 3 4 3 3" xfId="18410"/>
    <cellStyle name="style1424787249225 2 3 4 3 3 2" xfId="38655"/>
    <cellStyle name="style1424787249225 2 3 4 3 3 3" xfId="56700"/>
    <cellStyle name="style1424787249225 2 3 4 3 3 4" xfId="38654"/>
    <cellStyle name="style1424787249225 2 3 4 3 4" xfId="25806"/>
    <cellStyle name="style1424787249225 2 3 4 3 4 2" xfId="38656"/>
    <cellStyle name="style1424787249225 2 3 4 3 5" xfId="55674"/>
    <cellStyle name="style1424787249225 2 3 4 3 6" xfId="38649"/>
    <cellStyle name="style1424787249225 2 3 4 4" xfId="7395"/>
    <cellStyle name="style1424787249225 2 3 4 4 2" xfId="14791"/>
    <cellStyle name="style1424787249225 2 3 4 4 2 2" xfId="38659"/>
    <cellStyle name="style1424787249225 2 3 4 4 2 3" xfId="59190"/>
    <cellStyle name="style1424787249225 2 3 4 4 2 4" xfId="38658"/>
    <cellStyle name="style1424787249225 2 3 4 4 3" xfId="22187"/>
    <cellStyle name="style1424787249225 2 3 4 4 3 2" xfId="38660"/>
    <cellStyle name="style1424787249225 2 3 4 4 4" xfId="29583"/>
    <cellStyle name="style1424787249225 2 3 4 4 4 2" xfId="55676"/>
    <cellStyle name="style1424787249225 2 3 4 4 5" xfId="38657"/>
    <cellStyle name="style1424787249225 2 3 4 5" xfId="9205"/>
    <cellStyle name="style1424787249225 2 3 4 5 2" xfId="38662"/>
    <cellStyle name="style1424787249225 2 3 4 5 3" xfId="56698"/>
    <cellStyle name="style1424787249225 2 3 4 5 4" xfId="38661"/>
    <cellStyle name="style1424787249225 2 3 4 6" xfId="16601"/>
    <cellStyle name="style1424787249225 2 3 4 6 2" xfId="38663"/>
    <cellStyle name="style1424787249225 2 3 4 7" xfId="23997"/>
    <cellStyle name="style1424787249225 2 3 4 7 2" xfId="55671"/>
    <cellStyle name="style1424787249225 2 3 4 8" xfId="38640"/>
    <cellStyle name="style1424787249225 2 3 5" xfId="2020"/>
    <cellStyle name="style1424787249225 2 3 5 2" xfId="5707"/>
    <cellStyle name="style1424787249225 2 3 5 2 2" xfId="13147"/>
    <cellStyle name="style1424787249225 2 3 5 2 2 2" xfId="38667"/>
    <cellStyle name="style1424787249225 2 3 5 2 2 2 2" xfId="38668"/>
    <cellStyle name="style1424787249225 2 3 5 2 2 2 3" xfId="59194"/>
    <cellStyle name="style1424787249225 2 3 5 2 2 3" xfId="38669"/>
    <cellStyle name="style1424787249225 2 3 5 2 2 4" xfId="55679"/>
    <cellStyle name="style1424787249225 2 3 5 2 2 5" xfId="38666"/>
    <cellStyle name="style1424787249225 2 3 5 2 3" xfId="20543"/>
    <cellStyle name="style1424787249225 2 3 5 2 3 2" xfId="38671"/>
    <cellStyle name="style1424787249225 2 3 5 2 3 3" xfId="56702"/>
    <cellStyle name="style1424787249225 2 3 5 2 3 4" xfId="38670"/>
    <cellStyle name="style1424787249225 2 3 5 2 4" xfId="27939"/>
    <cellStyle name="style1424787249225 2 3 5 2 4 2" xfId="38672"/>
    <cellStyle name="style1424787249225 2 3 5 2 5" xfId="55678"/>
    <cellStyle name="style1424787249225 2 3 5 2 6" xfId="38665"/>
    <cellStyle name="style1424787249225 2 3 5 3" xfId="3829"/>
    <cellStyle name="style1424787249225 2 3 5 3 2" xfId="11270"/>
    <cellStyle name="style1424787249225 2 3 5 3 2 2" xfId="38675"/>
    <cellStyle name="style1424787249225 2 3 5 3 2 2 2" xfId="38676"/>
    <cellStyle name="style1424787249225 2 3 5 3 2 2 3" xfId="59195"/>
    <cellStyle name="style1424787249225 2 3 5 3 2 3" xfId="38677"/>
    <cellStyle name="style1424787249225 2 3 5 3 2 4" xfId="55681"/>
    <cellStyle name="style1424787249225 2 3 5 3 2 5" xfId="38674"/>
    <cellStyle name="style1424787249225 2 3 5 3 3" xfId="18666"/>
    <cellStyle name="style1424787249225 2 3 5 3 3 2" xfId="38679"/>
    <cellStyle name="style1424787249225 2 3 5 3 3 3" xfId="56703"/>
    <cellStyle name="style1424787249225 2 3 5 3 3 4" xfId="38678"/>
    <cellStyle name="style1424787249225 2 3 5 3 4" xfId="26062"/>
    <cellStyle name="style1424787249225 2 3 5 3 4 2" xfId="38680"/>
    <cellStyle name="style1424787249225 2 3 5 3 5" xfId="55680"/>
    <cellStyle name="style1424787249225 2 3 5 3 6" xfId="38673"/>
    <cellStyle name="style1424787249225 2 3 5 4" xfId="7652"/>
    <cellStyle name="style1424787249225 2 3 5 4 2" xfId="15048"/>
    <cellStyle name="style1424787249225 2 3 5 4 2 2" xfId="38683"/>
    <cellStyle name="style1424787249225 2 3 5 4 2 3" xfId="59193"/>
    <cellStyle name="style1424787249225 2 3 5 4 2 4" xfId="38682"/>
    <cellStyle name="style1424787249225 2 3 5 4 3" xfId="22444"/>
    <cellStyle name="style1424787249225 2 3 5 4 3 2" xfId="38684"/>
    <cellStyle name="style1424787249225 2 3 5 4 4" xfId="29840"/>
    <cellStyle name="style1424787249225 2 3 5 4 4 2" xfId="55682"/>
    <cellStyle name="style1424787249225 2 3 5 4 5" xfId="38681"/>
    <cellStyle name="style1424787249225 2 3 5 5" xfId="9461"/>
    <cellStyle name="style1424787249225 2 3 5 5 2" xfId="38686"/>
    <cellStyle name="style1424787249225 2 3 5 5 3" xfId="56701"/>
    <cellStyle name="style1424787249225 2 3 5 5 4" xfId="38685"/>
    <cellStyle name="style1424787249225 2 3 5 6" xfId="16857"/>
    <cellStyle name="style1424787249225 2 3 5 6 2" xfId="38687"/>
    <cellStyle name="style1424787249225 2 3 5 7" xfId="24253"/>
    <cellStyle name="style1424787249225 2 3 5 7 2" xfId="55677"/>
    <cellStyle name="style1424787249225 2 3 5 8" xfId="38664"/>
    <cellStyle name="style1424787249225 2 3 6" xfId="4216"/>
    <cellStyle name="style1424787249225 2 3 6 2" xfId="11657"/>
    <cellStyle name="style1424787249225 2 3 6 2 2" xfId="38690"/>
    <cellStyle name="style1424787249225 2 3 6 2 2 2" xfId="38691"/>
    <cellStyle name="style1424787249225 2 3 6 2 2 3" xfId="59196"/>
    <cellStyle name="style1424787249225 2 3 6 2 3" xfId="38692"/>
    <cellStyle name="style1424787249225 2 3 6 2 4" xfId="55684"/>
    <cellStyle name="style1424787249225 2 3 6 2 5" xfId="38689"/>
    <cellStyle name="style1424787249225 2 3 6 3" xfId="19053"/>
    <cellStyle name="style1424787249225 2 3 6 3 2" xfId="38694"/>
    <cellStyle name="style1424787249225 2 3 6 3 3" xfId="56704"/>
    <cellStyle name="style1424787249225 2 3 6 3 4" xfId="38693"/>
    <cellStyle name="style1424787249225 2 3 6 4" xfId="26449"/>
    <cellStyle name="style1424787249225 2 3 6 4 2" xfId="38695"/>
    <cellStyle name="style1424787249225 2 3 6 5" xfId="55683"/>
    <cellStyle name="style1424787249225 2 3 6 6" xfId="38688"/>
    <cellStyle name="style1424787249225 2 3 7" xfId="2339"/>
    <cellStyle name="style1424787249225 2 3 7 2" xfId="9780"/>
    <cellStyle name="style1424787249225 2 3 7 2 2" xfId="38698"/>
    <cellStyle name="style1424787249225 2 3 7 2 2 2" xfId="38699"/>
    <cellStyle name="style1424787249225 2 3 7 2 2 3" xfId="59197"/>
    <cellStyle name="style1424787249225 2 3 7 2 3" xfId="38700"/>
    <cellStyle name="style1424787249225 2 3 7 2 4" xfId="55686"/>
    <cellStyle name="style1424787249225 2 3 7 2 5" xfId="38697"/>
    <cellStyle name="style1424787249225 2 3 7 3" xfId="17176"/>
    <cellStyle name="style1424787249225 2 3 7 3 2" xfId="38702"/>
    <cellStyle name="style1424787249225 2 3 7 3 3" xfId="56705"/>
    <cellStyle name="style1424787249225 2 3 7 3 4" xfId="38701"/>
    <cellStyle name="style1424787249225 2 3 7 4" xfId="24572"/>
    <cellStyle name="style1424787249225 2 3 7 4 2" xfId="38703"/>
    <cellStyle name="style1424787249225 2 3 7 5" xfId="55685"/>
    <cellStyle name="style1424787249225 2 3 7 6" xfId="38696"/>
    <cellStyle name="style1424787249225 2 3 8" xfId="6161"/>
    <cellStyle name="style1424787249225 2 3 8 2" xfId="13557"/>
    <cellStyle name="style1424787249225 2 3 8 2 2" xfId="38706"/>
    <cellStyle name="style1424787249225 2 3 8 2 3" xfId="59180"/>
    <cellStyle name="style1424787249225 2 3 8 2 4" xfId="38705"/>
    <cellStyle name="style1424787249225 2 3 8 3" xfId="20953"/>
    <cellStyle name="style1424787249225 2 3 8 3 2" xfId="38707"/>
    <cellStyle name="style1424787249225 2 3 8 4" xfId="28349"/>
    <cellStyle name="style1424787249225 2 3 8 4 2" xfId="55687"/>
    <cellStyle name="style1424787249225 2 3 8 5" xfId="38704"/>
    <cellStyle name="style1424787249225 2 3 9" xfId="7971"/>
    <cellStyle name="style1424787249225 2 3 9 2" xfId="38709"/>
    <cellStyle name="style1424787249225 2 3 9 3" xfId="56688"/>
    <cellStyle name="style1424787249225 2 3 9 4" xfId="38708"/>
    <cellStyle name="style1424787249225 2 4" xfId="590"/>
    <cellStyle name="style1424787249225 2 4 2" xfId="1300"/>
    <cellStyle name="style1424787249225 2 4 2 2" xfId="4988"/>
    <cellStyle name="style1424787249225 2 4 2 2 2" xfId="12429"/>
    <cellStyle name="style1424787249225 2 4 2 2 2 2" xfId="38714"/>
    <cellStyle name="style1424787249225 2 4 2 2 2 2 2" xfId="38715"/>
    <cellStyle name="style1424787249225 2 4 2 2 2 2 3" xfId="59200"/>
    <cellStyle name="style1424787249225 2 4 2 2 2 3" xfId="38716"/>
    <cellStyle name="style1424787249225 2 4 2 2 2 4" xfId="55691"/>
    <cellStyle name="style1424787249225 2 4 2 2 2 5" xfId="38713"/>
    <cellStyle name="style1424787249225 2 4 2 2 3" xfId="19825"/>
    <cellStyle name="style1424787249225 2 4 2 2 3 2" xfId="38718"/>
    <cellStyle name="style1424787249225 2 4 2 2 3 3" xfId="56708"/>
    <cellStyle name="style1424787249225 2 4 2 2 3 4" xfId="38717"/>
    <cellStyle name="style1424787249225 2 4 2 2 4" xfId="27221"/>
    <cellStyle name="style1424787249225 2 4 2 2 4 2" xfId="38719"/>
    <cellStyle name="style1424787249225 2 4 2 2 5" xfId="55690"/>
    <cellStyle name="style1424787249225 2 4 2 2 6" xfId="38712"/>
    <cellStyle name="style1424787249225 2 4 2 3" xfId="3111"/>
    <cellStyle name="style1424787249225 2 4 2 3 2" xfId="10552"/>
    <cellStyle name="style1424787249225 2 4 2 3 2 2" xfId="38722"/>
    <cellStyle name="style1424787249225 2 4 2 3 2 2 2" xfId="38723"/>
    <cellStyle name="style1424787249225 2 4 2 3 2 2 3" xfId="59201"/>
    <cellStyle name="style1424787249225 2 4 2 3 2 3" xfId="38724"/>
    <cellStyle name="style1424787249225 2 4 2 3 2 4" xfId="55693"/>
    <cellStyle name="style1424787249225 2 4 2 3 2 5" xfId="38721"/>
    <cellStyle name="style1424787249225 2 4 2 3 3" xfId="17948"/>
    <cellStyle name="style1424787249225 2 4 2 3 3 2" xfId="38726"/>
    <cellStyle name="style1424787249225 2 4 2 3 3 3" xfId="56709"/>
    <cellStyle name="style1424787249225 2 4 2 3 3 4" xfId="38725"/>
    <cellStyle name="style1424787249225 2 4 2 3 4" xfId="25344"/>
    <cellStyle name="style1424787249225 2 4 2 3 4 2" xfId="38727"/>
    <cellStyle name="style1424787249225 2 4 2 3 5" xfId="55692"/>
    <cellStyle name="style1424787249225 2 4 2 3 6" xfId="38720"/>
    <cellStyle name="style1424787249225 2 4 2 4" xfId="6933"/>
    <cellStyle name="style1424787249225 2 4 2 4 2" xfId="14329"/>
    <cellStyle name="style1424787249225 2 4 2 4 2 2" xfId="38730"/>
    <cellStyle name="style1424787249225 2 4 2 4 2 3" xfId="59199"/>
    <cellStyle name="style1424787249225 2 4 2 4 2 4" xfId="38729"/>
    <cellStyle name="style1424787249225 2 4 2 4 3" xfId="21725"/>
    <cellStyle name="style1424787249225 2 4 2 4 3 2" xfId="38731"/>
    <cellStyle name="style1424787249225 2 4 2 4 4" xfId="29121"/>
    <cellStyle name="style1424787249225 2 4 2 4 4 2" xfId="55694"/>
    <cellStyle name="style1424787249225 2 4 2 4 5" xfId="38728"/>
    <cellStyle name="style1424787249225 2 4 2 5" xfId="8743"/>
    <cellStyle name="style1424787249225 2 4 2 5 2" xfId="38733"/>
    <cellStyle name="style1424787249225 2 4 2 5 3" xfId="56707"/>
    <cellStyle name="style1424787249225 2 4 2 5 4" xfId="38732"/>
    <cellStyle name="style1424787249225 2 4 2 6" xfId="16139"/>
    <cellStyle name="style1424787249225 2 4 2 6 2" xfId="38734"/>
    <cellStyle name="style1424787249225 2 4 2 7" xfId="23535"/>
    <cellStyle name="style1424787249225 2 4 2 7 2" xfId="55689"/>
    <cellStyle name="style1424787249225 2 4 2 8" xfId="38711"/>
    <cellStyle name="style1424787249225 2 4 3" xfId="4344"/>
    <cellStyle name="style1424787249225 2 4 3 2" xfId="11785"/>
    <cellStyle name="style1424787249225 2 4 3 2 2" xfId="38737"/>
    <cellStyle name="style1424787249225 2 4 3 2 2 2" xfId="38738"/>
    <cellStyle name="style1424787249225 2 4 3 2 2 3" xfId="59202"/>
    <cellStyle name="style1424787249225 2 4 3 2 3" xfId="38739"/>
    <cellStyle name="style1424787249225 2 4 3 2 4" xfId="55696"/>
    <cellStyle name="style1424787249225 2 4 3 2 5" xfId="38736"/>
    <cellStyle name="style1424787249225 2 4 3 3" xfId="19181"/>
    <cellStyle name="style1424787249225 2 4 3 3 2" xfId="38741"/>
    <cellStyle name="style1424787249225 2 4 3 3 3" xfId="56710"/>
    <cellStyle name="style1424787249225 2 4 3 3 4" xfId="38740"/>
    <cellStyle name="style1424787249225 2 4 3 4" xfId="26577"/>
    <cellStyle name="style1424787249225 2 4 3 4 2" xfId="38742"/>
    <cellStyle name="style1424787249225 2 4 3 5" xfId="55695"/>
    <cellStyle name="style1424787249225 2 4 3 6" xfId="38735"/>
    <cellStyle name="style1424787249225 2 4 4" xfId="2467"/>
    <cellStyle name="style1424787249225 2 4 4 2" xfId="9908"/>
    <cellStyle name="style1424787249225 2 4 4 2 2" xfId="38745"/>
    <cellStyle name="style1424787249225 2 4 4 2 2 2" xfId="38746"/>
    <cellStyle name="style1424787249225 2 4 4 2 2 3" xfId="59203"/>
    <cellStyle name="style1424787249225 2 4 4 2 3" xfId="38747"/>
    <cellStyle name="style1424787249225 2 4 4 2 4" xfId="55698"/>
    <cellStyle name="style1424787249225 2 4 4 2 5" xfId="38744"/>
    <cellStyle name="style1424787249225 2 4 4 3" xfId="17304"/>
    <cellStyle name="style1424787249225 2 4 4 3 2" xfId="38749"/>
    <cellStyle name="style1424787249225 2 4 4 3 3" xfId="56711"/>
    <cellStyle name="style1424787249225 2 4 4 3 4" xfId="38748"/>
    <cellStyle name="style1424787249225 2 4 4 4" xfId="24700"/>
    <cellStyle name="style1424787249225 2 4 4 4 2" xfId="38750"/>
    <cellStyle name="style1424787249225 2 4 4 5" xfId="55697"/>
    <cellStyle name="style1424787249225 2 4 4 6" xfId="38743"/>
    <cellStyle name="style1424787249225 2 4 5" xfId="6289"/>
    <cellStyle name="style1424787249225 2 4 5 2" xfId="13685"/>
    <cellStyle name="style1424787249225 2 4 5 2 2" xfId="38753"/>
    <cellStyle name="style1424787249225 2 4 5 2 3" xfId="59198"/>
    <cellStyle name="style1424787249225 2 4 5 2 4" xfId="38752"/>
    <cellStyle name="style1424787249225 2 4 5 3" xfId="21081"/>
    <cellStyle name="style1424787249225 2 4 5 3 2" xfId="38754"/>
    <cellStyle name="style1424787249225 2 4 5 4" xfId="28477"/>
    <cellStyle name="style1424787249225 2 4 5 4 2" xfId="55699"/>
    <cellStyle name="style1424787249225 2 4 5 5" xfId="38751"/>
    <cellStyle name="style1424787249225 2 4 6" xfId="8099"/>
    <cellStyle name="style1424787249225 2 4 6 2" xfId="38756"/>
    <cellStyle name="style1424787249225 2 4 6 3" xfId="56706"/>
    <cellStyle name="style1424787249225 2 4 6 4" xfId="38755"/>
    <cellStyle name="style1424787249225 2 4 7" xfId="15495"/>
    <cellStyle name="style1424787249225 2 4 7 2" xfId="38757"/>
    <cellStyle name="style1424787249225 2 4 8" xfId="22891"/>
    <cellStyle name="style1424787249225 2 4 8 2" xfId="55688"/>
    <cellStyle name="style1424787249225 2 4 9" xfId="38710"/>
    <cellStyle name="style1424787249225 2 5" xfId="1044"/>
    <cellStyle name="style1424787249225 2 5 2" xfId="4732"/>
    <cellStyle name="style1424787249225 2 5 2 2" xfId="12173"/>
    <cellStyle name="style1424787249225 2 5 2 2 2" xfId="38761"/>
    <cellStyle name="style1424787249225 2 5 2 2 2 2" xfId="38762"/>
    <cellStyle name="style1424787249225 2 5 2 2 2 3" xfId="59205"/>
    <cellStyle name="style1424787249225 2 5 2 2 3" xfId="38763"/>
    <cellStyle name="style1424787249225 2 5 2 2 4" xfId="55702"/>
    <cellStyle name="style1424787249225 2 5 2 2 5" xfId="38760"/>
    <cellStyle name="style1424787249225 2 5 2 3" xfId="19569"/>
    <cellStyle name="style1424787249225 2 5 2 3 2" xfId="38765"/>
    <cellStyle name="style1424787249225 2 5 2 3 3" xfId="56713"/>
    <cellStyle name="style1424787249225 2 5 2 3 4" xfId="38764"/>
    <cellStyle name="style1424787249225 2 5 2 4" xfId="26965"/>
    <cellStyle name="style1424787249225 2 5 2 4 2" xfId="38766"/>
    <cellStyle name="style1424787249225 2 5 2 5" xfId="55701"/>
    <cellStyle name="style1424787249225 2 5 2 6" xfId="38759"/>
    <cellStyle name="style1424787249225 2 5 3" xfId="2855"/>
    <cellStyle name="style1424787249225 2 5 3 2" xfId="10296"/>
    <cellStyle name="style1424787249225 2 5 3 2 2" xfId="38769"/>
    <cellStyle name="style1424787249225 2 5 3 2 2 2" xfId="38770"/>
    <cellStyle name="style1424787249225 2 5 3 2 2 3" xfId="59206"/>
    <cellStyle name="style1424787249225 2 5 3 2 3" xfId="38771"/>
    <cellStyle name="style1424787249225 2 5 3 2 4" xfId="55704"/>
    <cellStyle name="style1424787249225 2 5 3 2 5" xfId="38768"/>
    <cellStyle name="style1424787249225 2 5 3 3" xfId="17692"/>
    <cellStyle name="style1424787249225 2 5 3 3 2" xfId="38773"/>
    <cellStyle name="style1424787249225 2 5 3 3 3" xfId="56714"/>
    <cellStyle name="style1424787249225 2 5 3 3 4" xfId="38772"/>
    <cellStyle name="style1424787249225 2 5 3 4" xfId="25088"/>
    <cellStyle name="style1424787249225 2 5 3 4 2" xfId="38774"/>
    <cellStyle name="style1424787249225 2 5 3 5" xfId="55703"/>
    <cellStyle name="style1424787249225 2 5 3 6" xfId="38767"/>
    <cellStyle name="style1424787249225 2 5 4" xfId="6677"/>
    <cellStyle name="style1424787249225 2 5 4 2" xfId="14073"/>
    <cellStyle name="style1424787249225 2 5 4 2 2" xfId="38777"/>
    <cellStyle name="style1424787249225 2 5 4 2 3" xfId="59204"/>
    <cellStyle name="style1424787249225 2 5 4 2 4" xfId="38776"/>
    <cellStyle name="style1424787249225 2 5 4 3" xfId="21469"/>
    <cellStyle name="style1424787249225 2 5 4 3 2" xfId="38778"/>
    <cellStyle name="style1424787249225 2 5 4 4" xfId="28865"/>
    <cellStyle name="style1424787249225 2 5 4 4 2" xfId="55705"/>
    <cellStyle name="style1424787249225 2 5 4 5" xfId="38775"/>
    <cellStyle name="style1424787249225 2 5 5" xfId="8487"/>
    <cellStyle name="style1424787249225 2 5 5 2" xfId="38780"/>
    <cellStyle name="style1424787249225 2 5 5 3" xfId="56712"/>
    <cellStyle name="style1424787249225 2 5 5 4" xfId="38779"/>
    <cellStyle name="style1424787249225 2 5 6" xfId="15883"/>
    <cellStyle name="style1424787249225 2 5 6 2" xfId="38781"/>
    <cellStyle name="style1424787249225 2 5 7" xfId="23279"/>
    <cellStyle name="style1424787249225 2 5 7 2" xfId="55700"/>
    <cellStyle name="style1424787249225 2 5 8" xfId="38758"/>
    <cellStyle name="style1424787249225 2 6" xfId="1635"/>
    <cellStyle name="style1424787249225 2 6 2" xfId="5322"/>
    <cellStyle name="style1424787249225 2 6 2 2" xfId="12763"/>
    <cellStyle name="style1424787249225 2 6 2 2 2" xfId="38785"/>
    <cellStyle name="style1424787249225 2 6 2 2 2 2" xfId="38786"/>
    <cellStyle name="style1424787249225 2 6 2 2 2 3" xfId="59208"/>
    <cellStyle name="style1424787249225 2 6 2 2 3" xfId="38787"/>
    <cellStyle name="style1424787249225 2 6 2 2 4" xfId="55708"/>
    <cellStyle name="style1424787249225 2 6 2 2 5" xfId="38784"/>
    <cellStyle name="style1424787249225 2 6 2 3" xfId="20159"/>
    <cellStyle name="style1424787249225 2 6 2 3 2" xfId="38789"/>
    <cellStyle name="style1424787249225 2 6 2 3 3" xfId="56716"/>
    <cellStyle name="style1424787249225 2 6 2 3 4" xfId="38788"/>
    <cellStyle name="style1424787249225 2 6 2 4" xfId="27555"/>
    <cellStyle name="style1424787249225 2 6 2 4 2" xfId="38790"/>
    <cellStyle name="style1424787249225 2 6 2 5" xfId="55707"/>
    <cellStyle name="style1424787249225 2 6 2 6" xfId="38783"/>
    <cellStyle name="style1424787249225 2 6 3" xfId="3445"/>
    <cellStyle name="style1424787249225 2 6 3 2" xfId="10886"/>
    <cellStyle name="style1424787249225 2 6 3 2 2" xfId="38793"/>
    <cellStyle name="style1424787249225 2 6 3 2 2 2" xfId="38794"/>
    <cellStyle name="style1424787249225 2 6 3 2 2 3" xfId="59209"/>
    <cellStyle name="style1424787249225 2 6 3 2 3" xfId="38795"/>
    <cellStyle name="style1424787249225 2 6 3 2 4" xfId="55710"/>
    <cellStyle name="style1424787249225 2 6 3 2 5" xfId="38792"/>
    <cellStyle name="style1424787249225 2 6 3 3" xfId="18282"/>
    <cellStyle name="style1424787249225 2 6 3 3 2" xfId="38797"/>
    <cellStyle name="style1424787249225 2 6 3 3 3" xfId="56717"/>
    <cellStyle name="style1424787249225 2 6 3 3 4" xfId="38796"/>
    <cellStyle name="style1424787249225 2 6 3 4" xfId="25678"/>
    <cellStyle name="style1424787249225 2 6 3 4 2" xfId="38798"/>
    <cellStyle name="style1424787249225 2 6 3 5" xfId="55709"/>
    <cellStyle name="style1424787249225 2 6 3 6" xfId="38791"/>
    <cellStyle name="style1424787249225 2 6 4" xfId="7267"/>
    <cellStyle name="style1424787249225 2 6 4 2" xfId="14663"/>
    <cellStyle name="style1424787249225 2 6 4 2 2" xfId="38801"/>
    <cellStyle name="style1424787249225 2 6 4 2 3" xfId="59207"/>
    <cellStyle name="style1424787249225 2 6 4 2 4" xfId="38800"/>
    <cellStyle name="style1424787249225 2 6 4 3" xfId="22059"/>
    <cellStyle name="style1424787249225 2 6 4 3 2" xfId="38802"/>
    <cellStyle name="style1424787249225 2 6 4 4" xfId="29455"/>
    <cellStyle name="style1424787249225 2 6 4 4 2" xfId="55711"/>
    <cellStyle name="style1424787249225 2 6 4 5" xfId="38799"/>
    <cellStyle name="style1424787249225 2 6 5" xfId="9077"/>
    <cellStyle name="style1424787249225 2 6 5 2" xfId="38804"/>
    <cellStyle name="style1424787249225 2 6 5 3" xfId="56715"/>
    <cellStyle name="style1424787249225 2 6 5 4" xfId="38803"/>
    <cellStyle name="style1424787249225 2 6 6" xfId="16473"/>
    <cellStyle name="style1424787249225 2 6 6 2" xfId="38805"/>
    <cellStyle name="style1424787249225 2 6 7" xfId="23869"/>
    <cellStyle name="style1424787249225 2 6 7 2" xfId="55706"/>
    <cellStyle name="style1424787249225 2 6 8" xfId="38782"/>
    <cellStyle name="style1424787249225 2 7" xfId="1892"/>
    <cellStyle name="style1424787249225 2 7 2" xfId="5579"/>
    <cellStyle name="style1424787249225 2 7 2 2" xfId="13019"/>
    <cellStyle name="style1424787249225 2 7 2 2 2" xfId="38809"/>
    <cellStyle name="style1424787249225 2 7 2 2 2 2" xfId="38810"/>
    <cellStyle name="style1424787249225 2 7 2 2 2 3" xfId="59211"/>
    <cellStyle name="style1424787249225 2 7 2 2 3" xfId="38811"/>
    <cellStyle name="style1424787249225 2 7 2 2 4" xfId="55714"/>
    <cellStyle name="style1424787249225 2 7 2 2 5" xfId="38808"/>
    <cellStyle name="style1424787249225 2 7 2 3" xfId="20415"/>
    <cellStyle name="style1424787249225 2 7 2 3 2" xfId="38813"/>
    <cellStyle name="style1424787249225 2 7 2 3 3" xfId="56719"/>
    <cellStyle name="style1424787249225 2 7 2 3 4" xfId="38812"/>
    <cellStyle name="style1424787249225 2 7 2 4" xfId="27811"/>
    <cellStyle name="style1424787249225 2 7 2 4 2" xfId="38814"/>
    <cellStyle name="style1424787249225 2 7 2 5" xfId="55713"/>
    <cellStyle name="style1424787249225 2 7 2 6" xfId="38807"/>
    <cellStyle name="style1424787249225 2 7 3" xfId="3701"/>
    <cellStyle name="style1424787249225 2 7 3 2" xfId="11142"/>
    <cellStyle name="style1424787249225 2 7 3 2 2" xfId="38817"/>
    <cellStyle name="style1424787249225 2 7 3 2 2 2" xfId="38818"/>
    <cellStyle name="style1424787249225 2 7 3 2 2 3" xfId="59212"/>
    <cellStyle name="style1424787249225 2 7 3 2 3" xfId="38819"/>
    <cellStyle name="style1424787249225 2 7 3 2 4" xfId="55716"/>
    <cellStyle name="style1424787249225 2 7 3 2 5" xfId="38816"/>
    <cellStyle name="style1424787249225 2 7 3 3" xfId="18538"/>
    <cellStyle name="style1424787249225 2 7 3 3 2" xfId="38821"/>
    <cellStyle name="style1424787249225 2 7 3 3 3" xfId="56720"/>
    <cellStyle name="style1424787249225 2 7 3 3 4" xfId="38820"/>
    <cellStyle name="style1424787249225 2 7 3 4" xfId="25934"/>
    <cellStyle name="style1424787249225 2 7 3 4 2" xfId="38822"/>
    <cellStyle name="style1424787249225 2 7 3 5" xfId="55715"/>
    <cellStyle name="style1424787249225 2 7 3 6" xfId="38815"/>
    <cellStyle name="style1424787249225 2 7 4" xfId="7524"/>
    <cellStyle name="style1424787249225 2 7 4 2" xfId="14920"/>
    <cellStyle name="style1424787249225 2 7 4 2 2" xfId="38825"/>
    <cellStyle name="style1424787249225 2 7 4 2 3" xfId="59210"/>
    <cellStyle name="style1424787249225 2 7 4 2 4" xfId="38824"/>
    <cellStyle name="style1424787249225 2 7 4 3" xfId="22316"/>
    <cellStyle name="style1424787249225 2 7 4 3 2" xfId="38826"/>
    <cellStyle name="style1424787249225 2 7 4 4" xfId="29712"/>
    <cellStyle name="style1424787249225 2 7 4 4 2" xfId="55717"/>
    <cellStyle name="style1424787249225 2 7 4 5" xfId="38823"/>
    <cellStyle name="style1424787249225 2 7 5" xfId="9333"/>
    <cellStyle name="style1424787249225 2 7 5 2" xfId="38828"/>
    <cellStyle name="style1424787249225 2 7 5 3" xfId="56718"/>
    <cellStyle name="style1424787249225 2 7 5 4" xfId="38827"/>
    <cellStyle name="style1424787249225 2 7 6" xfId="16729"/>
    <cellStyle name="style1424787249225 2 7 6 2" xfId="38829"/>
    <cellStyle name="style1424787249225 2 7 7" xfId="24125"/>
    <cellStyle name="style1424787249225 2 7 7 2" xfId="55712"/>
    <cellStyle name="style1424787249225 2 7 8" xfId="38806"/>
    <cellStyle name="style1424787249225 2 8" xfId="4088"/>
    <cellStyle name="style1424787249225 2 8 2" xfId="11529"/>
    <cellStyle name="style1424787249225 2 8 2 2" xfId="38832"/>
    <cellStyle name="style1424787249225 2 8 2 2 2" xfId="38833"/>
    <cellStyle name="style1424787249225 2 8 2 2 3" xfId="59213"/>
    <cellStyle name="style1424787249225 2 8 2 3" xfId="38834"/>
    <cellStyle name="style1424787249225 2 8 2 4" xfId="55719"/>
    <cellStyle name="style1424787249225 2 8 2 5" xfId="38831"/>
    <cellStyle name="style1424787249225 2 8 3" xfId="18925"/>
    <cellStyle name="style1424787249225 2 8 3 2" xfId="38836"/>
    <cellStyle name="style1424787249225 2 8 3 3" xfId="56721"/>
    <cellStyle name="style1424787249225 2 8 3 4" xfId="38835"/>
    <cellStyle name="style1424787249225 2 8 4" xfId="26321"/>
    <cellStyle name="style1424787249225 2 8 4 2" xfId="38837"/>
    <cellStyle name="style1424787249225 2 8 5" xfId="55718"/>
    <cellStyle name="style1424787249225 2 8 6" xfId="38830"/>
    <cellStyle name="style1424787249225 2 9" xfId="2211"/>
    <cellStyle name="style1424787249225 2 9 2" xfId="9652"/>
    <cellStyle name="style1424787249225 2 9 2 2" xfId="38840"/>
    <cellStyle name="style1424787249225 2 9 2 2 2" xfId="38841"/>
    <cellStyle name="style1424787249225 2 9 2 2 3" xfId="59214"/>
    <cellStyle name="style1424787249225 2 9 2 3" xfId="38842"/>
    <cellStyle name="style1424787249225 2 9 2 4" xfId="55721"/>
    <cellStyle name="style1424787249225 2 9 2 5" xfId="38839"/>
    <cellStyle name="style1424787249225 2 9 3" xfId="17048"/>
    <cellStyle name="style1424787249225 2 9 3 2" xfId="38844"/>
    <cellStyle name="style1424787249225 2 9 3 3" xfId="56722"/>
    <cellStyle name="style1424787249225 2 9 3 4" xfId="38843"/>
    <cellStyle name="style1424787249225 2 9 4" xfId="24444"/>
    <cellStyle name="style1424787249225 2 9 4 2" xfId="38845"/>
    <cellStyle name="style1424787249225 2 9 5" xfId="55720"/>
    <cellStyle name="style1424787249225 2 9 6" xfId="38838"/>
    <cellStyle name="style1424787249225 3" xfId="369"/>
    <cellStyle name="style1424787249225 3 10" xfId="7879"/>
    <cellStyle name="style1424787249225 3 10 2" xfId="38848"/>
    <cellStyle name="style1424787249225 3 10 3" xfId="56723"/>
    <cellStyle name="style1424787249225 3 10 4" xfId="38847"/>
    <cellStyle name="style1424787249225 3 11" xfId="15275"/>
    <cellStyle name="style1424787249225 3 11 2" xfId="38849"/>
    <cellStyle name="style1424787249225 3 12" xfId="22671"/>
    <cellStyle name="style1424787249225 3 12 2" xfId="55722"/>
    <cellStyle name="style1424787249225 3 13" xfId="38846"/>
    <cellStyle name="style1424787249225 3 2" xfId="497"/>
    <cellStyle name="style1424787249225 3 2 10" xfId="15403"/>
    <cellStyle name="style1424787249225 3 2 10 2" xfId="38851"/>
    <cellStyle name="style1424787249225 3 2 11" xfId="22799"/>
    <cellStyle name="style1424787249225 3 2 11 2" xfId="55723"/>
    <cellStyle name="style1424787249225 3 2 12" xfId="38850"/>
    <cellStyle name="style1424787249225 3 2 2" xfId="754"/>
    <cellStyle name="style1424787249225 3 2 2 2" xfId="1464"/>
    <cellStyle name="style1424787249225 3 2 2 2 2" xfId="5152"/>
    <cellStyle name="style1424787249225 3 2 2 2 2 2" xfId="12593"/>
    <cellStyle name="style1424787249225 3 2 2 2 2 2 2" xfId="38856"/>
    <cellStyle name="style1424787249225 3 2 2 2 2 2 2 2" xfId="38857"/>
    <cellStyle name="style1424787249225 3 2 2 2 2 2 2 3" xfId="59219"/>
    <cellStyle name="style1424787249225 3 2 2 2 2 2 3" xfId="38858"/>
    <cellStyle name="style1424787249225 3 2 2 2 2 2 4" xfId="55727"/>
    <cellStyle name="style1424787249225 3 2 2 2 2 2 5" xfId="38855"/>
    <cellStyle name="style1424787249225 3 2 2 2 2 3" xfId="19989"/>
    <cellStyle name="style1424787249225 3 2 2 2 2 3 2" xfId="38860"/>
    <cellStyle name="style1424787249225 3 2 2 2 2 3 3" xfId="56727"/>
    <cellStyle name="style1424787249225 3 2 2 2 2 3 4" xfId="38859"/>
    <cellStyle name="style1424787249225 3 2 2 2 2 4" xfId="27385"/>
    <cellStyle name="style1424787249225 3 2 2 2 2 4 2" xfId="38861"/>
    <cellStyle name="style1424787249225 3 2 2 2 2 5" xfId="55726"/>
    <cellStyle name="style1424787249225 3 2 2 2 2 6" xfId="38854"/>
    <cellStyle name="style1424787249225 3 2 2 2 3" xfId="3275"/>
    <cellStyle name="style1424787249225 3 2 2 2 3 2" xfId="10716"/>
    <cellStyle name="style1424787249225 3 2 2 2 3 2 2" xfId="38864"/>
    <cellStyle name="style1424787249225 3 2 2 2 3 2 2 2" xfId="38865"/>
    <cellStyle name="style1424787249225 3 2 2 2 3 2 2 3" xfId="59220"/>
    <cellStyle name="style1424787249225 3 2 2 2 3 2 3" xfId="38866"/>
    <cellStyle name="style1424787249225 3 2 2 2 3 2 4" xfId="55729"/>
    <cellStyle name="style1424787249225 3 2 2 2 3 2 5" xfId="38863"/>
    <cellStyle name="style1424787249225 3 2 2 2 3 3" xfId="18112"/>
    <cellStyle name="style1424787249225 3 2 2 2 3 3 2" xfId="38868"/>
    <cellStyle name="style1424787249225 3 2 2 2 3 3 3" xfId="56728"/>
    <cellStyle name="style1424787249225 3 2 2 2 3 3 4" xfId="38867"/>
    <cellStyle name="style1424787249225 3 2 2 2 3 4" xfId="25508"/>
    <cellStyle name="style1424787249225 3 2 2 2 3 4 2" xfId="38869"/>
    <cellStyle name="style1424787249225 3 2 2 2 3 5" xfId="55728"/>
    <cellStyle name="style1424787249225 3 2 2 2 3 6" xfId="38862"/>
    <cellStyle name="style1424787249225 3 2 2 2 4" xfId="7097"/>
    <cellStyle name="style1424787249225 3 2 2 2 4 2" xfId="14493"/>
    <cellStyle name="style1424787249225 3 2 2 2 4 2 2" xfId="38872"/>
    <cellStyle name="style1424787249225 3 2 2 2 4 2 3" xfId="59218"/>
    <cellStyle name="style1424787249225 3 2 2 2 4 2 4" xfId="38871"/>
    <cellStyle name="style1424787249225 3 2 2 2 4 3" xfId="21889"/>
    <cellStyle name="style1424787249225 3 2 2 2 4 3 2" xfId="38873"/>
    <cellStyle name="style1424787249225 3 2 2 2 4 4" xfId="29285"/>
    <cellStyle name="style1424787249225 3 2 2 2 4 4 2" xfId="55730"/>
    <cellStyle name="style1424787249225 3 2 2 2 4 5" xfId="38870"/>
    <cellStyle name="style1424787249225 3 2 2 2 5" xfId="8907"/>
    <cellStyle name="style1424787249225 3 2 2 2 5 2" xfId="38875"/>
    <cellStyle name="style1424787249225 3 2 2 2 5 3" xfId="56726"/>
    <cellStyle name="style1424787249225 3 2 2 2 5 4" xfId="38874"/>
    <cellStyle name="style1424787249225 3 2 2 2 6" xfId="16303"/>
    <cellStyle name="style1424787249225 3 2 2 2 6 2" xfId="38876"/>
    <cellStyle name="style1424787249225 3 2 2 2 7" xfId="23699"/>
    <cellStyle name="style1424787249225 3 2 2 2 7 2" xfId="55725"/>
    <cellStyle name="style1424787249225 3 2 2 2 8" xfId="38853"/>
    <cellStyle name="style1424787249225 3 2 2 3" xfId="4508"/>
    <cellStyle name="style1424787249225 3 2 2 3 2" xfId="11949"/>
    <cellStyle name="style1424787249225 3 2 2 3 2 2" xfId="38879"/>
    <cellStyle name="style1424787249225 3 2 2 3 2 2 2" xfId="38880"/>
    <cellStyle name="style1424787249225 3 2 2 3 2 2 3" xfId="59221"/>
    <cellStyle name="style1424787249225 3 2 2 3 2 3" xfId="38881"/>
    <cellStyle name="style1424787249225 3 2 2 3 2 4" xfId="55732"/>
    <cellStyle name="style1424787249225 3 2 2 3 2 5" xfId="38878"/>
    <cellStyle name="style1424787249225 3 2 2 3 3" xfId="19345"/>
    <cellStyle name="style1424787249225 3 2 2 3 3 2" xfId="38883"/>
    <cellStyle name="style1424787249225 3 2 2 3 3 3" xfId="56729"/>
    <cellStyle name="style1424787249225 3 2 2 3 3 4" xfId="38882"/>
    <cellStyle name="style1424787249225 3 2 2 3 4" xfId="26741"/>
    <cellStyle name="style1424787249225 3 2 2 3 4 2" xfId="38884"/>
    <cellStyle name="style1424787249225 3 2 2 3 5" xfId="55731"/>
    <cellStyle name="style1424787249225 3 2 2 3 6" xfId="38877"/>
    <cellStyle name="style1424787249225 3 2 2 4" xfId="2631"/>
    <cellStyle name="style1424787249225 3 2 2 4 2" xfId="10072"/>
    <cellStyle name="style1424787249225 3 2 2 4 2 2" xfId="38887"/>
    <cellStyle name="style1424787249225 3 2 2 4 2 2 2" xfId="38888"/>
    <cellStyle name="style1424787249225 3 2 2 4 2 2 3" xfId="59222"/>
    <cellStyle name="style1424787249225 3 2 2 4 2 3" xfId="38889"/>
    <cellStyle name="style1424787249225 3 2 2 4 2 4" xfId="55734"/>
    <cellStyle name="style1424787249225 3 2 2 4 2 5" xfId="38886"/>
    <cellStyle name="style1424787249225 3 2 2 4 3" xfId="17468"/>
    <cellStyle name="style1424787249225 3 2 2 4 3 2" xfId="38891"/>
    <cellStyle name="style1424787249225 3 2 2 4 3 3" xfId="56730"/>
    <cellStyle name="style1424787249225 3 2 2 4 3 4" xfId="38890"/>
    <cellStyle name="style1424787249225 3 2 2 4 4" xfId="24864"/>
    <cellStyle name="style1424787249225 3 2 2 4 4 2" xfId="38892"/>
    <cellStyle name="style1424787249225 3 2 2 4 5" xfId="55733"/>
    <cellStyle name="style1424787249225 3 2 2 4 6" xfId="38885"/>
    <cellStyle name="style1424787249225 3 2 2 5" xfId="6453"/>
    <cellStyle name="style1424787249225 3 2 2 5 2" xfId="13849"/>
    <cellStyle name="style1424787249225 3 2 2 5 2 2" xfId="38895"/>
    <cellStyle name="style1424787249225 3 2 2 5 2 3" xfId="59217"/>
    <cellStyle name="style1424787249225 3 2 2 5 2 4" xfId="38894"/>
    <cellStyle name="style1424787249225 3 2 2 5 3" xfId="21245"/>
    <cellStyle name="style1424787249225 3 2 2 5 3 2" xfId="38896"/>
    <cellStyle name="style1424787249225 3 2 2 5 4" xfId="28641"/>
    <cellStyle name="style1424787249225 3 2 2 5 4 2" xfId="55735"/>
    <cellStyle name="style1424787249225 3 2 2 5 5" xfId="38893"/>
    <cellStyle name="style1424787249225 3 2 2 6" xfId="8263"/>
    <cellStyle name="style1424787249225 3 2 2 6 2" xfId="38898"/>
    <cellStyle name="style1424787249225 3 2 2 6 3" xfId="56725"/>
    <cellStyle name="style1424787249225 3 2 2 6 4" xfId="38897"/>
    <cellStyle name="style1424787249225 3 2 2 7" xfId="15659"/>
    <cellStyle name="style1424787249225 3 2 2 7 2" xfId="38899"/>
    <cellStyle name="style1424787249225 3 2 2 8" xfId="23055"/>
    <cellStyle name="style1424787249225 3 2 2 8 2" xfId="55724"/>
    <cellStyle name="style1424787249225 3 2 2 9" xfId="38852"/>
    <cellStyle name="style1424787249225 3 2 3" xfId="1208"/>
    <cellStyle name="style1424787249225 3 2 3 2" xfId="4896"/>
    <cellStyle name="style1424787249225 3 2 3 2 2" xfId="12337"/>
    <cellStyle name="style1424787249225 3 2 3 2 2 2" xfId="38903"/>
    <cellStyle name="style1424787249225 3 2 3 2 2 2 2" xfId="38904"/>
    <cellStyle name="style1424787249225 3 2 3 2 2 2 3" xfId="59224"/>
    <cellStyle name="style1424787249225 3 2 3 2 2 3" xfId="38905"/>
    <cellStyle name="style1424787249225 3 2 3 2 2 4" xfId="55738"/>
    <cellStyle name="style1424787249225 3 2 3 2 2 5" xfId="38902"/>
    <cellStyle name="style1424787249225 3 2 3 2 3" xfId="19733"/>
    <cellStyle name="style1424787249225 3 2 3 2 3 2" xfId="38907"/>
    <cellStyle name="style1424787249225 3 2 3 2 3 3" xfId="56732"/>
    <cellStyle name="style1424787249225 3 2 3 2 3 4" xfId="38906"/>
    <cellStyle name="style1424787249225 3 2 3 2 4" xfId="27129"/>
    <cellStyle name="style1424787249225 3 2 3 2 4 2" xfId="38908"/>
    <cellStyle name="style1424787249225 3 2 3 2 5" xfId="55737"/>
    <cellStyle name="style1424787249225 3 2 3 2 6" xfId="38901"/>
    <cellStyle name="style1424787249225 3 2 3 3" xfId="3019"/>
    <cellStyle name="style1424787249225 3 2 3 3 2" xfId="10460"/>
    <cellStyle name="style1424787249225 3 2 3 3 2 2" xfId="38911"/>
    <cellStyle name="style1424787249225 3 2 3 3 2 2 2" xfId="38912"/>
    <cellStyle name="style1424787249225 3 2 3 3 2 2 3" xfId="59225"/>
    <cellStyle name="style1424787249225 3 2 3 3 2 3" xfId="38913"/>
    <cellStyle name="style1424787249225 3 2 3 3 2 4" xfId="55740"/>
    <cellStyle name="style1424787249225 3 2 3 3 2 5" xfId="38910"/>
    <cellStyle name="style1424787249225 3 2 3 3 3" xfId="17856"/>
    <cellStyle name="style1424787249225 3 2 3 3 3 2" xfId="38915"/>
    <cellStyle name="style1424787249225 3 2 3 3 3 3" xfId="56733"/>
    <cellStyle name="style1424787249225 3 2 3 3 3 4" xfId="38914"/>
    <cellStyle name="style1424787249225 3 2 3 3 4" xfId="25252"/>
    <cellStyle name="style1424787249225 3 2 3 3 4 2" xfId="38916"/>
    <cellStyle name="style1424787249225 3 2 3 3 5" xfId="55739"/>
    <cellStyle name="style1424787249225 3 2 3 3 6" xfId="38909"/>
    <cellStyle name="style1424787249225 3 2 3 4" xfId="6841"/>
    <cellStyle name="style1424787249225 3 2 3 4 2" xfId="14237"/>
    <cellStyle name="style1424787249225 3 2 3 4 2 2" xfId="38919"/>
    <cellStyle name="style1424787249225 3 2 3 4 2 3" xfId="59223"/>
    <cellStyle name="style1424787249225 3 2 3 4 2 4" xfId="38918"/>
    <cellStyle name="style1424787249225 3 2 3 4 3" xfId="21633"/>
    <cellStyle name="style1424787249225 3 2 3 4 3 2" xfId="38920"/>
    <cellStyle name="style1424787249225 3 2 3 4 4" xfId="29029"/>
    <cellStyle name="style1424787249225 3 2 3 4 4 2" xfId="55741"/>
    <cellStyle name="style1424787249225 3 2 3 4 5" xfId="38917"/>
    <cellStyle name="style1424787249225 3 2 3 5" xfId="8651"/>
    <cellStyle name="style1424787249225 3 2 3 5 2" xfId="38922"/>
    <cellStyle name="style1424787249225 3 2 3 5 3" xfId="56731"/>
    <cellStyle name="style1424787249225 3 2 3 5 4" xfId="38921"/>
    <cellStyle name="style1424787249225 3 2 3 6" xfId="16047"/>
    <cellStyle name="style1424787249225 3 2 3 6 2" xfId="38923"/>
    <cellStyle name="style1424787249225 3 2 3 7" xfId="23443"/>
    <cellStyle name="style1424787249225 3 2 3 7 2" xfId="55736"/>
    <cellStyle name="style1424787249225 3 2 3 8" xfId="38900"/>
    <cellStyle name="style1424787249225 3 2 4" xfId="1799"/>
    <cellStyle name="style1424787249225 3 2 4 2" xfId="5486"/>
    <cellStyle name="style1424787249225 3 2 4 2 2" xfId="12927"/>
    <cellStyle name="style1424787249225 3 2 4 2 2 2" xfId="38927"/>
    <cellStyle name="style1424787249225 3 2 4 2 2 2 2" xfId="38928"/>
    <cellStyle name="style1424787249225 3 2 4 2 2 2 3" xfId="59227"/>
    <cellStyle name="style1424787249225 3 2 4 2 2 3" xfId="38929"/>
    <cellStyle name="style1424787249225 3 2 4 2 2 4" xfId="55744"/>
    <cellStyle name="style1424787249225 3 2 4 2 2 5" xfId="38926"/>
    <cellStyle name="style1424787249225 3 2 4 2 3" xfId="20323"/>
    <cellStyle name="style1424787249225 3 2 4 2 3 2" xfId="38931"/>
    <cellStyle name="style1424787249225 3 2 4 2 3 3" xfId="56735"/>
    <cellStyle name="style1424787249225 3 2 4 2 3 4" xfId="38930"/>
    <cellStyle name="style1424787249225 3 2 4 2 4" xfId="27719"/>
    <cellStyle name="style1424787249225 3 2 4 2 4 2" xfId="38932"/>
    <cellStyle name="style1424787249225 3 2 4 2 5" xfId="55743"/>
    <cellStyle name="style1424787249225 3 2 4 2 6" xfId="38925"/>
    <cellStyle name="style1424787249225 3 2 4 3" xfId="3609"/>
    <cellStyle name="style1424787249225 3 2 4 3 2" xfId="11050"/>
    <cellStyle name="style1424787249225 3 2 4 3 2 2" xfId="38935"/>
    <cellStyle name="style1424787249225 3 2 4 3 2 2 2" xfId="38936"/>
    <cellStyle name="style1424787249225 3 2 4 3 2 2 3" xfId="59228"/>
    <cellStyle name="style1424787249225 3 2 4 3 2 3" xfId="38937"/>
    <cellStyle name="style1424787249225 3 2 4 3 2 4" xfId="55746"/>
    <cellStyle name="style1424787249225 3 2 4 3 2 5" xfId="38934"/>
    <cellStyle name="style1424787249225 3 2 4 3 3" xfId="18446"/>
    <cellStyle name="style1424787249225 3 2 4 3 3 2" xfId="38939"/>
    <cellStyle name="style1424787249225 3 2 4 3 3 3" xfId="56736"/>
    <cellStyle name="style1424787249225 3 2 4 3 3 4" xfId="38938"/>
    <cellStyle name="style1424787249225 3 2 4 3 4" xfId="25842"/>
    <cellStyle name="style1424787249225 3 2 4 3 4 2" xfId="38940"/>
    <cellStyle name="style1424787249225 3 2 4 3 5" xfId="55745"/>
    <cellStyle name="style1424787249225 3 2 4 3 6" xfId="38933"/>
    <cellStyle name="style1424787249225 3 2 4 4" xfId="7431"/>
    <cellStyle name="style1424787249225 3 2 4 4 2" xfId="14827"/>
    <cellStyle name="style1424787249225 3 2 4 4 2 2" xfId="38943"/>
    <cellStyle name="style1424787249225 3 2 4 4 2 3" xfId="59226"/>
    <cellStyle name="style1424787249225 3 2 4 4 2 4" xfId="38942"/>
    <cellStyle name="style1424787249225 3 2 4 4 3" xfId="22223"/>
    <cellStyle name="style1424787249225 3 2 4 4 3 2" xfId="38944"/>
    <cellStyle name="style1424787249225 3 2 4 4 4" xfId="29619"/>
    <cellStyle name="style1424787249225 3 2 4 4 4 2" xfId="55747"/>
    <cellStyle name="style1424787249225 3 2 4 4 5" xfId="38941"/>
    <cellStyle name="style1424787249225 3 2 4 5" xfId="9241"/>
    <cellStyle name="style1424787249225 3 2 4 5 2" xfId="38946"/>
    <cellStyle name="style1424787249225 3 2 4 5 3" xfId="56734"/>
    <cellStyle name="style1424787249225 3 2 4 5 4" xfId="38945"/>
    <cellStyle name="style1424787249225 3 2 4 6" xfId="16637"/>
    <cellStyle name="style1424787249225 3 2 4 6 2" xfId="38947"/>
    <cellStyle name="style1424787249225 3 2 4 7" xfId="24033"/>
    <cellStyle name="style1424787249225 3 2 4 7 2" xfId="55742"/>
    <cellStyle name="style1424787249225 3 2 4 8" xfId="38924"/>
    <cellStyle name="style1424787249225 3 2 5" xfId="2056"/>
    <cellStyle name="style1424787249225 3 2 5 2" xfId="5743"/>
    <cellStyle name="style1424787249225 3 2 5 2 2" xfId="13183"/>
    <cellStyle name="style1424787249225 3 2 5 2 2 2" xfId="38951"/>
    <cellStyle name="style1424787249225 3 2 5 2 2 2 2" xfId="38952"/>
    <cellStyle name="style1424787249225 3 2 5 2 2 2 3" xfId="59230"/>
    <cellStyle name="style1424787249225 3 2 5 2 2 3" xfId="38953"/>
    <cellStyle name="style1424787249225 3 2 5 2 2 4" xfId="55750"/>
    <cellStyle name="style1424787249225 3 2 5 2 2 5" xfId="38950"/>
    <cellStyle name="style1424787249225 3 2 5 2 3" xfId="20579"/>
    <cellStyle name="style1424787249225 3 2 5 2 3 2" xfId="38955"/>
    <cellStyle name="style1424787249225 3 2 5 2 3 3" xfId="56738"/>
    <cellStyle name="style1424787249225 3 2 5 2 3 4" xfId="38954"/>
    <cellStyle name="style1424787249225 3 2 5 2 4" xfId="27975"/>
    <cellStyle name="style1424787249225 3 2 5 2 4 2" xfId="38956"/>
    <cellStyle name="style1424787249225 3 2 5 2 5" xfId="55749"/>
    <cellStyle name="style1424787249225 3 2 5 2 6" xfId="38949"/>
    <cellStyle name="style1424787249225 3 2 5 3" xfId="3865"/>
    <cellStyle name="style1424787249225 3 2 5 3 2" xfId="11306"/>
    <cellStyle name="style1424787249225 3 2 5 3 2 2" xfId="38959"/>
    <cellStyle name="style1424787249225 3 2 5 3 2 2 2" xfId="38960"/>
    <cellStyle name="style1424787249225 3 2 5 3 2 2 3" xfId="59231"/>
    <cellStyle name="style1424787249225 3 2 5 3 2 3" xfId="38961"/>
    <cellStyle name="style1424787249225 3 2 5 3 2 4" xfId="55752"/>
    <cellStyle name="style1424787249225 3 2 5 3 2 5" xfId="38958"/>
    <cellStyle name="style1424787249225 3 2 5 3 3" xfId="18702"/>
    <cellStyle name="style1424787249225 3 2 5 3 3 2" xfId="38963"/>
    <cellStyle name="style1424787249225 3 2 5 3 3 3" xfId="56739"/>
    <cellStyle name="style1424787249225 3 2 5 3 3 4" xfId="38962"/>
    <cellStyle name="style1424787249225 3 2 5 3 4" xfId="26098"/>
    <cellStyle name="style1424787249225 3 2 5 3 4 2" xfId="38964"/>
    <cellStyle name="style1424787249225 3 2 5 3 5" xfId="55751"/>
    <cellStyle name="style1424787249225 3 2 5 3 6" xfId="38957"/>
    <cellStyle name="style1424787249225 3 2 5 4" xfId="7688"/>
    <cellStyle name="style1424787249225 3 2 5 4 2" xfId="15084"/>
    <cellStyle name="style1424787249225 3 2 5 4 2 2" xfId="38967"/>
    <cellStyle name="style1424787249225 3 2 5 4 2 3" xfId="59229"/>
    <cellStyle name="style1424787249225 3 2 5 4 2 4" xfId="38966"/>
    <cellStyle name="style1424787249225 3 2 5 4 3" xfId="22480"/>
    <cellStyle name="style1424787249225 3 2 5 4 3 2" xfId="38968"/>
    <cellStyle name="style1424787249225 3 2 5 4 4" xfId="29876"/>
    <cellStyle name="style1424787249225 3 2 5 4 4 2" xfId="55753"/>
    <cellStyle name="style1424787249225 3 2 5 4 5" xfId="38965"/>
    <cellStyle name="style1424787249225 3 2 5 5" xfId="9497"/>
    <cellStyle name="style1424787249225 3 2 5 5 2" xfId="38970"/>
    <cellStyle name="style1424787249225 3 2 5 5 3" xfId="56737"/>
    <cellStyle name="style1424787249225 3 2 5 5 4" xfId="38969"/>
    <cellStyle name="style1424787249225 3 2 5 6" xfId="16893"/>
    <cellStyle name="style1424787249225 3 2 5 6 2" xfId="38971"/>
    <cellStyle name="style1424787249225 3 2 5 7" xfId="24289"/>
    <cellStyle name="style1424787249225 3 2 5 7 2" xfId="55748"/>
    <cellStyle name="style1424787249225 3 2 5 8" xfId="38948"/>
    <cellStyle name="style1424787249225 3 2 6" xfId="4252"/>
    <cellStyle name="style1424787249225 3 2 6 2" xfId="11693"/>
    <cellStyle name="style1424787249225 3 2 6 2 2" xfId="38974"/>
    <cellStyle name="style1424787249225 3 2 6 2 2 2" xfId="38975"/>
    <cellStyle name="style1424787249225 3 2 6 2 2 3" xfId="59232"/>
    <cellStyle name="style1424787249225 3 2 6 2 3" xfId="38976"/>
    <cellStyle name="style1424787249225 3 2 6 2 4" xfId="55755"/>
    <cellStyle name="style1424787249225 3 2 6 2 5" xfId="38973"/>
    <cellStyle name="style1424787249225 3 2 6 3" xfId="19089"/>
    <cellStyle name="style1424787249225 3 2 6 3 2" xfId="38978"/>
    <cellStyle name="style1424787249225 3 2 6 3 3" xfId="56740"/>
    <cellStyle name="style1424787249225 3 2 6 3 4" xfId="38977"/>
    <cellStyle name="style1424787249225 3 2 6 4" xfId="26485"/>
    <cellStyle name="style1424787249225 3 2 6 4 2" xfId="38979"/>
    <cellStyle name="style1424787249225 3 2 6 5" xfId="55754"/>
    <cellStyle name="style1424787249225 3 2 6 6" xfId="38972"/>
    <cellStyle name="style1424787249225 3 2 7" xfId="2375"/>
    <cellStyle name="style1424787249225 3 2 7 2" xfId="9816"/>
    <cellStyle name="style1424787249225 3 2 7 2 2" xfId="38982"/>
    <cellStyle name="style1424787249225 3 2 7 2 2 2" xfId="38983"/>
    <cellStyle name="style1424787249225 3 2 7 2 2 3" xfId="59233"/>
    <cellStyle name="style1424787249225 3 2 7 2 3" xfId="38984"/>
    <cellStyle name="style1424787249225 3 2 7 2 4" xfId="55757"/>
    <cellStyle name="style1424787249225 3 2 7 2 5" xfId="38981"/>
    <cellStyle name="style1424787249225 3 2 7 3" xfId="17212"/>
    <cellStyle name="style1424787249225 3 2 7 3 2" xfId="38986"/>
    <cellStyle name="style1424787249225 3 2 7 3 3" xfId="56741"/>
    <cellStyle name="style1424787249225 3 2 7 3 4" xfId="38985"/>
    <cellStyle name="style1424787249225 3 2 7 4" xfId="24608"/>
    <cellStyle name="style1424787249225 3 2 7 4 2" xfId="38987"/>
    <cellStyle name="style1424787249225 3 2 7 5" xfId="55756"/>
    <cellStyle name="style1424787249225 3 2 7 6" xfId="38980"/>
    <cellStyle name="style1424787249225 3 2 8" xfId="6197"/>
    <cellStyle name="style1424787249225 3 2 8 2" xfId="13593"/>
    <cellStyle name="style1424787249225 3 2 8 2 2" xfId="38990"/>
    <cellStyle name="style1424787249225 3 2 8 2 3" xfId="59216"/>
    <cellStyle name="style1424787249225 3 2 8 2 4" xfId="38989"/>
    <cellStyle name="style1424787249225 3 2 8 3" xfId="20989"/>
    <cellStyle name="style1424787249225 3 2 8 3 2" xfId="38991"/>
    <cellStyle name="style1424787249225 3 2 8 4" xfId="28385"/>
    <cellStyle name="style1424787249225 3 2 8 4 2" xfId="55758"/>
    <cellStyle name="style1424787249225 3 2 8 5" xfId="38988"/>
    <cellStyle name="style1424787249225 3 2 9" xfId="8007"/>
    <cellStyle name="style1424787249225 3 2 9 2" xfId="38993"/>
    <cellStyle name="style1424787249225 3 2 9 3" xfId="56724"/>
    <cellStyle name="style1424787249225 3 2 9 4" xfId="38992"/>
    <cellStyle name="style1424787249225 3 3" xfId="626"/>
    <cellStyle name="style1424787249225 3 3 2" xfId="1336"/>
    <cellStyle name="style1424787249225 3 3 2 2" xfId="5024"/>
    <cellStyle name="style1424787249225 3 3 2 2 2" xfId="12465"/>
    <cellStyle name="style1424787249225 3 3 2 2 2 2" xfId="38998"/>
    <cellStyle name="style1424787249225 3 3 2 2 2 2 2" xfId="38999"/>
    <cellStyle name="style1424787249225 3 3 2 2 2 2 3" xfId="59236"/>
    <cellStyle name="style1424787249225 3 3 2 2 2 3" xfId="39000"/>
    <cellStyle name="style1424787249225 3 3 2 2 2 4" xfId="55762"/>
    <cellStyle name="style1424787249225 3 3 2 2 2 5" xfId="38997"/>
    <cellStyle name="style1424787249225 3 3 2 2 3" xfId="19861"/>
    <cellStyle name="style1424787249225 3 3 2 2 3 2" xfId="39002"/>
    <cellStyle name="style1424787249225 3 3 2 2 3 3" xfId="56744"/>
    <cellStyle name="style1424787249225 3 3 2 2 3 4" xfId="39001"/>
    <cellStyle name="style1424787249225 3 3 2 2 4" xfId="27257"/>
    <cellStyle name="style1424787249225 3 3 2 2 4 2" xfId="39003"/>
    <cellStyle name="style1424787249225 3 3 2 2 5" xfId="55761"/>
    <cellStyle name="style1424787249225 3 3 2 2 6" xfId="38996"/>
    <cellStyle name="style1424787249225 3 3 2 3" xfId="3147"/>
    <cellStyle name="style1424787249225 3 3 2 3 2" xfId="10588"/>
    <cellStyle name="style1424787249225 3 3 2 3 2 2" xfId="39006"/>
    <cellStyle name="style1424787249225 3 3 2 3 2 2 2" xfId="39007"/>
    <cellStyle name="style1424787249225 3 3 2 3 2 2 3" xfId="59237"/>
    <cellStyle name="style1424787249225 3 3 2 3 2 3" xfId="39008"/>
    <cellStyle name="style1424787249225 3 3 2 3 2 4" xfId="55764"/>
    <cellStyle name="style1424787249225 3 3 2 3 2 5" xfId="39005"/>
    <cellStyle name="style1424787249225 3 3 2 3 3" xfId="17984"/>
    <cellStyle name="style1424787249225 3 3 2 3 3 2" xfId="39010"/>
    <cellStyle name="style1424787249225 3 3 2 3 3 3" xfId="56745"/>
    <cellStyle name="style1424787249225 3 3 2 3 3 4" xfId="39009"/>
    <cellStyle name="style1424787249225 3 3 2 3 4" xfId="25380"/>
    <cellStyle name="style1424787249225 3 3 2 3 4 2" xfId="39011"/>
    <cellStyle name="style1424787249225 3 3 2 3 5" xfId="55763"/>
    <cellStyle name="style1424787249225 3 3 2 3 6" xfId="39004"/>
    <cellStyle name="style1424787249225 3 3 2 4" xfId="6969"/>
    <cellStyle name="style1424787249225 3 3 2 4 2" xfId="14365"/>
    <cellStyle name="style1424787249225 3 3 2 4 2 2" xfId="39014"/>
    <cellStyle name="style1424787249225 3 3 2 4 2 3" xfId="59235"/>
    <cellStyle name="style1424787249225 3 3 2 4 2 4" xfId="39013"/>
    <cellStyle name="style1424787249225 3 3 2 4 3" xfId="21761"/>
    <cellStyle name="style1424787249225 3 3 2 4 3 2" xfId="39015"/>
    <cellStyle name="style1424787249225 3 3 2 4 4" xfId="29157"/>
    <cellStyle name="style1424787249225 3 3 2 4 4 2" xfId="55765"/>
    <cellStyle name="style1424787249225 3 3 2 4 5" xfId="39012"/>
    <cellStyle name="style1424787249225 3 3 2 5" xfId="8779"/>
    <cellStyle name="style1424787249225 3 3 2 5 2" xfId="39017"/>
    <cellStyle name="style1424787249225 3 3 2 5 3" xfId="56743"/>
    <cellStyle name="style1424787249225 3 3 2 5 4" xfId="39016"/>
    <cellStyle name="style1424787249225 3 3 2 6" xfId="16175"/>
    <cellStyle name="style1424787249225 3 3 2 6 2" xfId="39018"/>
    <cellStyle name="style1424787249225 3 3 2 7" xfId="23571"/>
    <cellStyle name="style1424787249225 3 3 2 7 2" xfId="55760"/>
    <cellStyle name="style1424787249225 3 3 2 8" xfId="38995"/>
    <cellStyle name="style1424787249225 3 3 3" xfId="4380"/>
    <cellStyle name="style1424787249225 3 3 3 2" xfId="11821"/>
    <cellStyle name="style1424787249225 3 3 3 2 2" xfId="39021"/>
    <cellStyle name="style1424787249225 3 3 3 2 2 2" xfId="39022"/>
    <cellStyle name="style1424787249225 3 3 3 2 2 3" xfId="59238"/>
    <cellStyle name="style1424787249225 3 3 3 2 3" xfId="39023"/>
    <cellStyle name="style1424787249225 3 3 3 2 4" xfId="55767"/>
    <cellStyle name="style1424787249225 3 3 3 2 5" xfId="39020"/>
    <cellStyle name="style1424787249225 3 3 3 3" xfId="19217"/>
    <cellStyle name="style1424787249225 3 3 3 3 2" xfId="39025"/>
    <cellStyle name="style1424787249225 3 3 3 3 3" xfId="56746"/>
    <cellStyle name="style1424787249225 3 3 3 3 4" xfId="39024"/>
    <cellStyle name="style1424787249225 3 3 3 4" xfId="26613"/>
    <cellStyle name="style1424787249225 3 3 3 4 2" xfId="39026"/>
    <cellStyle name="style1424787249225 3 3 3 5" xfId="55766"/>
    <cellStyle name="style1424787249225 3 3 3 6" xfId="39019"/>
    <cellStyle name="style1424787249225 3 3 4" xfId="2503"/>
    <cellStyle name="style1424787249225 3 3 4 2" xfId="9944"/>
    <cellStyle name="style1424787249225 3 3 4 2 2" xfId="39029"/>
    <cellStyle name="style1424787249225 3 3 4 2 2 2" xfId="39030"/>
    <cellStyle name="style1424787249225 3 3 4 2 2 3" xfId="59239"/>
    <cellStyle name="style1424787249225 3 3 4 2 3" xfId="39031"/>
    <cellStyle name="style1424787249225 3 3 4 2 4" xfId="55769"/>
    <cellStyle name="style1424787249225 3 3 4 2 5" xfId="39028"/>
    <cellStyle name="style1424787249225 3 3 4 3" xfId="17340"/>
    <cellStyle name="style1424787249225 3 3 4 3 2" xfId="39033"/>
    <cellStyle name="style1424787249225 3 3 4 3 3" xfId="56747"/>
    <cellStyle name="style1424787249225 3 3 4 3 4" xfId="39032"/>
    <cellStyle name="style1424787249225 3 3 4 4" xfId="24736"/>
    <cellStyle name="style1424787249225 3 3 4 4 2" xfId="39034"/>
    <cellStyle name="style1424787249225 3 3 4 5" xfId="55768"/>
    <cellStyle name="style1424787249225 3 3 4 6" xfId="39027"/>
    <cellStyle name="style1424787249225 3 3 5" xfId="6325"/>
    <cellStyle name="style1424787249225 3 3 5 2" xfId="13721"/>
    <cellStyle name="style1424787249225 3 3 5 2 2" xfId="39037"/>
    <cellStyle name="style1424787249225 3 3 5 2 3" xfId="59234"/>
    <cellStyle name="style1424787249225 3 3 5 2 4" xfId="39036"/>
    <cellStyle name="style1424787249225 3 3 5 3" xfId="21117"/>
    <cellStyle name="style1424787249225 3 3 5 3 2" xfId="39038"/>
    <cellStyle name="style1424787249225 3 3 5 4" xfId="28513"/>
    <cellStyle name="style1424787249225 3 3 5 4 2" xfId="55770"/>
    <cellStyle name="style1424787249225 3 3 5 5" xfId="39035"/>
    <cellStyle name="style1424787249225 3 3 6" xfId="8135"/>
    <cellStyle name="style1424787249225 3 3 6 2" xfId="39040"/>
    <cellStyle name="style1424787249225 3 3 6 3" xfId="56742"/>
    <cellStyle name="style1424787249225 3 3 6 4" xfId="39039"/>
    <cellStyle name="style1424787249225 3 3 7" xfId="15531"/>
    <cellStyle name="style1424787249225 3 3 7 2" xfId="39041"/>
    <cellStyle name="style1424787249225 3 3 8" xfId="22927"/>
    <cellStyle name="style1424787249225 3 3 8 2" xfId="55759"/>
    <cellStyle name="style1424787249225 3 3 9" xfId="38994"/>
    <cellStyle name="style1424787249225 3 4" xfId="1080"/>
    <cellStyle name="style1424787249225 3 4 2" xfId="4768"/>
    <cellStyle name="style1424787249225 3 4 2 2" xfId="12209"/>
    <cellStyle name="style1424787249225 3 4 2 2 2" xfId="39045"/>
    <cellStyle name="style1424787249225 3 4 2 2 2 2" xfId="39046"/>
    <cellStyle name="style1424787249225 3 4 2 2 2 3" xfId="59241"/>
    <cellStyle name="style1424787249225 3 4 2 2 3" xfId="39047"/>
    <cellStyle name="style1424787249225 3 4 2 2 4" xfId="55773"/>
    <cellStyle name="style1424787249225 3 4 2 2 5" xfId="39044"/>
    <cellStyle name="style1424787249225 3 4 2 3" xfId="19605"/>
    <cellStyle name="style1424787249225 3 4 2 3 2" xfId="39049"/>
    <cellStyle name="style1424787249225 3 4 2 3 3" xfId="56749"/>
    <cellStyle name="style1424787249225 3 4 2 3 4" xfId="39048"/>
    <cellStyle name="style1424787249225 3 4 2 4" xfId="27001"/>
    <cellStyle name="style1424787249225 3 4 2 4 2" xfId="39050"/>
    <cellStyle name="style1424787249225 3 4 2 5" xfId="55772"/>
    <cellStyle name="style1424787249225 3 4 2 6" xfId="39043"/>
    <cellStyle name="style1424787249225 3 4 3" xfId="2891"/>
    <cellStyle name="style1424787249225 3 4 3 2" xfId="10332"/>
    <cellStyle name="style1424787249225 3 4 3 2 2" xfId="39053"/>
    <cellStyle name="style1424787249225 3 4 3 2 2 2" xfId="39054"/>
    <cellStyle name="style1424787249225 3 4 3 2 2 3" xfId="59242"/>
    <cellStyle name="style1424787249225 3 4 3 2 3" xfId="39055"/>
    <cellStyle name="style1424787249225 3 4 3 2 4" xfId="55775"/>
    <cellStyle name="style1424787249225 3 4 3 2 5" xfId="39052"/>
    <cellStyle name="style1424787249225 3 4 3 3" xfId="17728"/>
    <cellStyle name="style1424787249225 3 4 3 3 2" xfId="39057"/>
    <cellStyle name="style1424787249225 3 4 3 3 3" xfId="56750"/>
    <cellStyle name="style1424787249225 3 4 3 3 4" xfId="39056"/>
    <cellStyle name="style1424787249225 3 4 3 4" xfId="25124"/>
    <cellStyle name="style1424787249225 3 4 3 4 2" xfId="39058"/>
    <cellStyle name="style1424787249225 3 4 3 5" xfId="55774"/>
    <cellStyle name="style1424787249225 3 4 3 6" xfId="39051"/>
    <cellStyle name="style1424787249225 3 4 4" xfId="6713"/>
    <cellStyle name="style1424787249225 3 4 4 2" xfId="14109"/>
    <cellStyle name="style1424787249225 3 4 4 2 2" xfId="39061"/>
    <cellStyle name="style1424787249225 3 4 4 2 3" xfId="59240"/>
    <cellStyle name="style1424787249225 3 4 4 2 4" xfId="39060"/>
    <cellStyle name="style1424787249225 3 4 4 3" xfId="21505"/>
    <cellStyle name="style1424787249225 3 4 4 3 2" xfId="39062"/>
    <cellStyle name="style1424787249225 3 4 4 4" xfId="28901"/>
    <cellStyle name="style1424787249225 3 4 4 4 2" xfId="55776"/>
    <cellStyle name="style1424787249225 3 4 4 5" xfId="39059"/>
    <cellStyle name="style1424787249225 3 4 5" xfId="8523"/>
    <cellStyle name="style1424787249225 3 4 5 2" xfId="39064"/>
    <cellStyle name="style1424787249225 3 4 5 3" xfId="56748"/>
    <cellStyle name="style1424787249225 3 4 5 4" xfId="39063"/>
    <cellStyle name="style1424787249225 3 4 6" xfId="15919"/>
    <cellStyle name="style1424787249225 3 4 6 2" xfId="39065"/>
    <cellStyle name="style1424787249225 3 4 7" xfId="23315"/>
    <cellStyle name="style1424787249225 3 4 7 2" xfId="55771"/>
    <cellStyle name="style1424787249225 3 4 8" xfId="39042"/>
    <cellStyle name="style1424787249225 3 5" xfId="1671"/>
    <cellStyle name="style1424787249225 3 5 2" xfId="5358"/>
    <cellStyle name="style1424787249225 3 5 2 2" xfId="12799"/>
    <cellStyle name="style1424787249225 3 5 2 2 2" xfId="39069"/>
    <cellStyle name="style1424787249225 3 5 2 2 2 2" xfId="39070"/>
    <cellStyle name="style1424787249225 3 5 2 2 2 3" xfId="59244"/>
    <cellStyle name="style1424787249225 3 5 2 2 3" xfId="39071"/>
    <cellStyle name="style1424787249225 3 5 2 2 4" xfId="55779"/>
    <cellStyle name="style1424787249225 3 5 2 2 5" xfId="39068"/>
    <cellStyle name="style1424787249225 3 5 2 3" xfId="20195"/>
    <cellStyle name="style1424787249225 3 5 2 3 2" xfId="39073"/>
    <cellStyle name="style1424787249225 3 5 2 3 3" xfId="56752"/>
    <cellStyle name="style1424787249225 3 5 2 3 4" xfId="39072"/>
    <cellStyle name="style1424787249225 3 5 2 4" xfId="27591"/>
    <cellStyle name="style1424787249225 3 5 2 4 2" xfId="39074"/>
    <cellStyle name="style1424787249225 3 5 2 5" xfId="55778"/>
    <cellStyle name="style1424787249225 3 5 2 6" xfId="39067"/>
    <cellStyle name="style1424787249225 3 5 3" xfId="3481"/>
    <cellStyle name="style1424787249225 3 5 3 2" xfId="10922"/>
    <cellStyle name="style1424787249225 3 5 3 2 2" xfId="39077"/>
    <cellStyle name="style1424787249225 3 5 3 2 2 2" xfId="39078"/>
    <cellStyle name="style1424787249225 3 5 3 2 2 3" xfId="59245"/>
    <cellStyle name="style1424787249225 3 5 3 2 3" xfId="39079"/>
    <cellStyle name="style1424787249225 3 5 3 2 4" xfId="55781"/>
    <cellStyle name="style1424787249225 3 5 3 2 5" xfId="39076"/>
    <cellStyle name="style1424787249225 3 5 3 3" xfId="18318"/>
    <cellStyle name="style1424787249225 3 5 3 3 2" xfId="39081"/>
    <cellStyle name="style1424787249225 3 5 3 3 3" xfId="56753"/>
    <cellStyle name="style1424787249225 3 5 3 3 4" xfId="39080"/>
    <cellStyle name="style1424787249225 3 5 3 4" xfId="25714"/>
    <cellStyle name="style1424787249225 3 5 3 4 2" xfId="39082"/>
    <cellStyle name="style1424787249225 3 5 3 5" xfId="55780"/>
    <cellStyle name="style1424787249225 3 5 3 6" xfId="39075"/>
    <cellStyle name="style1424787249225 3 5 4" xfId="7303"/>
    <cellStyle name="style1424787249225 3 5 4 2" xfId="14699"/>
    <cellStyle name="style1424787249225 3 5 4 2 2" xfId="39085"/>
    <cellStyle name="style1424787249225 3 5 4 2 3" xfId="59243"/>
    <cellStyle name="style1424787249225 3 5 4 2 4" xfId="39084"/>
    <cellStyle name="style1424787249225 3 5 4 3" xfId="22095"/>
    <cellStyle name="style1424787249225 3 5 4 3 2" xfId="39086"/>
    <cellStyle name="style1424787249225 3 5 4 4" xfId="29491"/>
    <cellStyle name="style1424787249225 3 5 4 4 2" xfId="55782"/>
    <cellStyle name="style1424787249225 3 5 4 5" xfId="39083"/>
    <cellStyle name="style1424787249225 3 5 5" xfId="9113"/>
    <cellStyle name="style1424787249225 3 5 5 2" xfId="39088"/>
    <cellStyle name="style1424787249225 3 5 5 3" xfId="56751"/>
    <cellStyle name="style1424787249225 3 5 5 4" xfId="39087"/>
    <cellStyle name="style1424787249225 3 5 6" xfId="16509"/>
    <cellStyle name="style1424787249225 3 5 6 2" xfId="39089"/>
    <cellStyle name="style1424787249225 3 5 7" xfId="23905"/>
    <cellStyle name="style1424787249225 3 5 7 2" xfId="55777"/>
    <cellStyle name="style1424787249225 3 5 8" xfId="39066"/>
    <cellStyle name="style1424787249225 3 6" xfId="1928"/>
    <cellStyle name="style1424787249225 3 6 2" xfId="5615"/>
    <cellStyle name="style1424787249225 3 6 2 2" xfId="13055"/>
    <cellStyle name="style1424787249225 3 6 2 2 2" xfId="39093"/>
    <cellStyle name="style1424787249225 3 6 2 2 2 2" xfId="39094"/>
    <cellStyle name="style1424787249225 3 6 2 2 2 3" xfId="59247"/>
    <cellStyle name="style1424787249225 3 6 2 2 3" xfId="39095"/>
    <cellStyle name="style1424787249225 3 6 2 2 4" xfId="55785"/>
    <cellStyle name="style1424787249225 3 6 2 2 5" xfId="39092"/>
    <cellStyle name="style1424787249225 3 6 2 3" xfId="20451"/>
    <cellStyle name="style1424787249225 3 6 2 3 2" xfId="39097"/>
    <cellStyle name="style1424787249225 3 6 2 3 3" xfId="56755"/>
    <cellStyle name="style1424787249225 3 6 2 3 4" xfId="39096"/>
    <cellStyle name="style1424787249225 3 6 2 4" xfId="27847"/>
    <cellStyle name="style1424787249225 3 6 2 4 2" xfId="39098"/>
    <cellStyle name="style1424787249225 3 6 2 5" xfId="55784"/>
    <cellStyle name="style1424787249225 3 6 2 6" xfId="39091"/>
    <cellStyle name="style1424787249225 3 6 3" xfId="3737"/>
    <cellStyle name="style1424787249225 3 6 3 2" xfId="11178"/>
    <cellStyle name="style1424787249225 3 6 3 2 2" xfId="39101"/>
    <cellStyle name="style1424787249225 3 6 3 2 2 2" xfId="39102"/>
    <cellStyle name="style1424787249225 3 6 3 2 2 3" xfId="59248"/>
    <cellStyle name="style1424787249225 3 6 3 2 3" xfId="39103"/>
    <cellStyle name="style1424787249225 3 6 3 2 4" xfId="55787"/>
    <cellStyle name="style1424787249225 3 6 3 2 5" xfId="39100"/>
    <cellStyle name="style1424787249225 3 6 3 3" xfId="18574"/>
    <cellStyle name="style1424787249225 3 6 3 3 2" xfId="39105"/>
    <cellStyle name="style1424787249225 3 6 3 3 3" xfId="56756"/>
    <cellStyle name="style1424787249225 3 6 3 3 4" xfId="39104"/>
    <cellStyle name="style1424787249225 3 6 3 4" xfId="25970"/>
    <cellStyle name="style1424787249225 3 6 3 4 2" xfId="39106"/>
    <cellStyle name="style1424787249225 3 6 3 5" xfId="55786"/>
    <cellStyle name="style1424787249225 3 6 3 6" xfId="39099"/>
    <cellStyle name="style1424787249225 3 6 4" xfId="7560"/>
    <cellStyle name="style1424787249225 3 6 4 2" xfId="14956"/>
    <cellStyle name="style1424787249225 3 6 4 2 2" xfId="39109"/>
    <cellStyle name="style1424787249225 3 6 4 2 3" xfId="59246"/>
    <cellStyle name="style1424787249225 3 6 4 2 4" xfId="39108"/>
    <cellStyle name="style1424787249225 3 6 4 3" xfId="22352"/>
    <cellStyle name="style1424787249225 3 6 4 3 2" xfId="39110"/>
    <cellStyle name="style1424787249225 3 6 4 4" xfId="29748"/>
    <cellStyle name="style1424787249225 3 6 4 4 2" xfId="55788"/>
    <cellStyle name="style1424787249225 3 6 4 5" xfId="39107"/>
    <cellStyle name="style1424787249225 3 6 5" xfId="9369"/>
    <cellStyle name="style1424787249225 3 6 5 2" xfId="39112"/>
    <cellStyle name="style1424787249225 3 6 5 3" xfId="56754"/>
    <cellStyle name="style1424787249225 3 6 5 4" xfId="39111"/>
    <cellStyle name="style1424787249225 3 6 6" xfId="16765"/>
    <cellStyle name="style1424787249225 3 6 6 2" xfId="39113"/>
    <cellStyle name="style1424787249225 3 6 7" xfId="24161"/>
    <cellStyle name="style1424787249225 3 6 7 2" xfId="55783"/>
    <cellStyle name="style1424787249225 3 6 8" xfId="39090"/>
    <cellStyle name="style1424787249225 3 7" xfId="4124"/>
    <cellStyle name="style1424787249225 3 7 2" xfId="11565"/>
    <cellStyle name="style1424787249225 3 7 2 2" xfId="39116"/>
    <cellStyle name="style1424787249225 3 7 2 2 2" xfId="39117"/>
    <cellStyle name="style1424787249225 3 7 2 2 3" xfId="59249"/>
    <cellStyle name="style1424787249225 3 7 2 3" xfId="39118"/>
    <cellStyle name="style1424787249225 3 7 2 4" xfId="55790"/>
    <cellStyle name="style1424787249225 3 7 2 5" xfId="39115"/>
    <cellStyle name="style1424787249225 3 7 3" xfId="18961"/>
    <cellStyle name="style1424787249225 3 7 3 2" xfId="39120"/>
    <cellStyle name="style1424787249225 3 7 3 3" xfId="56757"/>
    <cellStyle name="style1424787249225 3 7 3 4" xfId="39119"/>
    <cellStyle name="style1424787249225 3 7 4" xfId="26357"/>
    <cellStyle name="style1424787249225 3 7 4 2" xfId="39121"/>
    <cellStyle name="style1424787249225 3 7 5" xfId="55789"/>
    <cellStyle name="style1424787249225 3 7 6" xfId="39114"/>
    <cellStyle name="style1424787249225 3 8" xfId="2247"/>
    <cellStyle name="style1424787249225 3 8 2" xfId="9688"/>
    <cellStyle name="style1424787249225 3 8 2 2" xfId="39124"/>
    <cellStyle name="style1424787249225 3 8 2 2 2" xfId="39125"/>
    <cellStyle name="style1424787249225 3 8 2 2 3" xfId="59250"/>
    <cellStyle name="style1424787249225 3 8 2 3" xfId="39126"/>
    <cellStyle name="style1424787249225 3 8 2 4" xfId="55792"/>
    <cellStyle name="style1424787249225 3 8 2 5" xfId="39123"/>
    <cellStyle name="style1424787249225 3 8 3" xfId="17084"/>
    <cellStyle name="style1424787249225 3 8 3 2" xfId="39128"/>
    <cellStyle name="style1424787249225 3 8 3 3" xfId="56758"/>
    <cellStyle name="style1424787249225 3 8 3 4" xfId="39127"/>
    <cellStyle name="style1424787249225 3 8 4" xfId="24480"/>
    <cellStyle name="style1424787249225 3 8 4 2" xfId="39129"/>
    <cellStyle name="style1424787249225 3 8 5" xfId="55791"/>
    <cellStyle name="style1424787249225 3 8 6" xfId="39122"/>
    <cellStyle name="style1424787249225 3 9" xfId="6069"/>
    <cellStyle name="style1424787249225 3 9 2" xfId="13465"/>
    <cellStyle name="style1424787249225 3 9 2 2" xfId="39132"/>
    <cellStyle name="style1424787249225 3 9 2 3" xfId="59215"/>
    <cellStyle name="style1424787249225 3 9 2 4" xfId="39131"/>
    <cellStyle name="style1424787249225 3 9 3" xfId="20861"/>
    <cellStyle name="style1424787249225 3 9 3 2" xfId="39133"/>
    <cellStyle name="style1424787249225 3 9 4" xfId="28257"/>
    <cellStyle name="style1424787249225 3 9 4 2" xfId="55793"/>
    <cellStyle name="style1424787249225 3 9 5" xfId="39130"/>
    <cellStyle name="style1424787249225 4" xfId="433"/>
    <cellStyle name="style1424787249225 4 10" xfId="15339"/>
    <cellStyle name="style1424787249225 4 10 2" xfId="39135"/>
    <cellStyle name="style1424787249225 4 11" xfId="22735"/>
    <cellStyle name="style1424787249225 4 11 2" xfId="55794"/>
    <cellStyle name="style1424787249225 4 12" xfId="39134"/>
    <cellStyle name="style1424787249225 4 2" xfId="690"/>
    <cellStyle name="style1424787249225 4 2 2" xfId="1400"/>
    <cellStyle name="style1424787249225 4 2 2 2" xfId="5088"/>
    <cellStyle name="style1424787249225 4 2 2 2 2" xfId="12529"/>
    <cellStyle name="style1424787249225 4 2 2 2 2 2" xfId="39140"/>
    <cellStyle name="style1424787249225 4 2 2 2 2 2 2" xfId="39141"/>
    <cellStyle name="style1424787249225 4 2 2 2 2 2 3" xfId="59254"/>
    <cellStyle name="style1424787249225 4 2 2 2 2 3" xfId="39142"/>
    <cellStyle name="style1424787249225 4 2 2 2 2 4" xfId="55798"/>
    <cellStyle name="style1424787249225 4 2 2 2 2 5" xfId="39139"/>
    <cellStyle name="style1424787249225 4 2 2 2 3" xfId="19925"/>
    <cellStyle name="style1424787249225 4 2 2 2 3 2" xfId="39144"/>
    <cellStyle name="style1424787249225 4 2 2 2 3 3" xfId="56762"/>
    <cellStyle name="style1424787249225 4 2 2 2 3 4" xfId="39143"/>
    <cellStyle name="style1424787249225 4 2 2 2 4" xfId="27321"/>
    <cellStyle name="style1424787249225 4 2 2 2 4 2" xfId="39145"/>
    <cellStyle name="style1424787249225 4 2 2 2 5" xfId="55797"/>
    <cellStyle name="style1424787249225 4 2 2 2 6" xfId="39138"/>
    <cellStyle name="style1424787249225 4 2 2 3" xfId="3211"/>
    <cellStyle name="style1424787249225 4 2 2 3 2" xfId="10652"/>
    <cellStyle name="style1424787249225 4 2 2 3 2 2" xfId="39148"/>
    <cellStyle name="style1424787249225 4 2 2 3 2 2 2" xfId="39149"/>
    <cellStyle name="style1424787249225 4 2 2 3 2 2 3" xfId="59255"/>
    <cellStyle name="style1424787249225 4 2 2 3 2 3" xfId="39150"/>
    <cellStyle name="style1424787249225 4 2 2 3 2 4" xfId="55800"/>
    <cellStyle name="style1424787249225 4 2 2 3 2 5" xfId="39147"/>
    <cellStyle name="style1424787249225 4 2 2 3 3" xfId="18048"/>
    <cellStyle name="style1424787249225 4 2 2 3 3 2" xfId="39152"/>
    <cellStyle name="style1424787249225 4 2 2 3 3 3" xfId="56763"/>
    <cellStyle name="style1424787249225 4 2 2 3 3 4" xfId="39151"/>
    <cellStyle name="style1424787249225 4 2 2 3 4" xfId="25444"/>
    <cellStyle name="style1424787249225 4 2 2 3 4 2" xfId="39153"/>
    <cellStyle name="style1424787249225 4 2 2 3 5" xfId="55799"/>
    <cellStyle name="style1424787249225 4 2 2 3 6" xfId="39146"/>
    <cellStyle name="style1424787249225 4 2 2 4" xfId="7033"/>
    <cellStyle name="style1424787249225 4 2 2 4 2" xfId="14429"/>
    <cellStyle name="style1424787249225 4 2 2 4 2 2" xfId="39156"/>
    <cellStyle name="style1424787249225 4 2 2 4 2 3" xfId="59253"/>
    <cellStyle name="style1424787249225 4 2 2 4 2 4" xfId="39155"/>
    <cellStyle name="style1424787249225 4 2 2 4 3" xfId="21825"/>
    <cellStyle name="style1424787249225 4 2 2 4 3 2" xfId="39157"/>
    <cellStyle name="style1424787249225 4 2 2 4 4" xfId="29221"/>
    <cellStyle name="style1424787249225 4 2 2 4 4 2" xfId="55801"/>
    <cellStyle name="style1424787249225 4 2 2 4 5" xfId="39154"/>
    <cellStyle name="style1424787249225 4 2 2 5" xfId="8843"/>
    <cellStyle name="style1424787249225 4 2 2 5 2" xfId="39159"/>
    <cellStyle name="style1424787249225 4 2 2 5 3" xfId="56761"/>
    <cellStyle name="style1424787249225 4 2 2 5 4" xfId="39158"/>
    <cellStyle name="style1424787249225 4 2 2 6" xfId="16239"/>
    <cellStyle name="style1424787249225 4 2 2 6 2" xfId="39160"/>
    <cellStyle name="style1424787249225 4 2 2 7" xfId="23635"/>
    <cellStyle name="style1424787249225 4 2 2 7 2" xfId="55796"/>
    <cellStyle name="style1424787249225 4 2 2 8" xfId="39137"/>
    <cellStyle name="style1424787249225 4 2 3" xfId="4444"/>
    <cellStyle name="style1424787249225 4 2 3 2" xfId="11885"/>
    <cellStyle name="style1424787249225 4 2 3 2 2" xfId="39163"/>
    <cellStyle name="style1424787249225 4 2 3 2 2 2" xfId="39164"/>
    <cellStyle name="style1424787249225 4 2 3 2 2 3" xfId="59256"/>
    <cellStyle name="style1424787249225 4 2 3 2 3" xfId="39165"/>
    <cellStyle name="style1424787249225 4 2 3 2 4" xfId="55803"/>
    <cellStyle name="style1424787249225 4 2 3 2 5" xfId="39162"/>
    <cellStyle name="style1424787249225 4 2 3 3" xfId="19281"/>
    <cellStyle name="style1424787249225 4 2 3 3 2" xfId="39167"/>
    <cellStyle name="style1424787249225 4 2 3 3 3" xfId="56764"/>
    <cellStyle name="style1424787249225 4 2 3 3 4" xfId="39166"/>
    <cellStyle name="style1424787249225 4 2 3 4" xfId="26677"/>
    <cellStyle name="style1424787249225 4 2 3 4 2" xfId="39168"/>
    <cellStyle name="style1424787249225 4 2 3 5" xfId="55802"/>
    <cellStyle name="style1424787249225 4 2 3 6" xfId="39161"/>
    <cellStyle name="style1424787249225 4 2 4" xfId="2567"/>
    <cellStyle name="style1424787249225 4 2 4 2" xfId="10008"/>
    <cellStyle name="style1424787249225 4 2 4 2 2" xfId="39171"/>
    <cellStyle name="style1424787249225 4 2 4 2 2 2" xfId="39172"/>
    <cellStyle name="style1424787249225 4 2 4 2 2 3" xfId="59257"/>
    <cellStyle name="style1424787249225 4 2 4 2 3" xfId="39173"/>
    <cellStyle name="style1424787249225 4 2 4 2 4" xfId="55805"/>
    <cellStyle name="style1424787249225 4 2 4 2 5" xfId="39170"/>
    <cellStyle name="style1424787249225 4 2 4 3" xfId="17404"/>
    <cellStyle name="style1424787249225 4 2 4 3 2" xfId="39175"/>
    <cellStyle name="style1424787249225 4 2 4 3 3" xfId="56765"/>
    <cellStyle name="style1424787249225 4 2 4 3 4" xfId="39174"/>
    <cellStyle name="style1424787249225 4 2 4 4" xfId="24800"/>
    <cellStyle name="style1424787249225 4 2 4 4 2" xfId="39176"/>
    <cellStyle name="style1424787249225 4 2 4 5" xfId="55804"/>
    <cellStyle name="style1424787249225 4 2 4 6" xfId="39169"/>
    <cellStyle name="style1424787249225 4 2 5" xfId="6389"/>
    <cellStyle name="style1424787249225 4 2 5 2" xfId="13785"/>
    <cellStyle name="style1424787249225 4 2 5 2 2" xfId="39179"/>
    <cellStyle name="style1424787249225 4 2 5 2 3" xfId="59252"/>
    <cellStyle name="style1424787249225 4 2 5 2 4" xfId="39178"/>
    <cellStyle name="style1424787249225 4 2 5 3" xfId="21181"/>
    <cellStyle name="style1424787249225 4 2 5 3 2" xfId="39180"/>
    <cellStyle name="style1424787249225 4 2 5 4" xfId="28577"/>
    <cellStyle name="style1424787249225 4 2 5 4 2" xfId="55806"/>
    <cellStyle name="style1424787249225 4 2 5 5" xfId="39177"/>
    <cellStyle name="style1424787249225 4 2 6" xfId="8199"/>
    <cellStyle name="style1424787249225 4 2 6 2" xfId="39182"/>
    <cellStyle name="style1424787249225 4 2 6 3" xfId="56760"/>
    <cellStyle name="style1424787249225 4 2 6 4" xfId="39181"/>
    <cellStyle name="style1424787249225 4 2 7" xfId="15595"/>
    <cellStyle name="style1424787249225 4 2 7 2" xfId="39183"/>
    <cellStyle name="style1424787249225 4 2 8" xfId="22991"/>
    <cellStyle name="style1424787249225 4 2 8 2" xfId="55795"/>
    <cellStyle name="style1424787249225 4 2 9" xfId="39136"/>
    <cellStyle name="style1424787249225 4 3" xfId="1144"/>
    <cellStyle name="style1424787249225 4 3 2" xfId="4832"/>
    <cellStyle name="style1424787249225 4 3 2 2" xfId="12273"/>
    <cellStyle name="style1424787249225 4 3 2 2 2" xfId="39187"/>
    <cellStyle name="style1424787249225 4 3 2 2 2 2" xfId="39188"/>
    <cellStyle name="style1424787249225 4 3 2 2 2 3" xfId="59259"/>
    <cellStyle name="style1424787249225 4 3 2 2 3" xfId="39189"/>
    <cellStyle name="style1424787249225 4 3 2 2 4" xfId="55809"/>
    <cellStyle name="style1424787249225 4 3 2 2 5" xfId="39186"/>
    <cellStyle name="style1424787249225 4 3 2 3" xfId="19669"/>
    <cellStyle name="style1424787249225 4 3 2 3 2" xfId="39191"/>
    <cellStyle name="style1424787249225 4 3 2 3 3" xfId="56767"/>
    <cellStyle name="style1424787249225 4 3 2 3 4" xfId="39190"/>
    <cellStyle name="style1424787249225 4 3 2 4" xfId="27065"/>
    <cellStyle name="style1424787249225 4 3 2 4 2" xfId="39192"/>
    <cellStyle name="style1424787249225 4 3 2 5" xfId="55808"/>
    <cellStyle name="style1424787249225 4 3 2 6" xfId="39185"/>
    <cellStyle name="style1424787249225 4 3 3" xfId="2955"/>
    <cellStyle name="style1424787249225 4 3 3 2" xfId="10396"/>
    <cellStyle name="style1424787249225 4 3 3 2 2" xfId="39195"/>
    <cellStyle name="style1424787249225 4 3 3 2 2 2" xfId="39196"/>
    <cellStyle name="style1424787249225 4 3 3 2 2 3" xfId="59260"/>
    <cellStyle name="style1424787249225 4 3 3 2 3" xfId="39197"/>
    <cellStyle name="style1424787249225 4 3 3 2 4" xfId="55811"/>
    <cellStyle name="style1424787249225 4 3 3 2 5" xfId="39194"/>
    <cellStyle name="style1424787249225 4 3 3 3" xfId="17792"/>
    <cellStyle name="style1424787249225 4 3 3 3 2" xfId="39199"/>
    <cellStyle name="style1424787249225 4 3 3 3 3" xfId="56768"/>
    <cellStyle name="style1424787249225 4 3 3 3 4" xfId="39198"/>
    <cellStyle name="style1424787249225 4 3 3 4" xfId="25188"/>
    <cellStyle name="style1424787249225 4 3 3 4 2" xfId="39200"/>
    <cellStyle name="style1424787249225 4 3 3 5" xfId="55810"/>
    <cellStyle name="style1424787249225 4 3 3 6" xfId="39193"/>
    <cellStyle name="style1424787249225 4 3 4" xfId="6777"/>
    <cellStyle name="style1424787249225 4 3 4 2" xfId="14173"/>
    <cellStyle name="style1424787249225 4 3 4 2 2" xfId="39203"/>
    <cellStyle name="style1424787249225 4 3 4 2 3" xfId="59258"/>
    <cellStyle name="style1424787249225 4 3 4 2 4" xfId="39202"/>
    <cellStyle name="style1424787249225 4 3 4 3" xfId="21569"/>
    <cellStyle name="style1424787249225 4 3 4 3 2" xfId="39204"/>
    <cellStyle name="style1424787249225 4 3 4 4" xfId="28965"/>
    <cellStyle name="style1424787249225 4 3 4 4 2" xfId="55812"/>
    <cellStyle name="style1424787249225 4 3 4 5" xfId="39201"/>
    <cellStyle name="style1424787249225 4 3 5" xfId="8587"/>
    <cellStyle name="style1424787249225 4 3 5 2" xfId="39206"/>
    <cellStyle name="style1424787249225 4 3 5 3" xfId="56766"/>
    <cellStyle name="style1424787249225 4 3 5 4" xfId="39205"/>
    <cellStyle name="style1424787249225 4 3 6" xfId="15983"/>
    <cellStyle name="style1424787249225 4 3 6 2" xfId="39207"/>
    <cellStyle name="style1424787249225 4 3 7" xfId="23379"/>
    <cellStyle name="style1424787249225 4 3 7 2" xfId="55807"/>
    <cellStyle name="style1424787249225 4 3 8" xfId="39184"/>
    <cellStyle name="style1424787249225 4 4" xfId="1735"/>
    <cellStyle name="style1424787249225 4 4 2" xfId="5422"/>
    <cellStyle name="style1424787249225 4 4 2 2" xfId="12863"/>
    <cellStyle name="style1424787249225 4 4 2 2 2" xfId="39211"/>
    <cellStyle name="style1424787249225 4 4 2 2 2 2" xfId="39212"/>
    <cellStyle name="style1424787249225 4 4 2 2 2 3" xfId="59262"/>
    <cellStyle name="style1424787249225 4 4 2 2 3" xfId="39213"/>
    <cellStyle name="style1424787249225 4 4 2 2 4" xfId="55815"/>
    <cellStyle name="style1424787249225 4 4 2 2 5" xfId="39210"/>
    <cellStyle name="style1424787249225 4 4 2 3" xfId="20259"/>
    <cellStyle name="style1424787249225 4 4 2 3 2" xfId="39215"/>
    <cellStyle name="style1424787249225 4 4 2 3 3" xfId="56770"/>
    <cellStyle name="style1424787249225 4 4 2 3 4" xfId="39214"/>
    <cellStyle name="style1424787249225 4 4 2 4" xfId="27655"/>
    <cellStyle name="style1424787249225 4 4 2 4 2" xfId="39216"/>
    <cellStyle name="style1424787249225 4 4 2 5" xfId="55814"/>
    <cellStyle name="style1424787249225 4 4 2 6" xfId="39209"/>
    <cellStyle name="style1424787249225 4 4 3" xfId="3545"/>
    <cellStyle name="style1424787249225 4 4 3 2" xfId="10986"/>
    <cellStyle name="style1424787249225 4 4 3 2 2" xfId="39219"/>
    <cellStyle name="style1424787249225 4 4 3 2 2 2" xfId="39220"/>
    <cellStyle name="style1424787249225 4 4 3 2 2 3" xfId="59263"/>
    <cellStyle name="style1424787249225 4 4 3 2 3" xfId="39221"/>
    <cellStyle name="style1424787249225 4 4 3 2 4" xfId="55817"/>
    <cellStyle name="style1424787249225 4 4 3 2 5" xfId="39218"/>
    <cellStyle name="style1424787249225 4 4 3 3" xfId="18382"/>
    <cellStyle name="style1424787249225 4 4 3 3 2" xfId="39223"/>
    <cellStyle name="style1424787249225 4 4 3 3 3" xfId="56771"/>
    <cellStyle name="style1424787249225 4 4 3 3 4" xfId="39222"/>
    <cellStyle name="style1424787249225 4 4 3 4" xfId="25778"/>
    <cellStyle name="style1424787249225 4 4 3 4 2" xfId="39224"/>
    <cellStyle name="style1424787249225 4 4 3 5" xfId="55816"/>
    <cellStyle name="style1424787249225 4 4 3 6" xfId="39217"/>
    <cellStyle name="style1424787249225 4 4 4" xfId="7367"/>
    <cellStyle name="style1424787249225 4 4 4 2" xfId="14763"/>
    <cellStyle name="style1424787249225 4 4 4 2 2" xfId="39227"/>
    <cellStyle name="style1424787249225 4 4 4 2 3" xfId="59261"/>
    <cellStyle name="style1424787249225 4 4 4 2 4" xfId="39226"/>
    <cellStyle name="style1424787249225 4 4 4 3" xfId="22159"/>
    <cellStyle name="style1424787249225 4 4 4 3 2" xfId="39228"/>
    <cellStyle name="style1424787249225 4 4 4 4" xfId="29555"/>
    <cellStyle name="style1424787249225 4 4 4 4 2" xfId="55818"/>
    <cellStyle name="style1424787249225 4 4 4 5" xfId="39225"/>
    <cellStyle name="style1424787249225 4 4 5" xfId="9177"/>
    <cellStyle name="style1424787249225 4 4 5 2" xfId="39230"/>
    <cellStyle name="style1424787249225 4 4 5 3" xfId="56769"/>
    <cellStyle name="style1424787249225 4 4 5 4" xfId="39229"/>
    <cellStyle name="style1424787249225 4 4 6" xfId="16573"/>
    <cellStyle name="style1424787249225 4 4 6 2" xfId="39231"/>
    <cellStyle name="style1424787249225 4 4 7" xfId="23969"/>
    <cellStyle name="style1424787249225 4 4 7 2" xfId="55813"/>
    <cellStyle name="style1424787249225 4 4 8" xfId="39208"/>
    <cellStyle name="style1424787249225 4 5" xfId="1992"/>
    <cellStyle name="style1424787249225 4 5 2" xfId="5679"/>
    <cellStyle name="style1424787249225 4 5 2 2" xfId="13119"/>
    <cellStyle name="style1424787249225 4 5 2 2 2" xfId="39235"/>
    <cellStyle name="style1424787249225 4 5 2 2 2 2" xfId="39236"/>
    <cellStyle name="style1424787249225 4 5 2 2 2 3" xfId="59265"/>
    <cellStyle name="style1424787249225 4 5 2 2 3" xfId="39237"/>
    <cellStyle name="style1424787249225 4 5 2 2 4" xfId="55821"/>
    <cellStyle name="style1424787249225 4 5 2 2 5" xfId="39234"/>
    <cellStyle name="style1424787249225 4 5 2 3" xfId="20515"/>
    <cellStyle name="style1424787249225 4 5 2 3 2" xfId="39239"/>
    <cellStyle name="style1424787249225 4 5 2 3 3" xfId="56773"/>
    <cellStyle name="style1424787249225 4 5 2 3 4" xfId="39238"/>
    <cellStyle name="style1424787249225 4 5 2 4" xfId="27911"/>
    <cellStyle name="style1424787249225 4 5 2 4 2" xfId="39240"/>
    <cellStyle name="style1424787249225 4 5 2 5" xfId="55820"/>
    <cellStyle name="style1424787249225 4 5 2 6" xfId="39233"/>
    <cellStyle name="style1424787249225 4 5 3" xfId="3801"/>
    <cellStyle name="style1424787249225 4 5 3 2" xfId="11242"/>
    <cellStyle name="style1424787249225 4 5 3 2 2" xfId="39243"/>
    <cellStyle name="style1424787249225 4 5 3 2 2 2" xfId="39244"/>
    <cellStyle name="style1424787249225 4 5 3 2 2 3" xfId="59266"/>
    <cellStyle name="style1424787249225 4 5 3 2 3" xfId="39245"/>
    <cellStyle name="style1424787249225 4 5 3 2 4" xfId="55823"/>
    <cellStyle name="style1424787249225 4 5 3 2 5" xfId="39242"/>
    <cellStyle name="style1424787249225 4 5 3 3" xfId="18638"/>
    <cellStyle name="style1424787249225 4 5 3 3 2" xfId="39247"/>
    <cellStyle name="style1424787249225 4 5 3 3 3" xfId="56774"/>
    <cellStyle name="style1424787249225 4 5 3 3 4" xfId="39246"/>
    <cellStyle name="style1424787249225 4 5 3 4" xfId="26034"/>
    <cellStyle name="style1424787249225 4 5 3 4 2" xfId="39248"/>
    <cellStyle name="style1424787249225 4 5 3 5" xfId="55822"/>
    <cellStyle name="style1424787249225 4 5 3 6" xfId="39241"/>
    <cellStyle name="style1424787249225 4 5 4" xfId="7624"/>
    <cellStyle name="style1424787249225 4 5 4 2" xfId="15020"/>
    <cellStyle name="style1424787249225 4 5 4 2 2" xfId="39251"/>
    <cellStyle name="style1424787249225 4 5 4 2 3" xfId="59264"/>
    <cellStyle name="style1424787249225 4 5 4 2 4" xfId="39250"/>
    <cellStyle name="style1424787249225 4 5 4 3" xfId="22416"/>
    <cellStyle name="style1424787249225 4 5 4 3 2" xfId="39252"/>
    <cellStyle name="style1424787249225 4 5 4 4" xfId="29812"/>
    <cellStyle name="style1424787249225 4 5 4 4 2" xfId="55824"/>
    <cellStyle name="style1424787249225 4 5 4 5" xfId="39249"/>
    <cellStyle name="style1424787249225 4 5 5" xfId="9433"/>
    <cellStyle name="style1424787249225 4 5 5 2" xfId="39254"/>
    <cellStyle name="style1424787249225 4 5 5 3" xfId="56772"/>
    <cellStyle name="style1424787249225 4 5 5 4" xfId="39253"/>
    <cellStyle name="style1424787249225 4 5 6" xfId="16829"/>
    <cellStyle name="style1424787249225 4 5 6 2" xfId="39255"/>
    <cellStyle name="style1424787249225 4 5 7" xfId="24225"/>
    <cellStyle name="style1424787249225 4 5 7 2" xfId="55819"/>
    <cellStyle name="style1424787249225 4 5 8" xfId="39232"/>
    <cellStyle name="style1424787249225 4 6" xfId="4188"/>
    <cellStyle name="style1424787249225 4 6 2" xfId="11629"/>
    <cellStyle name="style1424787249225 4 6 2 2" xfId="39258"/>
    <cellStyle name="style1424787249225 4 6 2 2 2" xfId="39259"/>
    <cellStyle name="style1424787249225 4 6 2 2 3" xfId="59267"/>
    <cellStyle name="style1424787249225 4 6 2 3" xfId="39260"/>
    <cellStyle name="style1424787249225 4 6 2 4" xfId="55826"/>
    <cellStyle name="style1424787249225 4 6 2 5" xfId="39257"/>
    <cellStyle name="style1424787249225 4 6 3" xfId="19025"/>
    <cellStyle name="style1424787249225 4 6 3 2" xfId="39262"/>
    <cellStyle name="style1424787249225 4 6 3 3" xfId="56775"/>
    <cellStyle name="style1424787249225 4 6 3 4" xfId="39261"/>
    <cellStyle name="style1424787249225 4 6 4" xfId="26421"/>
    <cellStyle name="style1424787249225 4 6 4 2" xfId="39263"/>
    <cellStyle name="style1424787249225 4 6 5" xfId="55825"/>
    <cellStyle name="style1424787249225 4 6 6" xfId="39256"/>
    <cellStyle name="style1424787249225 4 7" xfId="2311"/>
    <cellStyle name="style1424787249225 4 7 2" xfId="9752"/>
    <cellStyle name="style1424787249225 4 7 2 2" xfId="39266"/>
    <cellStyle name="style1424787249225 4 7 2 2 2" xfId="39267"/>
    <cellStyle name="style1424787249225 4 7 2 2 3" xfId="59268"/>
    <cellStyle name="style1424787249225 4 7 2 3" xfId="39268"/>
    <cellStyle name="style1424787249225 4 7 2 4" xfId="55828"/>
    <cellStyle name="style1424787249225 4 7 2 5" xfId="39265"/>
    <cellStyle name="style1424787249225 4 7 3" xfId="17148"/>
    <cellStyle name="style1424787249225 4 7 3 2" xfId="39270"/>
    <cellStyle name="style1424787249225 4 7 3 3" xfId="56776"/>
    <cellStyle name="style1424787249225 4 7 3 4" xfId="39269"/>
    <cellStyle name="style1424787249225 4 7 4" xfId="24544"/>
    <cellStyle name="style1424787249225 4 7 4 2" xfId="39271"/>
    <cellStyle name="style1424787249225 4 7 5" xfId="55827"/>
    <cellStyle name="style1424787249225 4 7 6" xfId="39264"/>
    <cellStyle name="style1424787249225 4 8" xfId="6133"/>
    <cellStyle name="style1424787249225 4 8 2" xfId="13529"/>
    <cellStyle name="style1424787249225 4 8 2 2" xfId="39274"/>
    <cellStyle name="style1424787249225 4 8 2 3" xfId="59251"/>
    <cellStyle name="style1424787249225 4 8 2 4" xfId="39273"/>
    <cellStyle name="style1424787249225 4 8 3" xfId="20925"/>
    <cellStyle name="style1424787249225 4 8 3 2" xfId="39275"/>
    <cellStyle name="style1424787249225 4 8 4" xfId="28321"/>
    <cellStyle name="style1424787249225 4 8 4 2" xfId="55829"/>
    <cellStyle name="style1424787249225 4 8 5" xfId="39272"/>
    <cellStyle name="style1424787249225 4 9" xfId="7943"/>
    <cellStyle name="style1424787249225 4 9 2" xfId="39277"/>
    <cellStyle name="style1424787249225 4 9 3" xfId="56759"/>
    <cellStyle name="style1424787249225 4 9 4" xfId="39276"/>
    <cellStyle name="style1424787249225 5" xfId="562"/>
    <cellStyle name="style1424787249225 5 2" xfId="1272"/>
    <cellStyle name="style1424787249225 5 2 2" xfId="4960"/>
    <cellStyle name="style1424787249225 5 2 2 2" xfId="12401"/>
    <cellStyle name="style1424787249225 5 2 2 2 2" xfId="39282"/>
    <cellStyle name="style1424787249225 5 2 2 2 2 2" xfId="39283"/>
    <cellStyle name="style1424787249225 5 2 2 2 2 3" xfId="59271"/>
    <cellStyle name="style1424787249225 5 2 2 2 3" xfId="39284"/>
    <cellStyle name="style1424787249225 5 2 2 2 4" xfId="55833"/>
    <cellStyle name="style1424787249225 5 2 2 2 5" xfId="39281"/>
    <cellStyle name="style1424787249225 5 2 2 3" xfId="19797"/>
    <cellStyle name="style1424787249225 5 2 2 3 2" xfId="39286"/>
    <cellStyle name="style1424787249225 5 2 2 3 3" xfId="56779"/>
    <cellStyle name="style1424787249225 5 2 2 3 4" xfId="39285"/>
    <cellStyle name="style1424787249225 5 2 2 4" xfId="27193"/>
    <cellStyle name="style1424787249225 5 2 2 4 2" xfId="39287"/>
    <cellStyle name="style1424787249225 5 2 2 5" xfId="55832"/>
    <cellStyle name="style1424787249225 5 2 2 6" xfId="39280"/>
    <cellStyle name="style1424787249225 5 2 3" xfId="3083"/>
    <cellStyle name="style1424787249225 5 2 3 2" xfId="10524"/>
    <cellStyle name="style1424787249225 5 2 3 2 2" xfId="39290"/>
    <cellStyle name="style1424787249225 5 2 3 2 2 2" xfId="39291"/>
    <cellStyle name="style1424787249225 5 2 3 2 2 3" xfId="59272"/>
    <cellStyle name="style1424787249225 5 2 3 2 3" xfId="39292"/>
    <cellStyle name="style1424787249225 5 2 3 2 4" xfId="55835"/>
    <cellStyle name="style1424787249225 5 2 3 2 5" xfId="39289"/>
    <cellStyle name="style1424787249225 5 2 3 3" xfId="17920"/>
    <cellStyle name="style1424787249225 5 2 3 3 2" xfId="39294"/>
    <cellStyle name="style1424787249225 5 2 3 3 3" xfId="56780"/>
    <cellStyle name="style1424787249225 5 2 3 3 4" xfId="39293"/>
    <cellStyle name="style1424787249225 5 2 3 4" xfId="25316"/>
    <cellStyle name="style1424787249225 5 2 3 4 2" xfId="39295"/>
    <cellStyle name="style1424787249225 5 2 3 5" xfId="55834"/>
    <cellStyle name="style1424787249225 5 2 3 6" xfId="39288"/>
    <cellStyle name="style1424787249225 5 2 4" xfId="6905"/>
    <cellStyle name="style1424787249225 5 2 4 2" xfId="14301"/>
    <cellStyle name="style1424787249225 5 2 4 2 2" xfId="39298"/>
    <cellStyle name="style1424787249225 5 2 4 2 3" xfId="59270"/>
    <cellStyle name="style1424787249225 5 2 4 2 4" xfId="39297"/>
    <cellStyle name="style1424787249225 5 2 4 3" xfId="21697"/>
    <cellStyle name="style1424787249225 5 2 4 3 2" xfId="39299"/>
    <cellStyle name="style1424787249225 5 2 4 4" xfId="29093"/>
    <cellStyle name="style1424787249225 5 2 4 4 2" xfId="55836"/>
    <cellStyle name="style1424787249225 5 2 4 5" xfId="39296"/>
    <cellStyle name="style1424787249225 5 2 5" xfId="8715"/>
    <cellStyle name="style1424787249225 5 2 5 2" xfId="39301"/>
    <cellStyle name="style1424787249225 5 2 5 3" xfId="56778"/>
    <cellStyle name="style1424787249225 5 2 5 4" xfId="39300"/>
    <cellStyle name="style1424787249225 5 2 6" xfId="16111"/>
    <cellStyle name="style1424787249225 5 2 6 2" xfId="39302"/>
    <cellStyle name="style1424787249225 5 2 7" xfId="23507"/>
    <cellStyle name="style1424787249225 5 2 7 2" xfId="55831"/>
    <cellStyle name="style1424787249225 5 2 8" xfId="39279"/>
    <cellStyle name="style1424787249225 5 3" xfId="4316"/>
    <cellStyle name="style1424787249225 5 3 2" xfId="11757"/>
    <cellStyle name="style1424787249225 5 3 2 2" xfId="39305"/>
    <cellStyle name="style1424787249225 5 3 2 2 2" xfId="39306"/>
    <cellStyle name="style1424787249225 5 3 2 2 3" xfId="59273"/>
    <cellStyle name="style1424787249225 5 3 2 3" xfId="39307"/>
    <cellStyle name="style1424787249225 5 3 2 4" xfId="55838"/>
    <cellStyle name="style1424787249225 5 3 2 5" xfId="39304"/>
    <cellStyle name="style1424787249225 5 3 3" xfId="19153"/>
    <cellStyle name="style1424787249225 5 3 3 2" xfId="39309"/>
    <cellStyle name="style1424787249225 5 3 3 3" xfId="56781"/>
    <cellStyle name="style1424787249225 5 3 3 4" xfId="39308"/>
    <cellStyle name="style1424787249225 5 3 4" xfId="26549"/>
    <cellStyle name="style1424787249225 5 3 4 2" xfId="39310"/>
    <cellStyle name="style1424787249225 5 3 5" xfId="55837"/>
    <cellStyle name="style1424787249225 5 3 6" xfId="39303"/>
    <cellStyle name="style1424787249225 5 4" xfId="2439"/>
    <cellStyle name="style1424787249225 5 4 2" xfId="9880"/>
    <cellStyle name="style1424787249225 5 4 2 2" xfId="39313"/>
    <cellStyle name="style1424787249225 5 4 2 2 2" xfId="39314"/>
    <cellStyle name="style1424787249225 5 4 2 2 3" xfId="59274"/>
    <cellStyle name="style1424787249225 5 4 2 3" xfId="39315"/>
    <cellStyle name="style1424787249225 5 4 2 4" xfId="55840"/>
    <cellStyle name="style1424787249225 5 4 2 5" xfId="39312"/>
    <cellStyle name="style1424787249225 5 4 3" xfId="17276"/>
    <cellStyle name="style1424787249225 5 4 3 2" xfId="39317"/>
    <cellStyle name="style1424787249225 5 4 3 3" xfId="56782"/>
    <cellStyle name="style1424787249225 5 4 3 4" xfId="39316"/>
    <cellStyle name="style1424787249225 5 4 4" xfId="24672"/>
    <cellStyle name="style1424787249225 5 4 4 2" xfId="39318"/>
    <cellStyle name="style1424787249225 5 4 5" xfId="55839"/>
    <cellStyle name="style1424787249225 5 4 6" xfId="39311"/>
    <cellStyle name="style1424787249225 5 5" xfId="6261"/>
    <cellStyle name="style1424787249225 5 5 2" xfId="13657"/>
    <cellStyle name="style1424787249225 5 5 2 2" xfId="39321"/>
    <cellStyle name="style1424787249225 5 5 2 3" xfId="59269"/>
    <cellStyle name="style1424787249225 5 5 2 4" xfId="39320"/>
    <cellStyle name="style1424787249225 5 5 3" xfId="21053"/>
    <cellStyle name="style1424787249225 5 5 3 2" xfId="39322"/>
    <cellStyle name="style1424787249225 5 5 4" xfId="28449"/>
    <cellStyle name="style1424787249225 5 5 4 2" xfId="55841"/>
    <cellStyle name="style1424787249225 5 5 5" xfId="39319"/>
    <cellStyle name="style1424787249225 5 6" xfId="8071"/>
    <cellStyle name="style1424787249225 5 6 2" xfId="39324"/>
    <cellStyle name="style1424787249225 5 6 3" xfId="56777"/>
    <cellStyle name="style1424787249225 5 6 4" xfId="39323"/>
    <cellStyle name="style1424787249225 5 7" xfId="15467"/>
    <cellStyle name="style1424787249225 5 7 2" xfId="39325"/>
    <cellStyle name="style1424787249225 5 8" xfId="22863"/>
    <cellStyle name="style1424787249225 5 8 2" xfId="55830"/>
    <cellStyle name="style1424787249225 5 9" xfId="39278"/>
    <cellStyle name="style1424787249225 6" xfId="1016"/>
    <cellStyle name="style1424787249225 6 2" xfId="4704"/>
    <cellStyle name="style1424787249225 6 2 2" xfId="12145"/>
    <cellStyle name="style1424787249225 6 2 2 2" xfId="39329"/>
    <cellStyle name="style1424787249225 6 2 2 2 2" xfId="39330"/>
    <cellStyle name="style1424787249225 6 2 2 2 3" xfId="59276"/>
    <cellStyle name="style1424787249225 6 2 2 3" xfId="39331"/>
    <cellStyle name="style1424787249225 6 2 2 4" xfId="55844"/>
    <cellStyle name="style1424787249225 6 2 2 5" xfId="39328"/>
    <cellStyle name="style1424787249225 6 2 3" xfId="19541"/>
    <cellStyle name="style1424787249225 6 2 3 2" xfId="39333"/>
    <cellStyle name="style1424787249225 6 2 3 3" xfId="56784"/>
    <cellStyle name="style1424787249225 6 2 3 4" xfId="39332"/>
    <cellStyle name="style1424787249225 6 2 4" xfId="26937"/>
    <cellStyle name="style1424787249225 6 2 4 2" xfId="39334"/>
    <cellStyle name="style1424787249225 6 2 5" xfId="55843"/>
    <cellStyle name="style1424787249225 6 2 6" xfId="39327"/>
    <cellStyle name="style1424787249225 6 3" xfId="2827"/>
    <cellStyle name="style1424787249225 6 3 2" xfId="10268"/>
    <cellStyle name="style1424787249225 6 3 2 2" xfId="39337"/>
    <cellStyle name="style1424787249225 6 3 2 2 2" xfId="39338"/>
    <cellStyle name="style1424787249225 6 3 2 2 3" xfId="59277"/>
    <cellStyle name="style1424787249225 6 3 2 3" xfId="39339"/>
    <cellStyle name="style1424787249225 6 3 2 4" xfId="55846"/>
    <cellStyle name="style1424787249225 6 3 2 5" xfId="39336"/>
    <cellStyle name="style1424787249225 6 3 3" xfId="17664"/>
    <cellStyle name="style1424787249225 6 3 3 2" xfId="39341"/>
    <cellStyle name="style1424787249225 6 3 3 3" xfId="56785"/>
    <cellStyle name="style1424787249225 6 3 3 4" xfId="39340"/>
    <cellStyle name="style1424787249225 6 3 4" xfId="25060"/>
    <cellStyle name="style1424787249225 6 3 4 2" xfId="39342"/>
    <cellStyle name="style1424787249225 6 3 5" xfId="55845"/>
    <cellStyle name="style1424787249225 6 3 6" xfId="39335"/>
    <cellStyle name="style1424787249225 6 4" xfId="6649"/>
    <cellStyle name="style1424787249225 6 4 2" xfId="14045"/>
    <cellStyle name="style1424787249225 6 4 2 2" xfId="39345"/>
    <cellStyle name="style1424787249225 6 4 2 3" xfId="59275"/>
    <cellStyle name="style1424787249225 6 4 2 4" xfId="39344"/>
    <cellStyle name="style1424787249225 6 4 3" xfId="21441"/>
    <cellStyle name="style1424787249225 6 4 3 2" xfId="39346"/>
    <cellStyle name="style1424787249225 6 4 4" xfId="28837"/>
    <cellStyle name="style1424787249225 6 4 4 2" xfId="55847"/>
    <cellStyle name="style1424787249225 6 4 5" xfId="39343"/>
    <cellStyle name="style1424787249225 6 5" xfId="8459"/>
    <cellStyle name="style1424787249225 6 5 2" xfId="39348"/>
    <cellStyle name="style1424787249225 6 5 3" xfId="56783"/>
    <cellStyle name="style1424787249225 6 5 4" xfId="39347"/>
    <cellStyle name="style1424787249225 6 6" xfId="15855"/>
    <cellStyle name="style1424787249225 6 6 2" xfId="39349"/>
    <cellStyle name="style1424787249225 6 7" xfId="23251"/>
    <cellStyle name="style1424787249225 6 7 2" xfId="55842"/>
    <cellStyle name="style1424787249225 6 8" xfId="39326"/>
    <cellStyle name="style1424787249225 7" xfId="1607"/>
    <cellStyle name="style1424787249225 7 2" xfId="5294"/>
    <cellStyle name="style1424787249225 7 2 2" xfId="12735"/>
    <cellStyle name="style1424787249225 7 2 2 2" xfId="39353"/>
    <cellStyle name="style1424787249225 7 2 2 2 2" xfId="39354"/>
    <cellStyle name="style1424787249225 7 2 2 2 3" xfId="59279"/>
    <cellStyle name="style1424787249225 7 2 2 3" xfId="39355"/>
    <cellStyle name="style1424787249225 7 2 2 4" xfId="55850"/>
    <cellStyle name="style1424787249225 7 2 2 5" xfId="39352"/>
    <cellStyle name="style1424787249225 7 2 3" xfId="20131"/>
    <cellStyle name="style1424787249225 7 2 3 2" xfId="39357"/>
    <cellStyle name="style1424787249225 7 2 3 3" xfId="56787"/>
    <cellStyle name="style1424787249225 7 2 3 4" xfId="39356"/>
    <cellStyle name="style1424787249225 7 2 4" xfId="27527"/>
    <cellStyle name="style1424787249225 7 2 4 2" xfId="39358"/>
    <cellStyle name="style1424787249225 7 2 5" xfId="55849"/>
    <cellStyle name="style1424787249225 7 2 6" xfId="39351"/>
    <cellStyle name="style1424787249225 7 3" xfId="3417"/>
    <cellStyle name="style1424787249225 7 3 2" xfId="10858"/>
    <cellStyle name="style1424787249225 7 3 2 2" xfId="39361"/>
    <cellStyle name="style1424787249225 7 3 2 2 2" xfId="39362"/>
    <cellStyle name="style1424787249225 7 3 2 2 3" xfId="59280"/>
    <cellStyle name="style1424787249225 7 3 2 3" xfId="39363"/>
    <cellStyle name="style1424787249225 7 3 2 4" xfId="55852"/>
    <cellStyle name="style1424787249225 7 3 2 5" xfId="39360"/>
    <cellStyle name="style1424787249225 7 3 3" xfId="18254"/>
    <cellStyle name="style1424787249225 7 3 3 2" xfId="39365"/>
    <cellStyle name="style1424787249225 7 3 3 3" xfId="56788"/>
    <cellStyle name="style1424787249225 7 3 3 4" xfId="39364"/>
    <cellStyle name="style1424787249225 7 3 4" xfId="25650"/>
    <cellStyle name="style1424787249225 7 3 4 2" xfId="39366"/>
    <cellStyle name="style1424787249225 7 3 5" xfId="55851"/>
    <cellStyle name="style1424787249225 7 3 6" xfId="39359"/>
    <cellStyle name="style1424787249225 7 4" xfId="7239"/>
    <cellStyle name="style1424787249225 7 4 2" xfId="14635"/>
    <cellStyle name="style1424787249225 7 4 2 2" xfId="39369"/>
    <cellStyle name="style1424787249225 7 4 2 3" xfId="59278"/>
    <cellStyle name="style1424787249225 7 4 2 4" xfId="39368"/>
    <cellStyle name="style1424787249225 7 4 3" xfId="22031"/>
    <cellStyle name="style1424787249225 7 4 3 2" xfId="39370"/>
    <cellStyle name="style1424787249225 7 4 4" xfId="29427"/>
    <cellStyle name="style1424787249225 7 4 4 2" xfId="55853"/>
    <cellStyle name="style1424787249225 7 4 5" xfId="39367"/>
    <cellStyle name="style1424787249225 7 5" xfId="9049"/>
    <cellStyle name="style1424787249225 7 5 2" xfId="39372"/>
    <cellStyle name="style1424787249225 7 5 3" xfId="56786"/>
    <cellStyle name="style1424787249225 7 5 4" xfId="39371"/>
    <cellStyle name="style1424787249225 7 6" xfId="16445"/>
    <cellStyle name="style1424787249225 7 6 2" xfId="39373"/>
    <cellStyle name="style1424787249225 7 7" xfId="23841"/>
    <cellStyle name="style1424787249225 7 7 2" xfId="55848"/>
    <cellStyle name="style1424787249225 7 8" xfId="39350"/>
    <cellStyle name="style1424787249225 8" xfId="1864"/>
    <cellStyle name="style1424787249225 8 2" xfId="5551"/>
    <cellStyle name="style1424787249225 8 2 2" xfId="12991"/>
    <cellStyle name="style1424787249225 8 2 2 2" xfId="39377"/>
    <cellStyle name="style1424787249225 8 2 2 2 2" xfId="39378"/>
    <cellStyle name="style1424787249225 8 2 2 2 3" xfId="59282"/>
    <cellStyle name="style1424787249225 8 2 2 3" xfId="39379"/>
    <cellStyle name="style1424787249225 8 2 2 4" xfId="55856"/>
    <cellStyle name="style1424787249225 8 2 2 5" xfId="39376"/>
    <cellStyle name="style1424787249225 8 2 3" xfId="20387"/>
    <cellStyle name="style1424787249225 8 2 3 2" xfId="39381"/>
    <cellStyle name="style1424787249225 8 2 3 3" xfId="56790"/>
    <cellStyle name="style1424787249225 8 2 3 4" xfId="39380"/>
    <cellStyle name="style1424787249225 8 2 4" xfId="27783"/>
    <cellStyle name="style1424787249225 8 2 4 2" xfId="39382"/>
    <cellStyle name="style1424787249225 8 2 5" xfId="55855"/>
    <cellStyle name="style1424787249225 8 2 6" xfId="39375"/>
    <cellStyle name="style1424787249225 8 3" xfId="3673"/>
    <cellStyle name="style1424787249225 8 3 2" xfId="11114"/>
    <cellStyle name="style1424787249225 8 3 2 2" xfId="39385"/>
    <cellStyle name="style1424787249225 8 3 2 2 2" xfId="39386"/>
    <cellStyle name="style1424787249225 8 3 2 2 3" xfId="59283"/>
    <cellStyle name="style1424787249225 8 3 2 3" xfId="39387"/>
    <cellStyle name="style1424787249225 8 3 2 4" xfId="55858"/>
    <cellStyle name="style1424787249225 8 3 2 5" xfId="39384"/>
    <cellStyle name="style1424787249225 8 3 3" xfId="18510"/>
    <cellStyle name="style1424787249225 8 3 3 2" xfId="39389"/>
    <cellStyle name="style1424787249225 8 3 3 3" xfId="56791"/>
    <cellStyle name="style1424787249225 8 3 3 4" xfId="39388"/>
    <cellStyle name="style1424787249225 8 3 4" xfId="25906"/>
    <cellStyle name="style1424787249225 8 3 4 2" xfId="39390"/>
    <cellStyle name="style1424787249225 8 3 5" xfId="55857"/>
    <cellStyle name="style1424787249225 8 3 6" xfId="39383"/>
    <cellStyle name="style1424787249225 8 4" xfId="7496"/>
    <cellStyle name="style1424787249225 8 4 2" xfId="14892"/>
    <cellStyle name="style1424787249225 8 4 2 2" xfId="39393"/>
    <cellStyle name="style1424787249225 8 4 2 3" xfId="59281"/>
    <cellStyle name="style1424787249225 8 4 2 4" xfId="39392"/>
    <cellStyle name="style1424787249225 8 4 3" xfId="22288"/>
    <cellStyle name="style1424787249225 8 4 3 2" xfId="39394"/>
    <cellStyle name="style1424787249225 8 4 4" xfId="29684"/>
    <cellStyle name="style1424787249225 8 4 4 2" xfId="55859"/>
    <cellStyle name="style1424787249225 8 4 5" xfId="39391"/>
    <cellStyle name="style1424787249225 8 5" xfId="9305"/>
    <cellStyle name="style1424787249225 8 5 2" xfId="39396"/>
    <cellStyle name="style1424787249225 8 5 3" xfId="56789"/>
    <cellStyle name="style1424787249225 8 5 4" xfId="39395"/>
    <cellStyle name="style1424787249225 8 6" xfId="16701"/>
    <cellStyle name="style1424787249225 8 6 2" xfId="39397"/>
    <cellStyle name="style1424787249225 8 7" xfId="24097"/>
    <cellStyle name="style1424787249225 8 7 2" xfId="55854"/>
    <cellStyle name="style1424787249225 8 8" xfId="39374"/>
    <cellStyle name="style1424787249225 9" xfId="4060"/>
    <cellStyle name="style1424787249225 9 2" xfId="11501"/>
    <cellStyle name="style1424787249225 9 2 2" xfId="39400"/>
    <cellStyle name="style1424787249225 9 2 2 2" xfId="39401"/>
    <cellStyle name="style1424787249225 9 2 2 3" xfId="59284"/>
    <cellStyle name="style1424787249225 9 2 3" xfId="39402"/>
    <cellStyle name="style1424787249225 9 2 4" xfId="55861"/>
    <cellStyle name="style1424787249225 9 2 5" xfId="39399"/>
    <cellStyle name="style1424787249225 9 3" xfId="18897"/>
    <cellStyle name="style1424787249225 9 3 2" xfId="39404"/>
    <cellStyle name="style1424787249225 9 3 3" xfId="56792"/>
    <cellStyle name="style1424787249225 9 3 4" xfId="39403"/>
    <cellStyle name="style1424787249225 9 4" xfId="26293"/>
    <cellStyle name="style1424787249225 9 4 2" xfId="39405"/>
    <cellStyle name="style1424787249225 9 5" xfId="55860"/>
    <cellStyle name="style1424787249225 9 6" xfId="39398"/>
    <cellStyle name="style1424787249270" xfId="306"/>
    <cellStyle name="style1424787249270 10" xfId="2184"/>
    <cellStyle name="style1424787249270 10 2" xfId="9625"/>
    <cellStyle name="style1424787249270 10 2 2" xfId="39409"/>
    <cellStyle name="style1424787249270 10 2 2 2" xfId="39410"/>
    <cellStyle name="style1424787249270 10 2 2 3" xfId="59286"/>
    <cellStyle name="style1424787249270 10 2 3" xfId="39411"/>
    <cellStyle name="style1424787249270 10 2 4" xfId="55864"/>
    <cellStyle name="style1424787249270 10 2 5" xfId="39408"/>
    <cellStyle name="style1424787249270 10 3" xfId="17021"/>
    <cellStyle name="style1424787249270 10 3 2" xfId="39413"/>
    <cellStyle name="style1424787249270 10 3 3" xfId="56794"/>
    <cellStyle name="style1424787249270 10 3 4" xfId="39412"/>
    <cellStyle name="style1424787249270 10 4" xfId="24417"/>
    <cellStyle name="style1424787249270 10 4 2" xfId="39414"/>
    <cellStyle name="style1424787249270 10 5" xfId="55863"/>
    <cellStyle name="style1424787249270 10 6" xfId="39407"/>
    <cellStyle name="style1424787249270 11" xfId="6006"/>
    <cellStyle name="style1424787249270 11 2" xfId="13402"/>
    <cellStyle name="style1424787249270 11 2 2" xfId="39417"/>
    <cellStyle name="style1424787249270 11 2 3" xfId="59285"/>
    <cellStyle name="style1424787249270 11 2 4" xfId="39416"/>
    <cellStyle name="style1424787249270 11 3" xfId="20798"/>
    <cellStyle name="style1424787249270 11 3 2" xfId="39418"/>
    <cellStyle name="style1424787249270 11 4" xfId="28194"/>
    <cellStyle name="style1424787249270 11 4 2" xfId="55865"/>
    <cellStyle name="style1424787249270 11 5" xfId="39415"/>
    <cellStyle name="style1424787249270 12" xfId="7816"/>
    <cellStyle name="style1424787249270 12 2" xfId="39420"/>
    <cellStyle name="style1424787249270 12 3" xfId="56793"/>
    <cellStyle name="style1424787249270 12 4" xfId="39419"/>
    <cellStyle name="style1424787249270 13" xfId="15212"/>
    <cellStyle name="style1424787249270 13 2" xfId="39421"/>
    <cellStyle name="style1424787249270 14" xfId="22608"/>
    <cellStyle name="style1424787249270 14 2" xfId="55862"/>
    <cellStyle name="style1424787249270 15" xfId="39406"/>
    <cellStyle name="style1424787249270 2" xfId="334"/>
    <cellStyle name="style1424787249270 2 10" xfId="6034"/>
    <cellStyle name="style1424787249270 2 10 2" xfId="13430"/>
    <cellStyle name="style1424787249270 2 10 2 2" xfId="39425"/>
    <cellStyle name="style1424787249270 2 10 2 3" xfId="59287"/>
    <cellStyle name="style1424787249270 2 10 2 4" xfId="39424"/>
    <cellStyle name="style1424787249270 2 10 3" xfId="20826"/>
    <cellStyle name="style1424787249270 2 10 3 2" xfId="39426"/>
    <cellStyle name="style1424787249270 2 10 4" xfId="28222"/>
    <cellStyle name="style1424787249270 2 10 4 2" xfId="55867"/>
    <cellStyle name="style1424787249270 2 10 5" xfId="39423"/>
    <cellStyle name="style1424787249270 2 11" xfId="7844"/>
    <cellStyle name="style1424787249270 2 11 2" xfId="39428"/>
    <cellStyle name="style1424787249270 2 11 3" xfId="56795"/>
    <cellStyle name="style1424787249270 2 11 4" xfId="39427"/>
    <cellStyle name="style1424787249270 2 12" xfId="15240"/>
    <cellStyle name="style1424787249270 2 12 2" xfId="39429"/>
    <cellStyle name="style1424787249270 2 13" xfId="22636"/>
    <cellStyle name="style1424787249270 2 13 2" xfId="55866"/>
    <cellStyle name="style1424787249270 2 14" xfId="39422"/>
    <cellStyle name="style1424787249270 2 2" xfId="398"/>
    <cellStyle name="style1424787249270 2 2 10" xfId="7908"/>
    <cellStyle name="style1424787249270 2 2 10 2" xfId="39432"/>
    <cellStyle name="style1424787249270 2 2 10 3" xfId="56796"/>
    <cellStyle name="style1424787249270 2 2 10 4" xfId="39431"/>
    <cellStyle name="style1424787249270 2 2 11" xfId="15304"/>
    <cellStyle name="style1424787249270 2 2 11 2" xfId="39433"/>
    <cellStyle name="style1424787249270 2 2 12" xfId="22700"/>
    <cellStyle name="style1424787249270 2 2 12 2" xfId="55868"/>
    <cellStyle name="style1424787249270 2 2 13" xfId="39430"/>
    <cellStyle name="style1424787249270 2 2 2" xfId="526"/>
    <cellStyle name="style1424787249270 2 2 2 10" xfId="15432"/>
    <cellStyle name="style1424787249270 2 2 2 10 2" xfId="39435"/>
    <cellStyle name="style1424787249270 2 2 2 11" xfId="22828"/>
    <cellStyle name="style1424787249270 2 2 2 11 2" xfId="55869"/>
    <cellStyle name="style1424787249270 2 2 2 12" xfId="39434"/>
    <cellStyle name="style1424787249270 2 2 2 2" xfId="783"/>
    <cellStyle name="style1424787249270 2 2 2 2 2" xfId="1493"/>
    <cellStyle name="style1424787249270 2 2 2 2 2 2" xfId="5181"/>
    <cellStyle name="style1424787249270 2 2 2 2 2 2 2" xfId="12622"/>
    <cellStyle name="style1424787249270 2 2 2 2 2 2 2 2" xfId="39440"/>
    <cellStyle name="style1424787249270 2 2 2 2 2 2 2 2 2" xfId="39441"/>
    <cellStyle name="style1424787249270 2 2 2 2 2 2 2 2 3" xfId="59292"/>
    <cellStyle name="style1424787249270 2 2 2 2 2 2 2 3" xfId="39442"/>
    <cellStyle name="style1424787249270 2 2 2 2 2 2 2 4" xfId="55873"/>
    <cellStyle name="style1424787249270 2 2 2 2 2 2 2 5" xfId="39439"/>
    <cellStyle name="style1424787249270 2 2 2 2 2 2 3" xfId="20018"/>
    <cellStyle name="style1424787249270 2 2 2 2 2 2 3 2" xfId="39444"/>
    <cellStyle name="style1424787249270 2 2 2 2 2 2 3 3" xfId="56800"/>
    <cellStyle name="style1424787249270 2 2 2 2 2 2 3 4" xfId="39443"/>
    <cellStyle name="style1424787249270 2 2 2 2 2 2 4" xfId="27414"/>
    <cellStyle name="style1424787249270 2 2 2 2 2 2 4 2" xfId="39445"/>
    <cellStyle name="style1424787249270 2 2 2 2 2 2 5" xfId="55872"/>
    <cellStyle name="style1424787249270 2 2 2 2 2 2 6" xfId="39438"/>
    <cellStyle name="style1424787249270 2 2 2 2 2 3" xfId="3304"/>
    <cellStyle name="style1424787249270 2 2 2 2 2 3 2" xfId="10745"/>
    <cellStyle name="style1424787249270 2 2 2 2 2 3 2 2" xfId="39448"/>
    <cellStyle name="style1424787249270 2 2 2 2 2 3 2 2 2" xfId="39449"/>
    <cellStyle name="style1424787249270 2 2 2 2 2 3 2 2 3" xfId="59293"/>
    <cellStyle name="style1424787249270 2 2 2 2 2 3 2 3" xfId="39450"/>
    <cellStyle name="style1424787249270 2 2 2 2 2 3 2 4" xfId="55875"/>
    <cellStyle name="style1424787249270 2 2 2 2 2 3 2 5" xfId="39447"/>
    <cellStyle name="style1424787249270 2 2 2 2 2 3 3" xfId="18141"/>
    <cellStyle name="style1424787249270 2 2 2 2 2 3 3 2" xfId="39452"/>
    <cellStyle name="style1424787249270 2 2 2 2 2 3 3 3" xfId="56801"/>
    <cellStyle name="style1424787249270 2 2 2 2 2 3 3 4" xfId="39451"/>
    <cellStyle name="style1424787249270 2 2 2 2 2 3 4" xfId="25537"/>
    <cellStyle name="style1424787249270 2 2 2 2 2 3 4 2" xfId="39453"/>
    <cellStyle name="style1424787249270 2 2 2 2 2 3 5" xfId="55874"/>
    <cellStyle name="style1424787249270 2 2 2 2 2 3 6" xfId="39446"/>
    <cellStyle name="style1424787249270 2 2 2 2 2 4" xfId="7126"/>
    <cellStyle name="style1424787249270 2 2 2 2 2 4 2" xfId="14522"/>
    <cellStyle name="style1424787249270 2 2 2 2 2 4 2 2" xfId="39456"/>
    <cellStyle name="style1424787249270 2 2 2 2 2 4 2 3" xfId="59291"/>
    <cellStyle name="style1424787249270 2 2 2 2 2 4 2 4" xfId="39455"/>
    <cellStyle name="style1424787249270 2 2 2 2 2 4 3" xfId="21918"/>
    <cellStyle name="style1424787249270 2 2 2 2 2 4 3 2" xfId="39457"/>
    <cellStyle name="style1424787249270 2 2 2 2 2 4 4" xfId="29314"/>
    <cellStyle name="style1424787249270 2 2 2 2 2 4 4 2" xfId="55876"/>
    <cellStyle name="style1424787249270 2 2 2 2 2 4 5" xfId="39454"/>
    <cellStyle name="style1424787249270 2 2 2 2 2 5" xfId="8936"/>
    <cellStyle name="style1424787249270 2 2 2 2 2 5 2" xfId="39459"/>
    <cellStyle name="style1424787249270 2 2 2 2 2 5 3" xfId="56799"/>
    <cellStyle name="style1424787249270 2 2 2 2 2 5 4" xfId="39458"/>
    <cellStyle name="style1424787249270 2 2 2 2 2 6" xfId="16332"/>
    <cellStyle name="style1424787249270 2 2 2 2 2 6 2" xfId="39460"/>
    <cellStyle name="style1424787249270 2 2 2 2 2 7" xfId="23728"/>
    <cellStyle name="style1424787249270 2 2 2 2 2 7 2" xfId="55871"/>
    <cellStyle name="style1424787249270 2 2 2 2 2 8" xfId="39437"/>
    <cellStyle name="style1424787249270 2 2 2 2 3" xfId="4537"/>
    <cellStyle name="style1424787249270 2 2 2 2 3 2" xfId="11978"/>
    <cellStyle name="style1424787249270 2 2 2 2 3 2 2" xfId="39463"/>
    <cellStyle name="style1424787249270 2 2 2 2 3 2 2 2" xfId="39464"/>
    <cellStyle name="style1424787249270 2 2 2 2 3 2 2 3" xfId="59294"/>
    <cellStyle name="style1424787249270 2 2 2 2 3 2 3" xfId="39465"/>
    <cellStyle name="style1424787249270 2 2 2 2 3 2 4" xfId="55878"/>
    <cellStyle name="style1424787249270 2 2 2 2 3 2 5" xfId="39462"/>
    <cellStyle name="style1424787249270 2 2 2 2 3 3" xfId="19374"/>
    <cellStyle name="style1424787249270 2 2 2 2 3 3 2" xfId="39467"/>
    <cellStyle name="style1424787249270 2 2 2 2 3 3 3" xfId="56802"/>
    <cellStyle name="style1424787249270 2 2 2 2 3 3 4" xfId="39466"/>
    <cellStyle name="style1424787249270 2 2 2 2 3 4" xfId="26770"/>
    <cellStyle name="style1424787249270 2 2 2 2 3 4 2" xfId="39468"/>
    <cellStyle name="style1424787249270 2 2 2 2 3 5" xfId="55877"/>
    <cellStyle name="style1424787249270 2 2 2 2 3 6" xfId="39461"/>
    <cellStyle name="style1424787249270 2 2 2 2 4" xfId="2660"/>
    <cellStyle name="style1424787249270 2 2 2 2 4 2" xfId="10101"/>
    <cellStyle name="style1424787249270 2 2 2 2 4 2 2" xfId="39471"/>
    <cellStyle name="style1424787249270 2 2 2 2 4 2 2 2" xfId="39472"/>
    <cellStyle name="style1424787249270 2 2 2 2 4 2 2 3" xfId="59295"/>
    <cellStyle name="style1424787249270 2 2 2 2 4 2 3" xfId="39473"/>
    <cellStyle name="style1424787249270 2 2 2 2 4 2 4" xfId="55880"/>
    <cellStyle name="style1424787249270 2 2 2 2 4 2 5" xfId="39470"/>
    <cellStyle name="style1424787249270 2 2 2 2 4 3" xfId="17497"/>
    <cellStyle name="style1424787249270 2 2 2 2 4 3 2" xfId="39475"/>
    <cellStyle name="style1424787249270 2 2 2 2 4 3 3" xfId="56803"/>
    <cellStyle name="style1424787249270 2 2 2 2 4 3 4" xfId="39474"/>
    <cellStyle name="style1424787249270 2 2 2 2 4 4" xfId="24893"/>
    <cellStyle name="style1424787249270 2 2 2 2 4 4 2" xfId="39476"/>
    <cellStyle name="style1424787249270 2 2 2 2 4 5" xfId="55879"/>
    <cellStyle name="style1424787249270 2 2 2 2 4 6" xfId="39469"/>
    <cellStyle name="style1424787249270 2 2 2 2 5" xfId="6482"/>
    <cellStyle name="style1424787249270 2 2 2 2 5 2" xfId="13878"/>
    <cellStyle name="style1424787249270 2 2 2 2 5 2 2" xfId="39479"/>
    <cellStyle name="style1424787249270 2 2 2 2 5 2 3" xfId="59290"/>
    <cellStyle name="style1424787249270 2 2 2 2 5 2 4" xfId="39478"/>
    <cellStyle name="style1424787249270 2 2 2 2 5 3" xfId="21274"/>
    <cellStyle name="style1424787249270 2 2 2 2 5 3 2" xfId="39480"/>
    <cellStyle name="style1424787249270 2 2 2 2 5 4" xfId="28670"/>
    <cellStyle name="style1424787249270 2 2 2 2 5 4 2" xfId="55881"/>
    <cellStyle name="style1424787249270 2 2 2 2 5 5" xfId="39477"/>
    <cellStyle name="style1424787249270 2 2 2 2 6" xfId="8292"/>
    <cellStyle name="style1424787249270 2 2 2 2 6 2" xfId="39482"/>
    <cellStyle name="style1424787249270 2 2 2 2 6 3" xfId="56798"/>
    <cellStyle name="style1424787249270 2 2 2 2 6 4" xfId="39481"/>
    <cellStyle name="style1424787249270 2 2 2 2 7" xfId="15688"/>
    <cellStyle name="style1424787249270 2 2 2 2 7 2" xfId="39483"/>
    <cellStyle name="style1424787249270 2 2 2 2 8" xfId="23084"/>
    <cellStyle name="style1424787249270 2 2 2 2 8 2" xfId="55870"/>
    <cellStyle name="style1424787249270 2 2 2 2 9" xfId="39436"/>
    <cellStyle name="style1424787249270 2 2 2 3" xfId="1237"/>
    <cellStyle name="style1424787249270 2 2 2 3 2" xfId="4925"/>
    <cellStyle name="style1424787249270 2 2 2 3 2 2" xfId="12366"/>
    <cellStyle name="style1424787249270 2 2 2 3 2 2 2" xfId="39487"/>
    <cellStyle name="style1424787249270 2 2 2 3 2 2 2 2" xfId="39488"/>
    <cellStyle name="style1424787249270 2 2 2 3 2 2 2 3" xfId="59297"/>
    <cellStyle name="style1424787249270 2 2 2 3 2 2 3" xfId="39489"/>
    <cellStyle name="style1424787249270 2 2 2 3 2 2 4" xfId="55884"/>
    <cellStyle name="style1424787249270 2 2 2 3 2 2 5" xfId="39486"/>
    <cellStyle name="style1424787249270 2 2 2 3 2 3" xfId="19762"/>
    <cellStyle name="style1424787249270 2 2 2 3 2 3 2" xfId="39491"/>
    <cellStyle name="style1424787249270 2 2 2 3 2 3 3" xfId="56805"/>
    <cellStyle name="style1424787249270 2 2 2 3 2 3 4" xfId="39490"/>
    <cellStyle name="style1424787249270 2 2 2 3 2 4" xfId="27158"/>
    <cellStyle name="style1424787249270 2 2 2 3 2 4 2" xfId="39492"/>
    <cellStyle name="style1424787249270 2 2 2 3 2 5" xfId="55883"/>
    <cellStyle name="style1424787249270 2 2 2 3 2 6" xfId="39485"/>
    <cellStyle name="style1424787249270 2 2 2 3 3" xfId="3048"/>
    <cellStyle name="style1424787249270 2 2 2 3 3 2" xfId="10489"/>
    <cellStyle name="style1424787249270 2 2 2 3 3 2 2" xfId="39495"/>
    <cellStyle name="style1424787249270 2 2 2 3 3 2 2 2" xfId="39496"/>
    <cellStyle name="style1424787249270 2 2 2 3 3 2 2 3" xfId="59298"/>
    <cellStyle name="style1424787249270 2 2 2 3 3 2 3" xfId="39497"/>
    <cellStyle name="style1424787249270 2 2 2 3 3 2 4" xfId="55886"/>
    <cellStyle name="style1424787249270 2 2 2 3 3 2 5" xfId="39494"/>
    <cellStyle name="style1424787249270 2 2 2 3 3 3" xfId="17885"/>
    <cellStyle name="style1424787249270 2 2 2 3 3 3 2" xfId="39499"/>
    <cellStyle name="style1424787249270 2 2 2 3 3 3 3" xfId="56806"/>
    <cellStyle name="style1424787249270 2 2 2 3 3 3 4" xfId="39498"/>
    <cellStyle name="style1424787249270 2 2 2 3 3 4" xfId="25281"/>
    <cellStyle name="style1424787249270 2 2 2 3 3 4 2" xfId="39500"/>
    <cellStyle name="style1424787249270 2 2 2 3 3 5" xfId="55885"/>
    <cellStyle name="style1424787249270 2 2 2 3 3 6" xfId="39493"/>
    <cellStyle name="style1424787249270 2 2 2 3 4" xfId="6870"/>
    <cellStyle name="style1424787249270 2 2 2 3 4 2" xfId="14266"/>
    <cellStyle name="style1424787249270 2 2 2 3 4 2 2" xfId="39503"/>
    <cellStyle name="style1424787249270 2 2 2 3 4 2 3" xfId="59296"/>
    <cellStyle name="style1424787249270 2 2 2 3 4 2 4" xfId="39502"/>
    <cellStyle name="style1424787249270 2 2 2 3 4 3" xfId="21662"/>
    <cellStyle name="style1424787249270 2 2 2 3 4 3 2" xfId="39504"/>
    <cellStyle name="style1424787249270 2 2 2 3 4 4" xfId="29058"/>
    <cellStyle name="style1424787249270 2 2 2 3 4 4 2" xfId="55887"/>
    <cellStyle name="style1424787249270 2 2 2 3 4 5" xfId="39501"/>
    <cellStyle name="style1424787249270 2 2 2 3 5" xfId="8680"/>
    <cellStyle name="style1424787249270 2 2 2 3 5 2" xfId="39506"/>
    <cellStyle name="style1424787249270 2 2 2 3 5 3" xfId="56804"/>
    <cellStyle name="style1424787249270 2 2 2 3 5 4" xfId="39505"/>
    <cellStyle name="style1424787249270 2 2 2 3 6" xfId="16076"/>
    <cellStyle name="style1424787249270 2 2 2 3 6 2" xfId="39507"/>
    <cellStyle name="style1424787249270 2 2 2 3 7" xfId="23472"/>
    <cellStyle name="style1424787249270 2 2 2 3 7 2" xfId="55882"/>
    <cellStyle name="style1424787249270 2 2 2 3 8" xfId="39484"/>
    <cellStyle name="style1424787249270 2 2 2 4" xfId="1828"/>
    <cellStyle name="style1424787249270 2 2 2 4 2" xfId="5515"/>
    <cellStyle name="style1424787249270 2 2 2 4 2 2" xfId="12956"/>
    <cellStyle name="style1424787249270 2 2 2 4 2 2 2" xfId="39511"/>
    <cellStyle name="style1424787249270 2 2 2 4 2 2 2 2" xfId="39512"/>
    <cellStyle name="style1424787249270 2 2 2 4 2 2 2 3" xfId="59300"/>
    <cellStyle name="style1424787249270 2 2 2 4 2 2 3" xfId="39513"/>
    <cellStyle name="style1424787249270 2 2 2 4 2 2 4" xfId="55890"/>
    <cellStyle name="style1424787249270 2 2 2 4 2 2 5" xfId="39510"/>
    <cellStyle name="style1424787249270 2 2 2 4 2 3" xfId="20352"/>
    <cellStyle name="style1424787249270 2 2 2 4 2 3 2" xfId="39515"/>
    <cellStyle name="style1424787249270 2 2 2 4 2 3 3" xfId="56808"/>
    <cellStyle name="style1424787249270 2 2 2 4 2 3 4" xfId="39514"/>
    <cellStyle name="style1424787249270 2 2 2 4 2 4" xfId="27748"/>
    <cellStyle name="style1424787249270 2 2 2 4 2 4 2" xfId="39516"/>
    <cellStyle name="style1424787249270 2 2 2 4 2 5" xfId="55889"/>
    <cellStyle name="style1424787249270 2 2 2 4 2 6" xfId="39509"/>
    <cellStyle name="style1424787249270 2 2 2 4 3" xfId="3638"/>
    <cellStyle name="style1424787249270 2 2 2 4 3 2" xfId="11079"/>
    <cellStyle name="style1424787249270 2 2 2 4 3 2 2" xfId="39519"/>
    <cellStyle name="style1424787249270 2 2 2 4 3 2 2 2" xfId="39520"/>
    <cellStyle name="style1424787249270 2 2 2 4 3 2 2 3" xfId="59301"/>
    <cellStyle name="style1424787249270 2 2 2 4 3 2 3" xfId="39521"/>
    <cellStyle name="style1424787249270 2 2 2 4 3 2 4" xfId="55892"/>
    <cellStyle name="style1424787249270 2 2 2 4 3 2 5" xfId="39518"/>
    <cellStyle name="style1424787249270 2 2 2 4 3 3" xfId="18475"/>
    <cellStyle name="style1424787249270 2 2 2 4 3 3 2" xfId="39523"/>
    <cellStyle name="style1424787249270 2 2 2 4 3 3 3" xfId="56809"/>
    <cellStyle name="style1424787249270 2 2 2 4 3 3 4" xfId="39522"/>
    <cellStyle name="style1424787249270 2 2 2 4 3 4" xfId="25871"/>
    <cellStyle name="style1424787249270 2 2 2 4 3 4 2" xfId="39524"/>
    <cellStyle name="style1424787249270 2 2 2 4 3 5" xfId="55891"/>
    <cellStyle name="style1424787249270 2 2 2 4 3 6" xfId="39517"/>
    <cellStyle name="style1424787249270 2 2 2 4 4" xfId="7460"/>
    <cellStyle name="style1424787249270 2 2 2 4 4 2" xfId="14856"/>
    <cellStyle name="style1424787249270 2 2 2 4 4 2 2" xfId="39527"/>
    <cellStyle name="style1424787249270 2 2 2 4 4 2 3" xfId="59299"/>
    <cellStyle name="style1424787249270 2 2 2 4 4 2 4" xfId="39526"/>
    <cellStyle name="style1424787249270 2 2 2 4 4 3" xfId="22252"/>
    <cellStyle name="style1424787249270 2 2 2 4 4 3 2" xfId="39528"/>
    <cellStyle name="style1424787249270 2 2 2 4 4 4" xfId="29648"/>
    <cellStyle name="style1424787249270 2 2 2 4 4 4 2" xfId="55893"/>
    <cellStyle name="style1424787249270 2 2 2 4 4 5" xfId="39525"/>
    <cellStyle name="style1424787249270 2 2 2 4 5" xfId="9270"/>
    <cellStyle name="style1424787249270 2 2 2 4 5 2" xfId="39530"/>
    <cellStyle name="style1424787249270 2 2 2 4 5 3" xfId="56807"/>
    <cellStyle name="style1424787249270 2 2 2 4 5 4" xfId="39529"/>
    <cellStyle name="style1424787249270 2 2 2 4 6" xfId="16666"/>
    <cellStyle name="style1424787249270 2 2 2 4 6 2" xfId="39531"/>
    <cellStyle name="style1424787249270 2 2 2 4 7" xfId="24062"/>
    <cellStyle name="style1424787249270 2 2 2 4 7 2" xfId="55888"/>
    <cellStyle name="style1424787249270 2 2 2 4 8" xfId="39508"/>
    <cellStyle name="style1424787249270 2 2 2 5" xfId="2085"/>
    <cellStyle name="style1424787249270 2 2 2 5 2" xfId="5772"/>
    <cellStyle name="style1424787249270 2 2 2 5 2 2" xfId="13212"/>
    <cellStyle name="style1424787249270 2 2 2 5 2 2 2" xfId="39535"/>
    <cellStyle name="style1424787249270 2 2 2 5 2 2 2 2" xfId="39536"/>
    <cellStyle name="style1424787249270 2 2 2 5 2 2 2 3" xfId="59303"/>
    <cellStyle name="style1424787249270 2 2 2 5 2 2 3" xfId="39537"/>
    <cellStyle name="style1424787249270 2 2 2 5 2 2 4" xfId="55896"/>
    <cellStyle name="style1424787249270 2 2 2 5 2 2 5" xfId="39534"/>
    <cellStyle name="style1424787249270 2 2 2 5 2 3" xfId="20608"/>
    <cellStyle name="style1424787249270 2 2 2 5 2 3 2" xfId="39539"/>
    <cellStyle name="style1424787249270 2 2 2 5 2 3 3" xfId="56811"/>
    <cellStyle name="style1424787249270 2 2 2 5 2 3 4" xfId="39538"/>
    <cellStyle name="style1424787249270 2 2 2 5 2 4" xfId="28004"/>
    <cellStyle name="style1424787249270 2 2 2 5 2 4 2" xfId="39540"/>
    <cellStyle name="style1424787249270 2 2 2 5 2 5" xfId="55895"/>
    <cellStyle name="style1424787249270 2 2 2 5 2 6" xfId="39533"/>
    <cellStyle name="style1424787249270 2 2 2 5 3" xfId="3894"/>
    <cellStyle name="style1424787249270 2 2 2 5 3 2" xfId="11335"/>
    <cellStyle name="style1424787249270 2 2 2 5 3 2 2" xfId="39543"/>
    <cellStyle name="style1424787249270 2 2 2 5 3 2 2 2" xfId="39544"/>
    <cellStyle name="style1424787249270 2 2 2 5 3 2 2 3" xfId="59304"/>
    <cellStyle name="style1424787249270 2 2 2 5 3 2 3" xfId="39545"/>
    <cellStyle name="style1424787249270 2 2 2 5 3 2 4" xfId="55898"/>
    <cellStyle name="style1424787249270 2 2 2 5 3 2 5" xfId="39542"/>
    <cellStyle name="style1424787249270 2 2 2 5 3 3" xfId="18731"/>
    <cellStyle name="style1424787249270 2 2 2 5 3 3 2" xfId="39547"/>
    <cellStyle name="style1424787249270 2 2 2 5 3 3 3" xfId="56812"/>
    <cellStyle name="style1424787249270 2 2 2 5 3 3 4" xfId="39546"/>
    <cellStyle name="style1424787249270 2 2 2 5 3 4" xfId="26127"/>
    <cellStyle name="style1424787249270 2 2 2 5 3 4 2" xfId="39548"/>
    <cellStyle name="style1424787249270 2 2 2 5 3 5" xfId="55897"/>
    <cellStyle name="style1424787249270 2 2 2 5 3 6" xfId="39541"/>
    <cellStyle name="style1424787249270 2 2 2 5 4" xfId="7717"/>
    <cellStyle name="style1424787249270 2 2 2 5 4 2" xfId="15113"/>
    <cellStyle name="style1424787249270 2 2 2 5 4 2 2" xfId="39551"/>
    <cellStyle name="style1424787249270 2 2 2 5 4 2 3" xfId="59302"/>
    <cellStyle name="style1424787249270 2 2 2 5 4 2 4" xfId="39550"/>
    <cellStyle name="style1424787249270 2 2 2 5 4 3" xfId="22509"/>
    <cellStyle name="style1424787249270 2 2 2 5 4 3 2" xfId="39552"/>
    <cellStyle name="style1424787249270 2 2 2 5 4 4" xfId="29905"/>
    <cellStyle name="style1424787249270 2 2 2 5 4 4 2" xfId="55899"/>
    <cellStyle name="style1424787249270 2 2 2 5 4 5" xfId="39549"/>
    <cellStyle name="style1424787249270 2 2 2 5 5" xfId="9526"/>
    <cellStyle name="style1424787249270 2 2 2 5 5 2" xfId="39554"/>
    <cellStyle name="style1424787249270 2 2 2 5 5 3" xfId="56810"/>
    <cellStyle name="style1424787249270 2 2 2 5 5 4" xfId="39553"/>
    <cellStyle name="style1424787249270 2 2 2 5 6" xfId="16922"/>
    <cellStyle name="style1424787249270 2 2 2 5 6 2" xfId="39555"/>
    <cellStyle name="style1424787249270 2 2 2 5 7" xfId="24318"/>
    <cellStyle name="style1424787249270 2 2 2 5 7 2" xfId="55894"/>
    <cellStyle name="style1424787249270 2 2 2 5 8" xfId="39532"/>
    <cellStyle name="style1424787249270 2 2 2 6" xfId="4281"/>
    <cellStyle name="style1424787249270 2 2 2 6 2" xfId="11722"/>
    <cellStyle name="style1424787249270 2 2 2 6 2 2" xfId="39558"/>
    <cellStyle name="style1424787249270 2 2 2 6 2 2 2" xfId="39559"/>
    <cellStyle name="style1424787249270 2 2 2 6 2 2 3" xfId="59305"/>
    <cellStyle name="style1424787249270 2 2 2 6 2 3" xfId="39560"/>
    <cellStyle name="style1424787249270 2 2 2 6 2 4" xfId="55901"/>
    <cellStyle name="style1424787249270 2 2 2 6 2 5" xfId="39557"/>
    <cellStyle name="style1424787249270 2 2 2 6 3" xfId="19118"/>
    <cellStyle name="style1424787249270 2 2 2 6 3 2" xfId="39562"/>
    <cellStyle name="style1424787249270 2 2 2 6 3 3" xfId="56813"/>
    <cellStyle name="style1424787249270 2 2 2 6 3 4" xfId="39561"/>
    <cellStyle name="style1424787249270 2 2 2 6 4" xfId="26514"/>
    <cellStyle name="style1424787249270 2 2 2 6 4 2" xfId="39563"/>
    <cellStyle name="style1424787249270 2 2 2 6 5" xfId="55900"/>
    <cellStyle name="style1424787249270 2 2 2 6 6" xfId="39556"/>
    <cellStyle name="style1424787249270 2 2 2 7" xfId="2404"/>
    <cellStyle name="style1424787249270 2 2 2 7 2" xfId="9845"/>
    <cellStyle name="style1424787249270 2 2 2 7 2 2" xfId="39566"/>
    <cellStyle name="style1424787249270 2 2 2 7 2 2 2" xfId="39567"/>
    <cellStyle name="style1424787249270 2 2 2 7 2 2 3" xfId="59306"/>
    <cellStyle name="style1424787249270 2 2 2 7 2 3" xfId="39568"/>
    <cellStyle name="style1424787249270 2 2 2 7 2 4" xfId="55903"/>
    <cellStyle name="style1424787249270 2 2 2 7 2 5" xfId="39565"/>
    <cellStyle name="style1424787249270 2 2 2 7 3" xfId="17241"/>
    <cellStyle name="style1424787249270 2 2 2 7 3 2" xfId="39570"/>
    <cellStyle name="style1424787249270 2 2 2 7 3 3" xfId="56814"/>
    <cellStyle name="style1424787249270 2 2 2 7 3 4" xfId="39569"/>
    <cellStyle name="style1424787249270 2 2 2 7 4" xfId="24637"/>
    <cellStyle name="style1424787249270 2 2 2 7 4 2" xfId="39571"/>
    <cellStyle name="style1424787249270 2 2 2 7 5" xfId="55902"/>
    <cellStyle name="style1424787249270 2 2 2 7 6" xfId="39564"/>
    <cellStyle name="style1424787249270 2 2 2 8" xfId="6226"/>
    <cellStyle name="style1424787249270 2 2 2 8 2" xfId="13622"/>
    <cellStyle name="style1424787249270 2 2 2 8 2 2" xfId="39574"/>
    <cellStyle name="style1424787249270 2 2 2 8 2 3" xfId="59289"/>
    <cellStyle name="style1424787249270 2 2 2 8 2 4" xfId="39573"/>
    <cellStyle name="style1424787249270 2 2 2 8 3" xfId="21018"/>
    <cellStyle name="style1424787249270 2 2 2 8 3 2" xfId="39575"/>
    <cellStyle name="style1424787249270 2 2 2 8 4" xfId="28414"/>
    <cellStyle name="style1424787249270 2 2 2 8 4 2" xfId="55904"/>
    <cellStyle name="style1424787249270 2 2 2 8 5" xfId="39572"/>
    <cellStyle name="style1424787249270 2 2 2 9" xfId="8036"/>
    <cellStyle name="style1424787249270 2 2 2 9 2" xfId="39577"/>
    <cellStyle name="style1424787249270 2 2 2 9 3" xfId="56797"/>
    <cellStyle name="style1424787249270 2 2 2 9 4" xfId="39576"/>
    <cellStyle name="style1424787249270 2 2 3" xfId="655"/>
    <cellStyle name="style1424787249270 2 2 3 2" xfId="1365"/>
    <cellStyle name="style1424787249270 2 2 3 2 2" xfId="5053"/>
    <cellStyle name="style1424787249270 2 2 3 2 2 2" xfId="12494"/>
    <cellStyle name="style1424787249270 2 2 3 2 2 2 2" xfId="39582"/>
    <cellStyle name="style1424787249270 2 2 3 2 2 2 2 2" xfId="39583"/>
    <cellStyle name="style1424787249270 2 2 3 2 2 2 2 3" xfId="59309"/>
    <cellStyle name="style1424787249270 2 2 3 2 2 2 3" xfId="39584"/>
    <cellStyle name="style1424787249270 2 2 3 2 2 2 4" xfId="55908"/>
    <cellStyle name="style1424787249270 2 2 3 2 2 2 5" xfId="39581"/>
    <cellStyle name="style1424787249270 2 2 3 2 2 3" xfId="19890"/>
    <cellStyle name="style1424787249270 2 2 3 2 2 3 2" xfId="39586"/>
    <cellStyle name="style1424787249270 2 2 3 2 2 3 3" xfId="56817"/>
    <cellStyle name="style1424787249270 2 2 3 2 2 3 4" xfId="39585"/>
    <cellStyle name="style1424787249270 2 2 3 2 2 4" xfId="27286"/>
    <cellStyle name="style1424787249270 2 2 3 2 2 4 2" xfId="39587"/>
    <cellStyle name="style1424787249270 2 2 3 2 2 5" xfId="55907"/>
    <cellStyle name="style1424787249270 2 2 3 2 2 6" xfId="39580"/>
    <cellStyle name="style1424787249270 2 2 3 2 3" xfId="3176"/>
    <cellStyle name="style1424787249270 2 2 3 2 3 2" xfId="10617"/>
    <cellStyle name="style1424787249270 2 2 3 2 3 2 2" xfId="39590"/>
    <cellStyle name="style1424787249270 2 2 3 2 3 2 2 2" xfId="39591"/>
    <cellStyle name="style1424787249270 2 2 3 2 3 2 2 3" xfId="59310"/>
    <cellStyle name="style1424787249270 2 2 3 2 3 2 3" xfId="39592"/>
    <cellStyle name="style1424787249270 2 2 3 2 3 2 4" xfId="55910"/>
    <cellStyle name="style1424787249270 2 2 3 2 3 2 5" xfId="39589"/>
    <cellStyle name="style1424787249270 2 2 3 2 3 3" xfId="18013"/>
    <cellStyle name="style1424787249270 2 2 3 2 3 3 2" xfId="39594"/>
    <cellStyle name="style1424787249270 2 2 3 2 3 3 3" xfId="56818"/>
    <cellStyle name="style1424787249270 2 2 3 2 3 3 4" xfId="39593"/>
    <cellStyle name="style1424787249270 2 2 3 2 3 4" xfId="25409"/>
    <cellStyle name="style1424787249270 2 2 3 2 3 4 2" xfId="39595"/>
    <cellStyle name="style1424787249270 2 2 3 2 3 5" xfId="55909"/>
    <cellStyle name="style1424787249270 2 2 3 2 3 6" xfId="39588"/>
    <cellStyle name="style1424787249270 2 2 3 2 4" xfId="6998"/>
    <cellStyle name="style1424787249270 2 2 3 2 4 2" xfId="14394"/>
    <cellStyle name="style1424787249270 2 2 3 2 4 2 2" xfId="39598"/>
    <cellStyle name="style1424787249270 2 2 3 2 4 2 3" xfId="59308"/>
    <cellStyle name="style1424787249270 2 2 3 2 4 2 4" xfId="39597"/>
    <cellStyle name="style1424787249270 2 2 3 2 4 3" xfId="21790"/>
    <cellStyle name="style1424787249270 2 2 3 2 4 3 2" xfId="39599"/>
    <cellStyle name="style1424787249270 2 2 3 2 4 4" xfId="29186"/>
    <cellStyle name="style1424787249270 2 2 3 2 4 4 2" xfId="55911"/>
    <cellStyle name="style1424787249270 2 2 3 2 4 5" xfId="39596"/>
    <cellStyle name="style1424787249270 2 2 3 2 5" xfId="8808"/>
    <cellStyle name="style1424787249270 2 2 3 2 5 2" xfId="39601"/>
    <cellStyle name="style1424787249270 2 2 3 2 5 3" xfId="56816"/>
    <cellStyle name="style1424787249270 2 2 3 2 5 4" xfId="39600"/>
    <cellStyle name="style1424787249270 2 2 3 2 6" xfId="16204"/>
    <cellStyle name="style1424787249270 2 2 3 2 6 2" xfId="39602"/>
    <cellStyle name="style1424787249270 2 2 3 2 7" xfId="23600"/>
    <cellStyle name="style1424787249270 2 2 3 2 7 2" xfId="55906"/>
    <cellStyle name="style1424787249270 2 2 3 2 8" xfId="39579"/>
    <cellStyle name="style1424787249270 2 2 3 3" xfId="4409"/>
    <cellStyle name="style1424787249270 2 2 3 3 2" xfId="11850"/>
    <cellStyle name="style1424787249270 2 2 3 3 2 2" xfId="39605"/>
    <cellStyle name="style1424787249270 2 2 3 3 2 2 2" xfId="39606"/>
    <cellStyle name="style1424787249270 2 2 3 3 2 2 3" xfId="59311"/>
    <cellStyle name="style1424787249270 2 2 3 3 2 3" xfId="39607"/>
    <cellStyle name="style1424787249270 2 2 3 3 2 4" xfId="55913"/>
    <cellStyle name="style1424787249270 2 2 3 3 2 5" xfId="39604"/>
    <cellStyle name="style1424787249270 2 2 3 3 3" xfId="19246"/>
    <cellStyle name="style1424787249270 2 2 3 3 3 2" xfId="39609"/>
    <cellStyle name="style1424787249270 2 2 3 3 3 3" xfId="56819"/>
    <cellStyle name="style1424787249270 2 2 3 3 3 4" xfId="39608"/>
    <cellStyle name="style1424787249270 2 2 3 3 4" xfId="26642"/>
    <cellStyle name="style1424787249270 2 2 3 3 4 2" xfId="39610"/>
    <cellStyle name="style1424787249270 2 2 3 3 5" xfId="55912"/>
    <cellStyle name="style1424787249270 2 2 3 3 6" xfId="39603"/>
    <cellStyle name="style1424787249270 2 2 3 4" xfId="2532"/>
    <cellStyle name="style1424787249270 2 2 3 4 2" xfId="9973"/>
    <cellStyle name="style1424787249270 2 2 3 4 2 2" xfId="39613"/>
    <cellStyle name="style1424787249270 2 2 3 4 2 2 2" xfId="39614"/>
    <cellStyle name="style1424787249270 2 2 3 4 2 2 3" xfId="59312"/>
    <cellStyle name="style1424787249270 2 2 3 4 2 3" xfId="39615"/>
    <cellStyle name="style1424787249270 2 2 3 4 2 4" xfId="55915"/>
    <cellStyle name="style1424787249270 2 2 3 4 2 5" xfId="39612"/>
    <cellStyle name="style1424787249270 2 2 3 4 3" xfId="17369"/>
    <cellStyle name="style1424787249270 2 2 3 4 3 2" xfId="39617"/>
    <cellStyle name="style1424787249270 2 2 3 4 3 3" xfId="56820"/>
    <cellStyle name="style1424787249270 2 2 3 4 3 4" xfId="39616"/>
    <cellStyle name="style1424787249270 2 2 3 4 4" xfId="24765"/>
    <cellStyle name="style1424787249270 2 2 3 4 4 2" xfId="39618"/>
    <cellStyle name="style1424787249270 2 2 3 4 5" xfId="55914"/>
    <cellStyle name="style1424787249270 2 2 3 4 6" xfId="39611"/>
    <cellStyle name="style1424787249270 2 2 3 5" xfId="6354"/>
    <cellStyle name="style1424787249270 2 2 3 5 2" xfId="13750"/>
    <cellStyle name="style1424787249270 2 2 3 5 2 2" xfId="39621"/>
    <cellStyle name="style1424787249270 2 2 3 5 2 3" xfId="59307"/>
    <cellStyle name="style1424787249270 2 2 3 5 2 4" xfId="39620"/>
    <cellStyle name="style1424787249270 2 2 3 5 3" xfId="21146"/>
    <cellStyle name="style1424787249270 2 2 3 5 3 2" xfId="39622"/>
    <cellStyle name="style1424787249270 2 2 3 5 4" xfId="28542"/>
    <cellStyle name="style1424787249270 2 2 3 5 4 2" xfId="55916"/>
    <cellStyle name="style1424787249270 2 2 3 5 5" xfId="39619"/>
    <cellStyle name="style1424787249270 2 2 3 6" xfId="8164"/>
    <cellStyle name="style1424787249270 2 2 3 6 2" xfId="39624"/>
    <cellStyle name="style1424787249270 2 2 3 6 3" xfId="56815"/>
    <cellStyle name="style1424787249270 2 2 3 6 4" xfId="39623"/>
    <cellStyle name="style1424787249270 2 2 3 7" xfId="15560"/>
    <cellStyle name="style1424787249270 2 2 3 7 2" xfId="39625"/>
    <cellStyle name="style1424787249270 2 2 3 8" xfId="22956"/>
    <cellStyle name="style1424787249270 2 2 3 8 2" xfId="55905"/>
    <cellStyle name="style1424787249270 2 2 3 9" xfId="39578"/>
    <cellStyle name="style1424787249270 2 2 4" xfId="1109"/>
    <cellStyle name="style1424787249270 2 2 4 2" xfId="4797"/>
    <cellStyle name="style1424787249270 2 2 4 2 2" xfId="12238"/>
    <cellStyle name="style1424787249270 2 2 4 2 2 2" xfId="39629"/>
    <cellStyle name="style1424787249270 2 2 4 2 2 2 2" xfId="39630"/>
    <cellStyle name="style1424787249270 2 2 4 2 2 2 3" xfId="59314"/>
    <cellStyle name="style1424787249270 2 2 4 2 2 3" xfId="39631"/>
    <cellStyle name="style1424787249270 2 2 4 2 2 4" xfId="55919"/>
    <cellStyle name="style1424787249270 2 2 4 2 2 5" xfId="39628"/>
    <cellStyle name="style1424787249270 2 2 4 2 3" xfId="19634"/>
    <cellStyle name="style1424787249270 2 2 4 2 3 2" xfId="39633"/>
    <cellStyle name="style1424787249270 2 2 4 2 3 3" xfId="56822"/>
    <cellStyle name="style1424787249270 2 2 4 2 3 4" xfId="39632"/>
    <cellStyle name="style1424787249270 2 2 4 2 4" xfId="27030"/>
    <cellStyle name="style1424787249270 2 2 4 2 4 2" xfId="39634"/>
    <cellStyle name="style1424787249270 2 2 4 2 5" xfId="55918"/>
    <cellStyle name="style1424787249270 2 2 4 2 6" xfId="39627"/>
    <cellStyle name="style1424787249270 2 2 4 3" xfId="2920"/>
    <cellStyle name="style1424787249270 2 2 4 3 2" xfId="10361"/>
    <cellStyle name="style1424787249270 2 2 4 3 2 2" xfId="39637"/>
    <cellStyle name="style1424787249270 2 2 4 3 2 2 2" xfId="39638"/>
    <cellStyle name="style1424787249270 2 2 4 3 2 2 3" xfId="59315"/>
    <cellStyle name="style1424787249270 2 2 4 3 2 3" xfId="39639"/>
    <cellStyle name="style1424787249270 2 2 4 3 2 4" xfId="55921"/>
    <cellStyle name="style1424787249270 2 2 4 3 2 5" xfId="39636"/>
    <cellStyle name="style1424787249270 2 2 4 3 3" xfId="17757"/>
    <cellStyle name="style1424787249270 2 2 4 3 3 2" xfId="39641"/>
    <cellStyle name="style1424787249270 2 2 4 3 3 3" xfId="56823"/>
    <cellStyle name="style1424787249270 2 2 4 3 3 4" xfId="39640"/>
    <cellStyle name="style1424787249270 2 2 4 3 4" xfId="25153"/>
    <cellStyle name="style1424787249270 2 2 4 3 4 2" xfId="39642"/>
    <cellStyle name="style1424787249270 2 2 4 3 5" xfId="55920"/>
    <cellStyle name="style1424787249270 2 2 4 3 6" xfId="39635"/>
    <cellStyle name="style1424787249270 2 2 4 4" xfId="6742"/>
    <cellStyle name="style1424787249270 2 2 4 4 2" xfId="14138"/>
    <cellStyle name="style1424787249270 2 2 4 4 2 2" xfId="39645"/>
    <cellStyle name="style1424787249270 2 2 4 4 2 3" xfId="59313"/>
    <cellStyle name="style1424787249270 2 2 4 4 2 4" xfId="39644"/>
    <cellStyle name="style1424787249270 2 2 4 4 3" xfId="21534"/>
    <cellStyle name="style1424787249270 2 2 4 4 3 2" xfId="39646"/>
    <cellStyle name="style1424787249270 2 2 4 4 4" xfId="28930"/>
    <cellStyle name="style1424787249270 2 2 4 4 4 2" xfId="55922"/>
    <cellStyle name="style1424787249270 2 2 4 4 5" xfId="39643"/>
    <cellStyle name="style1424787249270 2 2 4 5" xfId="8552"/>
    <cellStyle name="style1424787249270 2 2 4 5 2" xfId="39648"/>
    <cellStyle name="style1424787249270 2 2 4 5 3" xfId="56821"/>
    <cellStyle name="style1424787249270 2 2 4 5 4" xfId="39647"/>
    <cellStyle name="style1424787249270 2 2 4 6" xfId="15948"/>
    <cellStyle name="style1424787249270 2 2 4 6 2" xfId="39649"/>
    <cellStyle name="style1424787249270 2 2 4 7" xfId="23344"/>
    <cellStyle name="style1424787249270 2 2 4 7 2" xfId="55917"/>
    <cellStyle name="style1424787249270 2 2 4 8" xfId="39626"/>
    <cellStyle name="style1424787249270 2 2 5" xfId="1700"/>
    <cellStyle name="style1424787249270 2 2 5 2" xfId="5387"/>
    <cellStyle name="style1424787249270 2 2 5 2 2" xfId="12828"/>
    <cellStyle name="style1424787249270 2 2 5 2 2 2" xfId="39653"/>
    <cellStyle name="style1424787249270 2 2 5 2 2 2 2" xfId="39654"/>
    <cellStyle name="style1424787249270 2 2 5 2 2 2 3" xfId="59317"/>
    <cellStyle name="style1424787249270 2 2 5 2 2 3" xfId="39655"/>
    <cellStyle name="style1424787249270 2 2 5 2 2 4" xfId="55925"/>
    <cellStyle name="style1424787249270 2 2 5 2 2 5" xfId="39652"/>
    <cellStyle name="style1424787249270 2 2 5 2 3" xfId="20224"/>
    <cellStyle name="style1424787249270 2 2 5 2 3 2" xfId="39657"/>
    <cellStyle name="style1424787249270 2 2 5 2 3 3" xfId="56825"/>
    <cellStyle name="style1424787249270 2 2 5 2 3 4" xfId="39656"/>
    <cellStyle name="style1424787249270 2 2 5 2 4" xfId="27620"/>
    <cellStyle name="style1424787249270 2 2 5 2 4 2" xfId="39658"/>
    <cellStyle name="style1424787249270 2 2 5 2 5" xfId="55924"/>
    <cellStyle name="style1424787249270 2 2 5 2 6" xfId="39651"/>
    <cellStyle name="style1424787249270 2 2 5 3" xfId="3510"/>
    <cellStyle name="style1424787249270 2 2 5 3 2" xfId="10951"/>
    <cellStyle name="style1424787249270 2 2 5 3 2 2" xfId="39661"/>
    <cellStyle name="style1424787249270 2 2 5 3 2 2 2" xfId="39662"/>
    <cellStyle name="style1424787249270 2 2 5 3 2 2 3" xfId="59318"/>
    <cellStyle name="style1424787249270 2 2 5 3 2 3" xfId="39663"/>
    <cellStyle name="style1424787249270 2 2 5 3 2 4" xfId="55927"/>
    <cellStyle name="style1424787249270 2 2 5 3 2 5" xfId="39660"/>
    <cellStyle name="style1424787249270 2 2 5 3 3" xfId="18347"/>
    <cellStyle name="style1424787249270 2 2 5 3 3 2" xfId="39665"/>
    <cellStyle name="style1424787249270 2 2 5 3 3 3" xfId="56826"/>
    <cellStyle name="style1424787249270 2 2 5 3 3 4" xfId="39664"/>
    <cellStyle name="style1424787249270 2 2 5 3 4" xfId="25743"/>
    <cellStyle name="style1424787249270 2 2 5 3 4 2" xfId="39666"/>
    <cellStyle name="style1424787249270 2 2 5 3 5" xfId="55926"/>
    <cellStyle name="style1424787249270 2 2 5 3 6" xfId="39659"/>
    <cellStyle name="style1424787249270 2 2 5 4" xfId="7332"/>
    <cellStyle name="style1424787249270 2 2 5 4 2" xfId="14728"/>
    <cellStyle name="style1424787249270 2 2 5 4 2 2" xfId="39669"/>
    <cellStyle name="style1424787249270 2 2 5 4 2 3" xfId="59316"/>
    <cellStyle name="style1424787249270 2 2 5 4 2 4" xfId="39668"/>
    <cellStyle name="style1424787249270 2 2 5 4 3" xfId="22124"/>
    <cellStyle name="style1424787249270 2 2 5 4 3 2" xfId="39670"/>
    <cellStyle name="style1424787249270 2 2 5 4 4" xfId="29520"/>
    <cellStyle name="style1424787249270 2 2 5 4 4 2" xfId="55928"/>
    <cellStyle name="style1424787249270 2 2 5 4 5" xfId="39667"/>
    <cellStyle name="style1424787249270 2 2 5 5" xfId="9142"/>
    <cellStyle name="style1424787249270 2 2 5 5 2" xfId="39672"/>
    <cellStyle name="style1424787249270 2 2 5 5 3" xfId="56824"/>
    <cellStyle name="style1424787249270 2 2 5 5 4" xfId="39671"/>
    <cellStyle name="style1424787249270 2 2 5 6" xfId="16538"/>
    <cellStyle name="style1424787249270 2 2 5 6 2" xfId="39673"/>
    <cellStyle name="style1424787249270 2 2 5 7" xfId="23934"/>
    <cellStyle name="style1424787249270 2 2 5 7 2" xfId="55923"/>
    <cellStyle name="style1424787249270 2 2 5 8" xfId="39650"/>
    <cellStyle name="style1424787249270 2 2 6" xfId="1957"/>
    <cellStyle name="style1424787249270 2 2 6 2" xfId="5644"/>
    <cellStyle name="style1424787249270 2 2 6 2 2" xfId="13084"/>
    <cellStyle name="style1424787249270 2 2 6 2 2 2" xfId="39677"/>
    <cellStyle name="style1424787249270 2 2 6 2 2 2 2" xfId="39678"/>
    <cellStyle name="style1424787249270 2 2 6 2 2 2 3" xfId="59320"/>
    <cellStyle name="style1424787249270 2 2 6 2 2 3" xfId="39679"/>
    <cellStyle name="style1424787249270 2 2 6 2 2 4" xfId="55931"/>
    <cellStyle name="style1424787249270 2 2 6 2 2 5" xfId="39676"/>
    <cellStyle name="style1424787249270 2 2 6 2 3" xfId="20480"/>
    <cellStyle name="style1424787249270 2 2 6 2 3 2" xfId="39681"/>
    <cellStyle name="style1424787249270 2 2 6 2 3 3" xfId="56828"/>
    <cellStyle name="style1424787249270 2 2 6 2 3 4" xfId="39680"/>
    <cellStyle name="style1424787249270 2 2 6 2 4" xfId="27876"/>
    <cellStyle name="style1424787249270 2 2 6 2 4 2" xfId="39682"/>
    <cellStyle name="style1424787249270 2 2 6 2 5" xfId="55930"/>
    <cellStyle name="style1424787249270 2 2 6 2 6" xfId="39675"/>
    <cellStyle name="style1424787249270 2 2 6 3" xfId="3766"/>
    <cellStyle name="style1424787249270 2 2 6 3 2" xfId="11207"/>
    <cellStyle name="style1424787249270 2 2 6 3 2 2" xfId="39685"/>
    <cellStyle name="style1424787249270 2 2 6 3 2 2 2" xfId="39686"/>
    <cellStyle name="style1424787249270 2 2 6 3 2 2 3" xfId="59321"/>
    <cellStyle name="style1424787249270 2 2 6 3 2 3" xfId="39687"/>
    <cellStyle name="style1424787249270 2 2 6 3 2 4" xfId="55933"/>
    <cellStyle name="style1424787249270 2 2 6 3 2 5" xfId="39684"/>
    <cellStyle name="style1424787249270 2 2 6 3 3" xfId="18603"/>
    <cellStyle name="style1424787249270 2 2 6 3 3 2" xfId="39689"/>
    <cellStyle name="style1424787249270 2 2 6 3 3 3" xfId="56829"/>
    <cellStyle name="style1424787249270 2 2 6 3 3 4" xfId="39688"/>
    <cellStyle name="style1424787249270 2 2 6 3 4" xfId="25999"/>
    <cellStyle name="style1424787249270 2 2 6 3 4 2" xfId="39690"/>
    <cellStyle name="style1424787249270 2 2 6 3 5" xfId="55932"/>
    <cellStyle name="style1424787249270 2 2 6 3 6" xfId="39683"/>
    <cellStyle name="style1424787249270 2 2 6 4" xfId="7589"/>
    <cellStyle name="style1424787249270 2 2 6 4 2" xfId="14985"/>
    <cellStyle name="style1424787249270 2 2 6 4 2 2" xfId="39693"/>
    <cellStyle name="style1424787249270 2 2 6 4 2 3" xfId="59319"/>
    <cellStyle name="style1424787249270 2 2 6 4 2 4" xfId="39692"/>
    <cellStyle name="style1424787249270 2 2 6 4 3" xfId="22381"/>
    <cellStyle name="style1424787249270 2 2 6 4 3 2" xfId="39694"/>
    <cellStyle name="style1424787249270 2 2 6 4 4" xfId="29777"/>
    <cellStyle name="style1424787249270 2 2 6 4 4 2" xfId="55934"/>
    <cellStyle name="style1424787249270 2 2 6 4 5" xfId="39691"/>
    <cellStyle name="style1424787249270 2 2 6 5" xfId="9398"/>
    <cellStyle name="style1424787249270 2 2 6 5 2" xfId="39696"/>
    <cellStyle name="style1424787249270 2 2 6 5 3" xfId="56827"/>
    <cellStyle name="style1424787249270 2 2 6 5 4" xfId="39695"/>
    <cellStyle name="style1424787249270 2 2 6 6" xfId="16794"/>
    <cellStyle name="style1424787249270 2 2 6 6 2" xfId="39697"/>
    <cellStyle name="style1424787249270 2 2 6 7" xfId="24190"/>
    <cellStyle name="style1424787249270 2 2 6 7 2" xfId="55929"/>
    <cellStyle name="style1424787249270 2 2 6 8" xfId="39674"/>
    <cellStyle name="style1424787249270 2 2 7" xfId="4153"/>
    <cellStyle name="style1424787249270 2 2 7 2" xfId="11594"/>
    <cellStyle name="style1424787249270 2 2 7 2 2" xfId="39700"/>
    <cellStyle name="style1424787249270 2 2 7 2 2 2" xfId="39701"/>
    <cellStyle name="style1424787249270 2 2 7 2 2 3" xfId="59322"/>
    <cellStyle name="style1424787249270 2 2 7 2 3" xfId="39702"/>
    <cellStyle name="style1424787249270 2 2 7 2 4" xfId="55936"/>
    <cellStyle name="style1424787249270 2 2 7 2 5" xfId="39699"/>
    <cellStyle name="style1424787249270 2 2 7 3" xfId="18990"/>
    <cellStyle name="style1424787249270 2 2 7 3 2" xfId="39704"/>
    <cellStyle name="style1424787249270 2 2 7 3 3" xfId="56830"/>
    <cellStyle name="style1424787249270 2 2 7 3 4" xfId="39703"/>
    <cellStyle name="style1424787249270 2 2 7 4" xfId="26386"/>
    <cellStyle name="style1424787249270 2 2 7 4 2" xfId="39705"/>
    <cellStyle name="style1424787249270 2 2 7 5" xfId="55935"/>
    <cellStyle name="style1424787249270 2 2 7 6" xfId="39698"/>
    <cellStyle name="style1424787249270 2 2 8" xfId="2276"/>
    <cellStyle name="style1424787249270 2 2 8 2" xfId="9717"/>
    <cellStyle name="style1424787249270 2 2 8 2 2" xfId="39708"/>
    <cellStyle name="style1424787249270 2 2 8 2 2 2" xfId="39709"/>
    <cellStyle name="style1424787249270 2 2 8 2 2 3" xfId="59323"/>
    <cellStyle name="style1424787249270 2 2 8 2 3" xfId="39710"/>
    <cellStyle name="style1424787249270 2 2 8 2 4" xfId="55938"/>
    <cellStyle name="style1424787249270 2 2 8 2 5" xfId="39707"/>
    <cellStyle name="style1424787249270 2 2 8 3" xfId="17113"/>
    <cellStyle name="style1424787249270 2 2 8 3 2" xfId="39712"/>
    <cellStyle name="style1424787249270 2 2 8 3 3" xfId="56831"/>
    <cellStyle name="style1424787249270 2 2 8 3 4" xfId="39711"/>
    <cellStyle name="style1424787249270 2 2 8 4" xfId="24509"/>
    <cellStyle name="style1424787249270 2 2 8 4 2" xfId="39713"/>
    <cellStyle name="style1424787249270 2 2 8 5" xfId="55937"/>
    <cellStyle name="style1424787249270 2 2 8 6" xfId="39706"/>
    <cellStyle name="style1424787249270 2 2 9" xfId="6098"/>
    <cellStyle name="style1424787249270 2 2 9 2" xfId="13494"/>
    <cellStyle name="style1424787249270 2 2 9 2 2" xfId="39716"/>
    <cellStyle name="style1424787249270 2 2 9 2 3" xfId="59288"/>
    <cellStyle name="style1424787249270 2 2 9 2 4" xfId="39715"/>
    <cellStyle name="style1424787249270 2 2 9 3" xfId="20890"/>
    <cellStyle name="style1424787249270 2 2 9 3 2" xfId="39717"/>
    <cellStyle name="style1424787249270 2 2 9 4" xfId="28286"/>
    <cellStyle name="style1424787249270 2 2 9 4 2" xfId="55939"/>
    <cellStyle name="style1424787249270 2 2 9 5" xfId="39714"/>
    <cellStyle name="style1424787249270 2 3" xfId="462"/>
    <cellStyle name="style1424787249270 2 3 10" xfId="15368"/>
    <cellStyle name="style1424787249270 2 3 10 2" xfId="39719"/>
    <cellStyle name="style1424787249270 2 3 11" xfId="22764"/>
    <cellStyle name="style1424787249270 2 3 11 2" xfId="55940"/>
    <cellStyle name="style1424787249270 2 3 12" xfId="39718"/>
    <cellStyle name="style1424787249270 2 3 2" xfId="719"/>
    <cellStyle name="style1424787249270 2 3 2 2" xfId="1429"/>
    <cellStyle name="style1424787249270 2 3 2 2 2" xfId="5117"/>
    <cellStyle name="style1424787249270 2 3 2 2 2 2" xfId="12558"/>
    <cellStyle name="style1424787249270 2 3 2 2 2 2 2" xfId="39724"/>
    <cellStyle name="style1424787249270 2 3 2 2 2 2 2 2" xfId="39725"/>
    <cellStyle name="style1424787249270 2 3 2 2 2 2 2 3" xfId="59327"/>
    <cellStyle name="style1424787249270 2 3 2 2 2 2 3" xfId="39726"/>
    <cellStyle name="style1424787249270 2 3 2 2 2 2 4" xfId="55944"/>
    <cellStyle name="style1424787249270 2 3 2 2 2 2 5" xfId="39723"/>
    <cellStyle name="style1424787249270 2 3 2 2 2 3" xfId="19954"/>
    <cellStyle name="style1424787249270 2 3 2 2 2 3 2" xfId="39728"/>
    <cellStyle name="style1424787249270 2 3 2 2 2 3 3" xfId="56835"/>
    <cellStyle name="style1424787249270 2 3 2 2 2 3 4" xfId="39727"/>
    <cellStyle name="style1424787249270 2 3 2 2 2 4" xfId="27350"/>
    <cellStyle name="style1424787249270 2 3 2 2 2 4 2" xfId="39729"/>
    <cellStyle name="style1424787249270 2 3 2 2 2 5" xfId="55943"/>
    <cellStyle name="style1424787249270 2 3 2 2 2 6" xfId="39722"/>
    <cellStyle name="style1424787249270 2 3 2 2 3" xfId="3240"/>
    <cellStyle name="style1424787249270 2 3 2 2 3 2" xfId="10681"/>
    <cellStyle name="style1424787249270 2 3 2 2 3 2 2" xfId="39732"/>
    <cellStyle name="style1424787249270 2 3 2 2 3 2 2 2" xfId="39733"/>
    <cellStyle name="style1424787249270 2 3 2 2 3 2 2 3" xfId="59328"/>
    <cellStyle name="style1424787249270 2 3 2 2 3 2 3" xfId="39734"/>
    <cellStyle name="style1424787249270 2 3 2 2 3 2 4" xfId="55946"/>
    <cellStyle name="style1424787249270 2 3 2 2 3 2 5" xfId="39731"/>
    <cellStyle name="style1424787249270 2 3 2 2 3 3" xfId="18077"/>
    <cellStyle name="style1424787249270 2 3 2 2 3 3 2" xfId="39736"/>
    <cellStyle name="style1424787249270 2 3 2 2 3 3 3" xfId="56836"/>
    <cellStyle name="style1424787249270 2 3 2 2 3 3 4" xfId="39735"/>
    <cellStyle name="style1424787249270 2 3 2 2 3 4" xfId="25473"/>
    <cellStyle name="style1424787249270 2 3 2 2 3 4 2" xfId="39737"/>
    <cellStyle name="style1424787249270 2 3 2 2 3 5" xfId="55945"/>
    <cellStyle name="style1424787249270 2 3 2 2 3 6" xfId="39730"/>
    <cellStyle name="style1424787249270 2 3 2 2 4" xfId="7062"/>
    <cellStyle name="style1424787249270 2 3 2 2 4 2" xfId="14458"/>
    <cellStyle name="style1424787249270 2 3 2 2 4 2 2" xfId="39740"/>
    <cellStyle name="style1424787249270 2 3 2 2 4 2 3" xfId="59326"/>
    <cellStyle name="style1424787249270 2 3 2 2 4 2 4" xfId="39739"/>
    <cellStyle name="style1424787249270 2 3 2 2 4 3" xfId="21854"/>
    <cellStyle name="style1424787249270 2 3 2 2 4 3 2" xfId="39741"/>
    <cellStyle name="style1424787249270 2 3 2 2 4 4" xfId="29250"/>
    <cellStyle name="style1424787249270 2 3 2 2 4 4 2" xfId="55947"/>
    <cellStyle name="style1424787249270 2 3 2 2 4 5" xfId="39738"/>
    <cellStyle name="style1424787249270 2 3 2 2 5" xfId="8872"/>
    <cellStyle name="style1424787249270 2 3 2 2 5 2" xfId="39743"/>
    <cellStyle name="style1424787249270 2 3 2 2 5 3" xfId="56834"/>
    <cellStyle name="style1424787249270 2 3 2 2 5 4" xfId="39742"/>
    <cellStyle name="style1424787249270 2 3 2 2 6" xfId="16268"/>
    <cellStyle name="style1424787249270 2 3 2 2 6 2" xfId="39744"/>
    <cellStyle name="style1424787249270 2 3 2 2 7" xfId="23664"/>
    <cellStyle name="style1424787249270 2 3 2 2 7 2" xfId="55942"/>
    <cellStyle name="style1424787249270 2 3 2 2 8" xfId="39721"/>
    <cellStyle name="style1424787249270 2 3 2 3" xfId="4473"/>
    <cellStyle name="style1424787249270 2 3 2 3 2" xfId="11914"/>
    <cellStyle name="style1424787249270 2 3 2 3 2 2" xfId="39747"/>
    <cellStyle name="style1424787249270 2 3 2 3 2 2 2" xfId="39748"/>
    <cellStyle name="style1424787249270 2 3 2 3 2 2 3" xfId="59329"/>
    <cellStyle name="style1424787249270 2 3 2 3 2 3" xfId="39749"/>
    <cellStyle name="style1424787249270 2 3 2 3 2 4" xfId="55949"/>
    <cellStyle name="style1424787249270 2 3 2 3 2 5" xfId="39746"/>
    <cellStyle name="style1424787249270 2 3 2 3 3" xfId="19310"/>
    <cellStyle name="style1424787249270 2 3 2 3 3 2" xfId="39751"/>
    <cellStyle name="style1424787249270 2 3 2 3 3 3" xfId="56837"/>
    <cellStyle name="style1424787249270 2 3 2 3 3 4" xfId="39750"/>
    <cellStyle name="style1424787249270 2 3 2 3 4" xfId="26706"/>
    <cellStyle name="style1424787249270 2 3 2 3 4 2" xfId="39752"/>
    <cellStyle name="style1424787249270 2 3 2 3 5" xfId="55948"/>
    <cellStyle name="style1424787249270 2 3 2 3 6" xfId="39745"/>
    <cellStyle name="style1424787249270 2 3 2 4" xfId="2596"/>
    <cellStyle name="style1424787249270 2 3 2 4 2" xfId="10037"/>
    <cellStyle name="style1424787249270 2 3 2 4 2 2" xfId="39755"/>
    <cellStyle name="style1424787249270 2 3 2 4 2 2 2" xfId="39756"/>
    <cellStyle name="style1424787249270 2 3 2 4 2 2 3" xfId="59330"/>
    <cellStyle name="style1424787249270 2 3 2 4 2 3" xfId="39757"/>
    <cellStyle name="style1424787249270 2 3 2 4 2 4" xfId="55951"/>
    <cellStyle name="style1424787249270 2 3 2 4 2 5" xfId="39754"/>
    <cellStyle name="style1424787249270 2 3 2 4 3" xfId="17433"/>
    <cellStyle name="style1424787249270 2 3 2 4 3 2" xfId="39759"/>
    <cellStyle name="style1424787249270 2 3 2 4 3 3" xfId="56838"/>
    <cellStyle name="style1424787249270 2 3 2 4 3 4" xfId="39758"/>
    <cellStyle name="style1424787249270 2 3 2 4 4" xfId="24829"/>
    <cellStyle name="style1424787249270 2 3 2 4 4 2" xfId="39760"/>
    <cellStyle name="style1424787249270 2 3 2 4 5" xfId="55950"/>
    <cellStyle name="style1424787249270 2 3 2 4 6" xfId="39753"/>
    <cellStyle name="style1424787249270 2 3 2 5" xfId="6418"/>
    <cellStyle name="style1424787249270 2 3 2 5 2" xfId="13814"/>
    <cellStyle name="style1424787249270 2 3 2 5 2 2" xfId="39763"/>
    <cellStyle name="style1424787249270 2 3 2 5 2 3" xfId="59325"/>
    <cellStyle name="style1424787249270 2 3 2 5 2 4" xfId="39762"/>
    <cellStyle name="style1424787249270 2 3 2 5 3" xfId="21210"/>
    <cellStyle name="style1424787249270 2 3 2 5 3 2" xfId="39764"/>
    <cellStyle name="style1424787249270 2 3 2 5 4" xfId="28606"/>
    <cellStyle name="style1424787249270 2 3 2 5 4 2" xfId="55952"/>
    <cellStyle name="style1424787249270 2 3 2 5 5" xfId="39761"/>
    <cellStyle name="style1424787249270 2 3 2 6" xfId="8228"/>
    <cellStyle name="style1424787249270 2 3 2 6 2" xfId="39766"/>
    <cellStyle name="style1424787249270 2 3 2 6 3" xfId="56833"/>
    <cellStyle name="style1424787249270 2 3 2 6 4" xfId="39765"/>
    <cellStyle name="style1424787249270 2 3 2 7" xfId="15624"/>
    <cellStyle name="style1424787249270 2 3 2 7 2" xfId="39767"/>
    <cellStyle name="style1424787249270 2 3 2 8" xfId="23020"/>
    <cellStyle name="style1424787249270 2 3 2 8 2" xfId="55941"/>
    <cellStyle name="style1424787249270 2 3 2 9" xfId="39720"/>
    <cellStyle name="style1424787249270 2 3 3" xfId="1173"/>
    <cellStyle name="style1424787249270 2 3 3 2" xfId="4861"/>
    <cellStyle name="style1424787249270 2 3 3 2 2" xfId="12302"/>
    <cellStyle name="style1424787249270 2 3 3 2 2 2" xfId="39771"/>
    <cellStyle name="style1424787249270 2 3 3 2 2 2 2" xfId="39772"/>
    <cellStyle name="style1424787249270 2 3 3 2 2 2 3" xfId="59332"/>
    <cellStyle name="style1424787249270 2 3 3 2 2 3" xfId="39773"/>
    <cellStyle name="style1424787249270 2 3 3 2 2 4" xfId="55955"/>
    <cellStyle name="style1424787249270 2 3 3 2 2 5" xfId="39770"/>
    <cellStyle name="style1424787249270 2 3 3 2 3" xfId="19698"/>
    <cellStyle name="style1424787249270 2 3 3 2 3 2" xfId="39775"/>
    <cellStyle name="style1424787249270 2 3 3 2 3 3" xfId="56840"/>
    <cellStyle name="style1424787249270 2 3 3 2 3 4" xfId="39774"/>
    <cellStyle name="style1424787249270 2 3 3 2 4" xfId="27094"/>
    <cellStyle name="style1424787249270 2 3 3 2 4 2" xfId="39776"/>
    <cellStyle name="style1424787249270 2 3 3 2 5" xfId="55954"/>
    <cellStyle name="style1424787249270 2 3 3 2 6" xfId="39769"/>
    <cellStyle name="style1424787249270 2 3 3 3" xfId="2984"/>
    <cellStyle name="style1424787249270 2 3 3 3 2" xfId="10425"/>
    <cellStyle name="style1424787249270 2 3 3 3 2 2" xfId="39779"/>
    <cellStyle name="style1424787249270 2 3 3 3 2 2 2" xfId="39780"/>
    <cellStyle name="style1424787249270 2 3 3 3 2 2 3" xfId="59333"/>
    <cellStyle name="style1424787249270 2 3 3 3 2 3" xfId="39781"/>
    <cellStyle name="style1424787249270 2 3 3 3 2 4" xfId="55957"/>
    <cellStyle name="style1424787249270 2 3 3 3 2 5" xfId="39778"/>
    <cellStyle name="style1424787249270 2 3 3 3 3" xfId="17821"/>
    <cellStyle name="style1424787249270 2 3 3 3 3 2" xfId="39783"/>
    <cellStyle name="style1424787249270 2 3 3 3 3 3" xfId="56841"/>
    <cellStyle name="style1424787249270 2 3 3 3 3 4" xfId="39782"/>
    <cellStyle name="style1424787249270 2 3 3 3 4" xfId="25217"/>
    <cellStyle name="style1424787249270 2 3 3 3 4 2" xfId="39784"/>
    <cellStyle name="style1424787249270 2 3 3 3 5" xfId="55956"/>
    <cellStyle name="style1424787249270 2 3 3 3 6" xfId="39777"/>
    <cellStyle name="style1424787249270 2 3 3 4" xfId="6806"/>
    <cellStyle name="style1424787249270 2 3 3 4 2" xfId="14202"/>
    <cellStyle name="style1424787249270 2 3 3 4 2 2" xfId="39787"/>
    <cellStyle name="style1424787249270 2 3 3 4 2 3" xfId="59331"/>
    <cellStyle name="style1424787249270 2 3 3 4 2 4" xfId="39786"/>
    <cellStyle name="style1424787249270 2 3 3 4 3" xfId="21598"/>
    <cellStyle name="style1424787249270 2 3 3 4 3 2" xfId="39788"/>
    <cellStyle name="style1424787249270 2 3 3 4 4" xfId="28994"/>
    <cellStyle name="style1424787249270 2 3 3 4 4 2" xfId="55958"/>
    <cellStyle name="style1424787249270 2 3 3 4 5" xfId="39785"/>
    <cellStyle name="style1424787249270 2 3 3 5" xfId="8616"/>
    <cellStyle name="style1424787249270 2 3 3 5 2" xfId="39790"/>
    <cellStyle name="style1424787249270 2 3 3 5 3" xfId="56839"/>
    <cellStyle name="style1424787249270 2 3 3 5 4" xfId="39789"/>
    <cellStyle name="style1424787249270 2 3 3 6" xfId="16012"/>
    <cellStyle name="style1424787249270 2 3 3 6 2" xfId="39791"/>
    <cellStyle name="style1424787249270 2 3 3 7" xfId="23408"/>
    <cellStyle name="style1424787249270 2 3 3 7 2" xfId="55953"/>
    <cellStyle name="style1424787249270 2 3 3 8" xfId="39768"/>
    <cellStyle name="style1424787249270 2 3 4" xfId="1764"/>
    <cellStyle name="style1424787249270 2 3 4 2" xfId="5451"/>
    <cellStyle name="style1424787249270 2 3 4 2 2" xfId="12892"/>
    <cellStyle name="style1424787249270 2 3 4 2 2 2" xfId="39795"/>
    <cellStyle name="style1424787249270 2 3 4 2 2 2 2" xfId="39796"/>
    <cellStyle name="style1424787249270 2 3 4 2 2 2 3" xfId="59335"/>
    <cellStyle name="style1424787249270 2 3 4 2 2 3" xfId="39797"/>
    <cellStyle name="style1424787249270 2 3 4 2 2 4" xfId="55961"/>
    <cellStyle name="style1424787249270 2 3 4 2 2 5" xfId="39794"/>
    <cellStyle name="style1424787249270 2 3 4 2 3" xfId="20288"/>
    <cellStyle name="style1424787249270 2 3 4 2 3 2" xfId="39799"/>
    <cellStyle name="style1424787249270 2 3 4 2 3 3" xfId="56843"/>
    <cellStyle name="style1424787249270 2 3 4 2 3 4" xfId="39798"/>
    <cellStyle name="style1424787249270 2 3 4 2 4" xfId="27684"/>
    <cellStyle name="style1424787249270 2 3 4 2 4 2" xfId="39800"/>
    <cellStyle name="style1424787249270 2 3 4 2 5" xfId="55960"/>
    <cellStyle name="style1424787249270 2 3 4 2 6" xfId="39793"/>
    <cellStyle name="style1424787249270 2 3 4 3" xfId="3574"/>
    <cellStyle name="style1424787249270 2 3 4 3 2" xfId="11015"/>
    <cellStyle name="style1424787249270 2 3 4 3 2 2" xfId="39803"/>
    <cellStyle name="style1424787249270 2 3 4 3 2 2 2" xfId="39804"/>
    <cellStyle name="style1424787249270 2 3 4 3 2 2 3" xfId="59336"/>
    <cellStyle name="style1424787249270 2 3 4 3 2 3" xfId="39805"/>
    <cellStyle name="style1424787249270 2 3 4 3 2 4" xfId="55963"/>
    <cellStyle name="style1424787249270 2 3 4 3 2 5" xfId="39802"/>
    <cellStyle name="style1424787249270 2 3 4 3 3" xfId="18411"/>
    <cellStyle name="style1424787249270 2 3 4 3 3 2" xfId="39807"/>
    <cellStyle name="style1424787249270 2 3 4 3 3 3" xfId="56844"/>
    <cellStyle name="style1424787249270 2 3 4 3 3 4" xfId="39806"/>
    <cellStyle name="style1424787249270 2 3 4 3 4" xfId="25807"/>
    <cellStyle name="style1424787249270 2 3 4 3 4 2" xfId="39808"/>
    <cellStyle name="style1424787249270 2 3 4 3 5" xfId="55962"/>
    <cellStyle name="style1424787249270 2 3 4 3 6" xfId="39801"/>
    <cellStyle name="style1424787249270 2 3 4 4" xfId="7396"/>
    <cellStyle name="style1424787249270 2 3 4 4 2" xfId="14792"/>
    <cellStyle name="style1424787249270 2 3 4 4 2 2" xfId="39811"/>
    <cellStyle name="style1424787249270 2 3 4 4 2 3" xfId="59334"/>
    <cellStyle name="style1424787249270 2 3 4 4 2 4" xfId="39810"/>
    <cellStyle name="style1424787249270 2 3 4 4 3" xfId="22188"/>
    <cellStyle name="style1424787249270 2 3 4 4 3 2" xfId="39812"/>
    <cellStyle name="style1424787249270 2 3 4 4 4" xfId="29584"/>
    <cellStyle name="style1424787249270 2 3 4 4 4 2" xfId="55964"/>
    <cellStyle name="style1424787249270 2 3 4 4 5" xfId="39809"/>
    <cellStyle name="style1424787249270 2 3 4 5" xfId="9206"/>
    <cellStyle name="style1424787249270 2 3 4 5 2" xfId="39814"/>
    <cellStyle name="style1424787249270 2 3 4 5 3" xfId="56842"/>
    <cellStyle name="style1424787249270 2 3 4 5 4" xfId="39813"/>
    <cellStyle name="style1424787249270 2 3 4 6" xfId="16602"/>
    <cellStyle name="style1424787249270 2 3 4 6 2" xfId="39815"/>
    <cellStyle name="style1424787249270 2 3 4 7" xfId="23998"/>
    <cellStyle name="style1424787249270 2 3 4 7 2" xfId="55959"/>
    <cellStyle name="style1424787249270 2 3 4 8" xfId="39792"/>
    <cellStyle name="style1424787249270 2 3 5" xfId="2021"/>
    <cellStyle name="style1424787249270 2 3 5 2" xfId="5708"/>
    <cellStyle name="style1424787249270 2 3 5 2 2" xfId="13148"/>
    <cellStyle name="style1424787249270 2 3 5 2 2 2" xfId="39819"/>
    <cellStyle name="style1424787249270 2 3 5 2 2 2 2" xfId="39820"/>
    <cellStyle name="style1424787249270 2 3 5 2 2 2 3" xfId="59338"/>
    <cellStyle name="style1424787249270 2 3 5 2 2 3" xfId="39821"/>
    <cellStyle name="style1424787249270 2 3 5 2 2 4" xfId="55967"/>
    <cellStyle name="style1424787249270 2 3 5 2 2 5" xfId="39818"/>
    <cellStyle name="style1424787249270 2 3 5 2 3" xfId="20544"/>
    <cellStyle name="style1424787249270 2 3 5 2 3 2" xfId="39823"/>
    <cellStyle name="style1424787249270 2 3 5 2 3 3" xfId="56846"/>
    <cellStyle name="style1424787249270 2 3 5 2 3 4" xfId="39822"/>
    <cellStyle name="style1424787249270 2 3 5 2 4" xfId="27940"/>
    <cellStyle name="style1424787249270 2 3 5 2 4 2" xfId="39824"/>
    <cellStyle name="style1424787249270 2 3 5 2 5" xfId="55966"/>
    <cellStyle name="style1424787249270 2 3 5 2 6" xfId="39817"/>
    <cellStyle name="style1424787249270 2 3 5 3" xfId="3830"/>
    <cellStyle name="style1424787249270 2 3 5 3 2" xfId="11271"/>
    <cellStyle name="style1424787249270 2 3 5 3 2 2" xfId="39827"/>
    <cellStyle name="style1424787249270 2 3 5 3 2 2 2" xfId="39828"/>
    <cellStyle name="style1424787249270 2 3 5 3 2 2 3" xfId="59339"/>
    <cellStyle name="style1424787249270 2 3 5 3 2 3" xfId="39829"/>
    <cellStyle name="style1424787249270 2 3 5 3 2 4" xfId="55969"/>
    <cellStyle name="style1424787249270 2 3 5 3 2 5" xfId="39826"/>
    <cellStyle name="style1424787249270 2 3 5 3 3" xfId="18667"/>
    <cellStyle name="style1424787249270 2 3 5 3 3 2" xfId="39831"/>
    <cellStyle name="style1424787249270 2 3 5 3 3 3" xfId="56847"/>
    <cellStyle name="style1424787249270 2 3 5 3 3 4" xfId="39830"/>
    <cellStyle name="style1424787249270 2 3 5 3 4" xfId="26063"/>
    <cellStyle name="style1424787249270 2 3 5 3 4 2" xfId="39832"/>
    <cellStyle name="style1424787249270 2 3 5 3 5" xfId="55968"/>
    <cellStyle name="style1424787249270 2 3 5 3 6" xfId="39825"/>
    <cellStyle name="style1424787249270 2 3 5 4" xfId="7653"/>
    <cellStyle name="style1424787249270 2 3 5 4 2" xfId="15049"/>
    <cellStyle name="style1424787249270 2 3 5 4 2 2" xfId="39835"/>
    <cellStyle name="style1424787249270 2 3 5 4 2 3" xfId="59337"/>
    <cellStyle name="style1424787249270 2 3 5 4 2 4" xfId="39834"/>
    <cellStyle name="style1424787249270 2 3 5 4 3" xfId="22445"/>
    <cellStyle name="style1424787249270 2 3 5 4 3 2" xfId="39836"/>
    <cellStyle name="style1424787249270 2 3 5 4 4" xfId="29841"/>
    <cellStyle name="style1424787249270 2 3 5 4 4 2" xfId="55970"/>
    <cellStyle name="style1424787249270 2 3 5 4 5" xfId="39833"/>
    <cellStyle name="style1424787249270 2 3 5 5" xfId="9462"/>
    <cellStyle name="style1424787249270 2 3 5 5 2" xfId="39838"/>
    <cellStyle name="style1424787249270 2 3 5 5 3" xfId="56845"/>
    <cellStyle name="style1424787249270 2 3 5 5 4" xfId="39837"/>
    <cellStyle name="style1424787249270 2 3 5 6" xfId="16858"/>
    <cellStyle name="style1424787249270 2 3 5 6 2" xfId="39839"/>
    <cellStyle name="style1424787249270 2 3 5 7" xfId="24254"/>
    <cellStyle name="style1424787249270 2 3 5 7 2" xfId="55965"/>
    <cellStyle name="style1424787249270 2 3 5 8" xfId="39816"/>
    <cellStyle name="style1424787249270 2 3 6" xfId="4217"/>
    <cellStyle name="style1424787249270 2 3 6 2" xfId="11658"/>
    <cellStyle name="style1424787249270 2 3 6 2 2" xfId="39842"/>
    <cellStyle name="style1424787249270 2 3 6 2 2 2" xfId="39843"/>
    <cellStyle name="style1424787249270 2 3 6 2 2 3" xfId="59340"/>
    <cellStyle name="style1424787249270 2 3 6 2 3" xfId="39844"/>
    <cellStyle name="style1424787249270 2 3 6 2 4" xfId="55972"/>
    <cellStyle name="style1424787249270 2 3 6 2 5" xfId="39841"/>
    <cellStyle name="style1424787249270 2 3 6 3" xfId="19054"/>
    <cellStyle name="style1424787249270 2 3 6 3 2" xfId="39846"/>
    <cellStyle name="style1424787249270 2 3 6 3 3" xfId="56848"/>
    <cellStyle name="style1424787249270 2 3 6 3 4" xfId="39845"/>
    <cellStyle name="style1424787249270 2 3 6 4" xfId="26450"/>
    <cellStyle name="style1424787249270 2 3 6 4 2" xfId="39847"/>
    <cellStyle name="style1424787249270 2 3 6 5" xfId="55971"/>
    <cellStyle name="style1424787249270 2 3 6 6" xfId="39840"/>
    <cellStyle name="style1424787249270 2 3 7" xfId="2340"/>
    <cellStyle name="style1424787249270 2 3 7 2" xfId="9781"/>
    <cellStyle name="style1424787249270 2 3 7 2 2" xfId="39850"/>
    <cellStyle name="style1424787249270 2 3 7 2 2 2" xfId="39851"/>
    <cellStyle name="style1424787249270 2 3 7 2 2 3" xfId="59341"/>
    <cellStyle name="style1424787249270 2 3 7 2 3" xfId="39852"/>
    <cellStyle name="style1424787249270 2 3 7 2 4" xfId="55974"/>
    <cellStyle name="style1424787249270 2 3 7 2 5" xfId="39849"/>
    <cellStyle name="style1424787249270 2 3 7 3" xfId="17177"/>
    <cellStyle name="style1424787249270 2 3 7 3 2" xfId="39854"/>
    <cellStyle name="style1424787249270 2 3 7 3 3" xfId="56849"/>
    <cellStyle name="style1424787249270 2 3 7 3 4" xfId="39853"/>
    <cellStyle name="style1424787249270 2 3 7 4" xfId="24573"/>
    <cellStyle name="style1424787249270 2 3 7 4 2" xfId="39855"/>
    <cellStyle name="style1424787249270 2 3 7 5" xfId="55973"/>
    <cellStyle name="style1424787249270 2 3 7 6" xfId="39848"/>
    <cellStyle name="style1424787249270 2 3 8" xfId="6162"/>
    <cellStyle name="style1424787249270 2 3 8 2" xfId="13558"/>
    <cellStyle name="style1424787249270 2 3 8 2 2" xfId="39858"/>
    <cellStyle name="style1424787249270 2 3 8 2 3" xfId="59324"/>
    <cellStyle name="style1424787249270 2 3 8 2 4" xfId="39857"/>
    <cellStyle name="style1424787249270 2 3 8 3" xfId="20954"/>
    <cellStyle name="style1424787249270 2 3 8 3 2" xfId="39859"/>
    <cellStyle name="style1424787249270 2 3 8 4" xfId="28350"/>
    <cellStyle name="style1424787249270 2 3 8 4 2" xfId="55975"/>
    <cellStyle name="style1424787249270 2 3 8 5" xfId="39856"/>
    <cellStyle name="style1424787249270 2 3 9" xfId="7972"/>
    <cellStyle name="style1424787249270 2 3 9 2" xfId="39861"/>
    <cellStyle name="style1424787249270 2 3 9 3" xfId="56832"/>
    <cellStyle name="style1424787249270 2 3 9 4" xfId="39860"/>
    <cellStyle name="style1424787249270 2 4" xfId="591"/>
    <cellStyle name="style1424787249270 2 4 2" xfId="1301"/>
    <cellStyle name="style1424787249270 2 4 2 2" xfId="4989"/>
    <cellStyle name="style1424787249270 2 4 2 2 2" xfId="12430"/>
    <cellStyle name="style1424787249270 2 4 2 2 2 2" xfId="39866"/>
    <cellStyle name="style1424787249270 2 4 2 2 2 2 2" xfId="39867"/>
    <cellStyle name="style1424787249270 2 4 2 2 2 2 3" xfId="59344"/>
    <cellStyle name="style1424787249270 2 4 2 2 2 3" xfId="39868"/>
    <cellStyle name="style1424787249270 2 4 2 2 2 4" xfId="55979"/>
    <cellStyle name="style1424787249270 2 4 2 2 2 5" xfId="39865"/>
    <cellStyle name="style1424787249270 2 4 2 2 3" xfId="19826"/>
    <cellStyle name="style1424787249270 2 4 2 2 3 2" xfId="39870"/>
    <cellStyle name="style1424787249270 2 4 2 2 3 3" xfId="56852"/>
    <cellStyle name="style1424787249270 2 4 2 2 3 4" xfId="39869"/>
    <cellStyle name="style1424787249270 2 4 2 2 4" xfId="27222"/>
    <cellStyle name="style1424787249270 2 4 2 2 4 2" xfId="39871"/>
    <cellStyle name="style1424787249270 2 4 2 2 5" xfId="55978"/>
    <cellStyle name="style1424787249270 2 4 2 2 6" xfId="39864"/>
    <cellStyle name="style1424787249270 2 4 2 3" xfId="3112"/>
    <cellStyle name="style1424787249270 2 4 2 3 2" xfId="10553"/>
    <cellStyle name="style1424787249270 2 4 2 3 2 2" xfId="39874"/>
    <cellStyle name="style1424787249270 2 4 2 3 2 2 2" xfId="39875"/>
    <cellStyle name="style1424787249270 2 4 2 3 2 2 3" xfId="59345"/>
    <cellStyle name="style1424787249270 2 4 2 3 2 3" xfId="39876"/>
    <cellStyle name="style1424787249270 2 4 2 3 2 4" xfId="55981"/>
    <cellStyle name="style1424787249270 2 4 2 3 2 5" xfId="39873"/>
    <cellStyle name="style1424787249270 2 4 2 3 3" xfId="17949"/>
    <cellStyle name="style1424787249270 2 4 2 3 3 2" xfId="39878"/>
    <cellStyle name="style1424787249270 2 4 2 3 3 3" xfId="56853"/>
    <cellStyle name="style1424787249270 2 4 2 3 3 4" xfId="39877"/>
    <cellStyle name="style1424787249270 2 4 2 3 4" xfId="25345"/>
    <cellStyle name="style1424787249270 2 4 2 3 4 2" xfId="39879"/>
    <cellStyle name="style1424787249270 2 4 2 3 5" xfId="55980"/>
    <cellStyle name="style1424787249270 2 4 2 3 6" xfId="39872"/>
    <cellStyle name="style1424787249270 2 4 2 4" xfId="6934"/>
    <cellStyle name="style1424787249270 2 4 2 4 2" xfId="14330"/>
    <cellStyle name="style1424787249270 2 4 2 4 2 2" xfId="39882"/>
    <cellStyle name="style1424787249270 2 4 2 4 2 3" xfId="59343"/>
    <cellStyle name="style1424787249270 2 4 2 4 2 4" xfId="39881"/>
    <cellStyle name="style1424787249270 2 4 2 4 3" xfId="21726"/>
    <cellStyle name="style1424787249270 2 4 2 4 3 2" xfId="39883"/>
    <cellStyle name="style1424787249270 2 4 2 4 4" xfId="29122"/>
    <cellStyle name="style1424787249270 2 4 2 4 4 2" xfId="55982"/>
    <cellStyle name="style1424787249270 2 4 2 4 5" xfId="39880"/>
    <cellStyle name="style1424787249270 2 4 2 5" xfId="8744"/>
    <cellStyle name="style1424787249270 2 4 2 5 2" xfId="39885"/>
    <cellStyle name="style1424787249270 2 4 2 5 3" xfId="56851"/>
    <cellStyle name="style1424787249270 2 4 2 5 4" xfId="39884"/>
    <cellStyle name="style1424787249270 2 4 2 6" xfId="16140"/>
    <cellStyle name="style1424787249270 2 4 2 6 2" xfId="39886"/>
    <cellStyle name="style1424787249270 2 4 2 7" xfId="23536"/>
    <cellStyle name="style1424787249270 2 4 2 7 2" xfId="55977"/>
    <cellStyle name="style1424787249270 2 4 2 8" xfId="39863"/>
    <cellStyle name="style1424787249270 2 4 3" xfId="4345"/>
    <cellStyle name="style1424787249270 2 4 3 2" xfId="11786"/>
    <cellStyle name="style1424787249270 2 4 3 2 2" xfId="39889"/>
    <cellStyle name="style1424787249270 2 4 3 2 2 2" xfId="39890"/>
    <cellStyle name="style1424787249270 2 4 3 2 2 3" xfId="59346"/>
    <cellStyle name="style1424787249270 2 4 3 2 3" xfId="39891"/>
    <cellStyle name="style1424787249270 2 4 3 2 4" xfId="55984"/>
    <cellStyle name="style1424787249270 2 4 3 2 5" xfId="39888"/>
    <cellStyle name="style1424787249270 2 4 3 3" xfId="19182"/>
    <cellStyle name="style1424787249270 2 4 3 3 2" xfId="39893"/>
    <cellStyle name="style1424787249270 2 4 3 3 3" xfId="56854"/>
    <cellStyle name="style1424787249270 2 4 3 3 4" xfId="39892"/>
    <cellStyle name="style1424787249270 2 4 3 4" xfId="26578"/>
    <cellStyle name="style1424787249270 2 4 3 4 2" xfId="39894"/>
    <cellStyle name="style1424787249270 2 4 3 5" xfId="55983"/>
    <cellStyle name="style1424787249270 2 4 3 6" xfId="39887"/>
    <cellStyle name="style1424787249270 2 4 4" xfId="2468"/>
    <cellStyle name="style1424787249270 2 4 4 2" xfId="9909"/>
    <cellStyle name="style1424787249270 2 4 4 2 2" xfId="39897"/>
    <cellStyle name="style1424787249270 2 4 4 2 2 2" xfId="39898"/>
    <cellStyle name="style1424787249270 2 4 4 2 2 3" xfId="59347"/>
    <cellStyle name="style1424787249270 2 4 4 2 3" xfId="39899"/>
    <cellStyle name="style1424787249270 2 4 4 2 4" xfId="55986"/>
    <cellStyle name="style1424787249270 2 4 4 2 5" xfId="39896"/>
    <cellStyle name="style1424787249270 2 4 4 3" xfId="17305"/>
    <cellStyle name="style1424787249270 2 4 4 3 2" xfId="39901"/>
    <cellStyle name="style1424787249270 2 4 4 3 3" xfId="56855"/>
    <cellStyle name="style1424787249270 2 4 4 3 4" xfId="39900"/>
    <cellStyle name="style1424787249270 2 4 4 4" xfId="24701"/>
    <cellStyle name="style1424787249270 2 4 4 4 2" xfId="39902"/>
    <cellStyle name="style1424787249270 2 4 4 5" xfId="55985"/>
    <cellStyle name="style1424787249270 2 4 4 6" xfId="39895"/>
    <cellStyle name="style1424787249270 2 4 5" xfId="6290"/>
    <cellStyle name="style1424787249270 2 4 5 2" xfId="13686"/>
    <cellStyle name="style1424787249270 2 4 5 2 2" xfId="39905"/>
    <cellStyle name="style1424787249270 2 4 5 2 3" xfId="59342"/>
    <cellStyle name="style1424787249270 2 4 5 2 4" xfId="39904"/>
    <cellStyle name="style1424787249270 2 4 5 3" xfId="21082"/>
    <cellStyle name="style1424787249270 2 4 5 3 2" xfId="39906"/>
    <cellStyle name="style1424787249270 2 4 5 4" xfId="28478"/>
    <cellStyle name="style1424787249270 2 4 5 4 2" xfId="55987"/>
    <cellStyle name="style1424787249270 2 4 5 5" xfId="39903"/>
    <cellStyle name="style1424787249270 2 4 6" xfId="8100"/>
    <cellStyle name="style1424787249270 2 4 6 2" xfId="39908"/>
    <cellStyle name="style1424787249270 2 4 6 3" xfId="56850"/>
    <cellStyle name="style1424787249270 2 4 6 4" xfId="39907"/>
    <cellStyle name="style1424787249270 2 4 7" xfId="15496"/>
    <cellStyle name="style1424787249270 2 4 7 2" xfId="39909"/>
    <cellStyle name="style1424787249270 2 4 8" xfId="22892"/>
    <cellStyle name="style1424787249270 2 4 8 2" xfId="55976"/>
    <cellStyle name="style1424787249270 2 4 9" xfId="39862"/>
    <cellStyle name="style1424787249270 2 5" xfId="1045"/>
    <cellStyle name="style1424787249270 2 5 2" xfId="4733"/>
    <cellStyle name="style1424787249270 2 5 2 2" xfId="12174"/>
    <cellStyle name="style1424787249270 2 5 2 2 2" xfId="39913"/>
    <cellStyle name="style1424787249270 2 5 2 2 2 2" xfId="39914"/>
    <cellStyle name="style1424787249270 2 5 2 2 2 3" xfId="59349"/>
    <cellStyle name="style1424787249270 2 5 2 2 3" xfId="39915"/>
    <cellStyle name="style1424787249270 2 5 2 2 4" xfId="55990"/>
    <cellStyle name="style1424787249270 2 5 2 2 5" xfId="39912"/>
    <cellStyle name="style1424787249270 2 5 2 3" xfId="19570"/>
    <cellStyle name="style1424787249270 2 5 2 3 2" xfId="39917"/>
    <cellStyle name="style1424787249270 2 5 2 3 3" xfId="56857"/>
    <cellStyle name="style1424787249270 2 5 2 3 4" xfId="39916"/>
    <cellStyle name="style1424787249270 2 5 2 4" xfId="26966"/>
    <cellStyle name="style1424787249270 2 5 2 4 2" xfId="39918"/>
    <cellStyle name="style1424787249270 2 5 2 5" xfId="55989"/>
    <cellStyle name="style1424787249270 2 5 2 6" xfId="39911"/>
    <cellStyle name="style1424787249270 2 5 3" xfId="2856"/>
    <cellStyle name="style1424787249270 2 5 3 2" xfId="10297"/>
    <cellStyle name="style1424787249270 2 5 3 2 2" xfId="39921"/>
    <cellStyle name="style1424787249270 2 5 3 2 2 2" xfId="39922"/>
    <cellStyle name="style1424787249270 2 5 3 2 2 3" xfId="59350"/>
    <cellStyle name="style1424787249270 2 5 3 2 3" xfId="39923"/>
    <cellStyle name="style1424787249270 2 5 3 2 4" xfId="55992"/>
    <cellStyle name="style1424787249270 2 5 3 2 5" xfId="39920"/>
    <cellStyle name="style1424787249270 2 5 3 3" xfId="17693"/>
    <cellStyle name="style1424787249270 2 5 3 3 2" xfId="39925"/>
    <cellStyle name="style1424787249270 2 5 3 3 3" xfId="56858"/>
    <cellStyle name="style1424787249270 2 5 3 3 4" xfId="39924"/>
    <cellStyle name="style1424787249270 2 5 3 4" xfId="25089"/>
    <cellStyle name="style1424787249270 2 5 3 4 2" xfId="39926"/>
    <cellStyle name="style1424787249270 2 5 3 5" xfId="55991"/>
    <cellStyle name="style1424787249270 2 5 3 6" xfId="39919"/>
    <cellStyle name="style1424787249270 2 5 4" xfId="6678"/>
    <cellStyle name="style1424787249270 2 5 4 2" xfId="14074"/>
    <cellStyle name="style1424787249270 2 5 4 2 2" xfId="39929"/>
    <cellStyle name="style1424787249270 2 5 4 2 3" xfId="59348"/>
    <cellStyle name="style1424787249270 2 5 4 2 4" xfId="39928"/>
    <cellStyle name="style1424787249270 2 5 4 3" xfId="21470"/>
    <cellStyle name="style1424787249270 2 5 4 3 2" xfId="39930"/>
    <cellStyle name="style1424787249270 2 5 4 4" xfId="28866"/>
    <cellStyle name="style1424787249270 2 5 4 4 2" xfId="55993"/>
    <cellStyle name="style1424787249270 2 5 4 5" xfId="39927"/>
    <cellStyle name="style1424787249270 2 5 5" xfId="8488"/>
    <cellStyle name="style1424787249270 2 5 5 2" xfId="39932"/>
    <cellStyle name="style1424787249270 2 5 5 3" xfId="56856"/>
    <cellStyle name="style1424787249270 2 5 5 4" xfId="39931"/>
    <cellStyle name="style1424787249270 2 5 6" xfId="15884"/>
    <cellStyle name="style1424787249270 2 5 6 2" xfId="39933"/>
    <cellStyle name="style1424787249270 2 5 7" xfId="23280"/>
    <cellStyle name="style1424787249270 2 5 7 2" xfId="55988"/>
    <cellStyle name="style1424787249270 2 5 8" xfId="39910"/>
    <cellStyle name="style1424787249270 2 6" xfId="1636"/>
    <cellStyle name="style1424787249270 2 6 2" xfId="5323"/>
    <cellStyle name="style1424787249270 2 6 2 2" xfId="12764"/>
    <cellStyle name="style1424787249270 2 6 2 2 2" xfId="39937"/>
    <cellStyle name="style1424787249270 2 6 2 2 2 2" xfId="39938"/>
    <cellStyle name="style1424787249270 2 6 2 2 2 3" xfId="59352"/>
    <cellStyle name="style1424787249270 2 6 2 2 3" xfId="39939"/>
    <cellStyle name="style1424787249270 2 6 2 2 4" xfId="55996"/>
    <cellStyle name="style1424787249270 2 6 2 2 5" xfId="39936"/>
    <cellStyle name="style1424787249270 2 6 2 3" xfId="20160"/>
    <cellStyle name="style1424787249270 2 6 2 3 2" xfId="39941"/>
    <cellStyle name="style1424787249270 2 6 2 3 3" xfId="56860"/>
    <cellStyle name="style1424787249270 2 6 2 3 4" xfId="39940"/>
    <cellStyle name="style1424787249270 2 6 2 4" xfId="27556"/>
    <cellStyle name="style1424787249270 2 6 2 4 2" xfId="39942"/>
    <cellStyle name="style1424787249270 2 6 2 5" xfId="55995"/>
    <cellStyle name="style1424787249270 2 6 2 6" xfId="39935"/>
    <cellStyle name="style1424787249270 2 6 3" xfId="3446"/>
    <cellStyle name="style1424787249270 2 6 3 2" xfId="10887"/>
    <cellStyle name="style1424787249270 2 6 3 2 2" xfId="39945"/>
    <cellStyle name="style1424787249270 2 6 3 2 2 2" xfId="39946"/>
    <cellStyle name="style1424787249270 2 6 3 2 2 3" xfId="59353"/>
    <cellStyle name="style1424787249270 2 6 3 2 3" xfId="39947"/>
    <cellStyle name="style1424787249270 2 6 3 2 4" xfId="55998"/>
    <cellStyle name="style1424787249270 2 6 3 2 5" xfId="39944"/>
    <cellStyle name="style1424787249270 2 6 3 3" xfId="18283"/>
    <cellStyle name="style1424787249270 2 6 3 3 2" xfId="39949"/>
    <cellStyle name="style1424787249270 2 6 3 3 3" xfId="56861"/>
    <cellStyle name="style1424787249270 2 6 3 3 4" xfId="39948"/>
    <cellStyle name="style1424787249270 2 6 3 4" xfId="25679"/>
    <cellStyle name="style1424787249270 2 6 3 4 2" xfId="39950"/>
    <cellStyle name="style1424787249270 2 6 3 5" xfId="55997"/>
    <cellStyle name="style1424787249270 2 6 3 6" xfId="39943"/>
    <cellStyle name="style1424787249270 2 6 4" xfId="7268"/>
    <cellStyle name="style1424787249270 2 6 4 2" xfId="14664"/>
    <cellStyle name="style1424787249270 2 6 4 2 2" xfId="39953"/>
    <cellStyle name="style1424787249270 2 6 4 2 3" xfId="59351"/>
    <cellStyle name="style1424787249270 2 6 4 2 4" xfId="39952"/>
    <cellStyle name="style1424787249270 2 6 4 3" xfId="22060"/>
    <cellStyle name="style1424787249270 2 6 4 3 2" xfId="39954"/>
    <cellStyle name="style1424787249270 2 6 4 4" xfId="29456"/>
    <cellStyle name="style1424787249270 2 6 4 4 2" xfId="55999"/>
    <cellStyle name="style1424787249270 2 6 4 5" xfId="39951"/>
    <cellStyle name="style1424787249270 2 6 5" xfId="9078"/>
    <cellStyle name="style1424787249270 2 6 5 2" xfId="39956"/>
    <cellStyle name="style1424787249270 2 6 5 3" xfId="56859"/>
    <cellStyle name="style1424787249270 2 6 5 4" xfId="39955"/>
    <cellStyle name="style1424787249270 2 6 6" xfId="16474"/>
    <cellStyle name="style1424787249270 2 6 6 2" xfId="39957"/>
    <cellStyle name="style1424787249270 2 6 7" xfId="23870"/>
    <cellStyle name="style1424787249270 2 6 7 2" xfId="55994"/>
    <cellStyle name="style1424787249270 2 6 8" xfId="39934"/>
    <cellStyle name="style1424787249270 2 7" xfId="1893"/>
    <cellStyle name="style1424787249270 2 7 2" xfId="5580"/>
    <cellStyle name="style1424787249270 2 7 2 2" xfId="13020"/>
    <cellStyle name="style1424787249270 2 7 2 2 2" xfId="39961"/>
    <cellStyle name="style1424787249270 2 7 2 2 2 2" xfId="39962"/>
    <cellStyle name="style1424787249270 2 7 2 2 2 3" xfId="59355"/>
    <cellStyle name="style1424787249270 2 7 2 2 3" xfId="39963"/>
    <cellStyle name="style1424787249270 2 7 2 2 4" xfId="56002"/>
    <cellStyle name="style1424787249270 2 7 2 2 5" xfId="39960"/>
    <cellStyle name="style1424787249270 2 7 2 3" xfId="20416"/>
    <cellStyle name="style1424787249270 2 7 2 3 2" xfId="39965"/>
    <cellStyle name="style1424787249270 2 7 2 3 3" xfId="56863"/>
    <cellStyle name="style1424787249270 2 7 2 3 4" xfId="39964"/>
    <cellStyle name="style1424787249270 2 7 2 4" xfId="27812"/>
    <cellStyle name="style1424787249270 2 7 2 4 2" xfId="39966"/>
    <cellStyle name="style1424787249270 2 7 2 5" xfId="56001"/>
    <cellStyle name="style1424787249270 2 7 2 6" xfId="39959"/>
    <cellStyle name="style1424787249270 2 7 3" xfId="3702"/>
    <cellStyle name="style1424787249270 2 7 3 2" xfId="11143"/>
    <cellStyle name="style1424787249270 2 7 3 2 2" xfId="39969"/>
    <cellStyle name="style1424787249270 2 7 3 2 2 2" xfId="39970"/>
    <cellStyle name="style1424787249270 2 7 3 2 2 3" xfId="59356"/>
    <cellStyle name="style1424787249270 2 7 3 2 3" xfId="39971"/>
    <cellStyle name="style1424787249270 2 7 3 2 4" xfId="56004"/>
    <cellStyle name="style1424787249270 2 7 3 2 5" xfId="39968"/>
    <cellStyle name="style1424787249270 2 7 3 3" xfId="18539"/>
    <cellStyle name="style1424787249270 2 7 3 3 2" xfId="39973"/>
    <cellStyle name="style1424787249270 2 7 3 3 3" xfId="56864"/>
    <cellStyle name="style1424787249270 2 7 3 3 4" xfId="39972"/>
    <cellStyle name="style1424787249270 2 7 3 4" xfId="25935"/>
    <cellStyle name="style1424787249270 2 7 3 4 2" xfId="39974"/>
    <cellStyle name="style1424787249270 2 7 3 5" xfId="56003"/>
    <cellStyle name="style1424787249270 2 7 3 6" xfId="39967"/>
    <cellStyle name="style1424787249270 2 7 4" xfId="7525"/>
    <cellStyle name="style1424787249270 2 7 4 2" xfId="14921"/>
    <cellStyle name="style1424787249270 2 7 4 2 2" xfId="39977"/>
    <cellStyle name="style1424787249270 2 7 4 2 3" xfId="59354"/>
    <cellStyle name="style1424787249270 2 7 4 2 4" xfId="39976"/>
    <cellStyle name="style1424787249270 2 7 4 3" xfId="22317"/>
    <cellStyle name="style1424787249270 2 7 4 3 2" xfId="39978"/>
    <cellStyle name="style1424787249270 2 7 4 4" xfId="29713"/>
    <cellStyle name="style1424787249270 2 7 4 4 2" xfId="56005"/>
    <cellStyle name="style1424787249270 2 7 4 5" xfId="39975"/>
    <cellStyle name="style1424787249270 2 7 5" xfId="9334"/>
    <cellStyle name="style1424787249270 2 7 5 2" xfId="39980"/>
    <cellStyle name="style1424787249270 2 7 5 3" xfId="56862"/>
    <cellStyle name="style1424787249270 2 7 5 4" xfId="39979"/>
    <cellStyle name="style1424787249270 2 7 6" xfId="16730"/>
    <cellStyle name="style1424787249270 2 7 6 2" xfId="39981"/>
    <cellStyle name="style1424787249270 2 7 7" xfId="24126"/>
    <cellStyle name="style1424787249270 2 7 7 2" xfId="56000"/>
    <cellStyle name="style1424787249270 2 7 8" xfId="39958"/>
    <cellStyle name="style1424787249270 2 8" xfId="4089"/>
    <cellStyle name="style1424787249270 2 8 2" xfId="11530"/>
    <cellStyle name="style1424787249270 2 8 2 2" xfId="39984"/>
    <cellStyle name="style1424787249270 2 8 2 2 2" xfId="39985"/>
    <cellStyle name="style1424787249270 2 8 2 2 3" xfId="59357"/>
    <cellStyle name="style1424787249270 2 8 2 3" xfId="39986"/>
    <cellStyle name="style1424787249270 2 8 2 4" xfId="56007"/>
    <cellStyle name="style1424787249270 2 8 2 5" xfId="39983"/>
    <cellStyle name="style1424787249270 2 8 3" xfId="18926"/>
    <cellStyle name="style1424787249270 2 8 3 2" xfId="39988"/>
    <cellStyle name="style1424787249270 2 8 3 3" xfId="56865"/>
    <cellStyle name="style1424787249270 2 8 3 4" xfId="39987"/>
    <cellStyle name="style1424787249270 2 8 4" xfId="26322"/>
    <cellStyle name="style1424787249270 2 8 4 2" xfId="39989"/>
    <cellStyle name="style1424787249270 2 8 5" xfId="56006"/>
    <cellStyle name="style1424787249270 2 8 6" xfId="39982"/>
    <cellStyle name="style1424787249270 2 9" xfId="2212"/>
    <cellStyle name="style1424787249270 2 9 2" xfId="9653"/>
    <cellStyle name="style1424787249270 2 9 2 2" xfId="39992"/>
    <cellStyle name="style1424787249270 2 9 2 2 2" xfId="39993"/>
    <cellStyle name="style1424787249270 2 9 2 2 3" xfId="59358"/>
    <cellStyle name="style1424787249270 2 9 2 3" xfId="39994"/>
    <cellStyle name="style1424787249270 2 9 2 4" xfId="56009"/>
    <cellStyle name="style1424787249270 2 9 2 5" xfId="39991"/>
    <cellStyle name="style1424787249270 2 9 3" xfId="17049"/>
    <cellStyle name="style1424787249270 2 9 3 2" xfId="39996"/>
    <cellStyle name="style1424787249270 2 9 3 3" xfId="56866"/>
    <cellStyle name="style1424787249270 2 9 3 4" xfId="39995"/>
    <cellStyle name="style1424787249270 2 9 4" xfId="24445"/>
    <cellStyle name="style1424787249270 2 9 4 2" xfId="39997"/>
    <cellStyle name="style1424787249270 2 9 5" xfId="56008"/>
    <cellStyle name="style1424787249270 2 9 6" xfId="39990"/>
    <cellStyle name="style1424787249270 3" xfId="370"/>
    <cellStyle name="style1424787249270 3 10" xfId="7880"/>
    <cellStyle name="style1424787249270 3 10 2" xfId="40000"/>
    <cellStyle name="style1424787249270 3 10 3" xfId="56867"/>
    <cellStyle name="style1424787249270 3 10 4" xfId="39999"/>
    <cellStyle name="style1424787249270 3 11" xfId="15276"/>
    <cellStyle name="style1424787249270 3 11 2" xfId="40001"/>
    <cellStyle name="style1424787249270 3 12" xfId="22672"/>
    <cellStyle name="style1424787249270 3 12 2" xfId="56010"/>
    <cellStyle name="style1424787249270 3 13" xfId="39998"/>
    <cellStyle name="style1424787249270 3 2" xfId="498"/>
    <cellStyle name="style1424787249270 3 2 10" xfId="15404"/>
    <cellStyle name="style1424787249270 3 2 10 2" xfId="40003"/>
    <cellStyle name="style1424787249270 3 2 11" xfId="22800"/>
    <cellStyle name="style1424787249270 3 2 11 2" xfId="56011"/>
    <cellStyle name="style1424787249270 3 2 12" xfId="40002"/>
    <cellStyle name="style1424787249270 3 2 2" xfId="755"/>
    <cellStyle name="style1424787249270 3 2 2 2" xfId="1465"/>
    <cellStyle name="style1424787249270 3 2 2 2 2" xfId="5153"/>
    <cellStyle name="style1424787249270 3 2 2 2 2 2" xfId="12594"/>
    <cellStyle name="style1424787249270 3 2 2 2 2 2 2" xfId="40008"/>
    <cellStyle name="style1424787249270 3 2 2 2 2 2 2 2" xfId="40009"/>
    <cellStyle name="style1424787249270 3 2 2 2 2 2 2 3" xfId="59363"/>
    <cellStyle name="style1424787249270 3 2 2 2 2 2 3" xfId="40010"/>
    <cellStyle name="style1424787249270 3 2 2 2 2 2 4" xfId="56015"/>
    <cellStyle name="style1424787249270 3 2 2 2 2 2 5" xfId="40007"/>
    <cellStyle name="style1424787249270 3 2 2 2 2 3" xfId="19990"/>
    <cellStyle name="style1424787249270 3 2 2 2 2 3 2" xfId="40012"/>
    <cellStyle name="style1424787249270 3 2 2 2 2 3 3" xfId="56871"/>
    <cellStyle name="style1424787249270 3 2 2 2 2 3 4" xfId="40011"/>
    <cellStyle name="style1424787249270 3 2 2 2 2 4" xfId="27386"/>
    <cellStyle name="style1424787249270 3 2 2 2 2 4 2" xfId="40013"/>
    <cellStyle name="style1424787249270 3 2 2 2 2 5" xfId="56014"/>
    <cellStyle name="style1424787249270 3 2 2 2 2 6" xfId="40006"/>
    <cellStyle name="style1424787249270 3 2 2 2 3" xfId="3276"/>
    <cellStyle name="style1424787249270 3 2 2 2 3 2" xfId="10717"/>
    <cellStyle name="style1424787249270 3 2 2 2 3 2 2" xfId="40016"/>
    <cellStyle name="style1424787249270 3 2 2 2 3 2 2 2" xfId="40017"/>
    <cellStyle name="style1424787249270 3 2 2 2 3 2 2 3" xfId="59364"/>
    <cellStyle name="style1424787249270 3 2 2 2 3 2 3" xfId="40018"/>
    <cellStyle name="style1424787249270 3 2 2 2 3 2 4" xfId="56017"/>
    <cellStyle name="style1424787249270 3 2 2 2 3 2 5" xfId="40015"/>
    <cellStyle name="style1424787249270 3 2 2 2 3 3" xfId="18113"/>
    <cellStyle name="style1424787249270 3 2 2 2 3 3 2" xfId="40020"/>
    <cellStyle name="style1424787249270 3 2 2 2 3 3 3" xfId="56872"/>
    <cellStyle name="style1424787249270 3 2 2 2 3 3 4" xfId="40019"/>
    <cellStyle name="style1424787249270 3 2 2 2 3 4" xfId="25509"/>
    <cellStyle name="style1424787249270 3 2 2 2 3 4 2" xfId="40021"/>
    <cellStyle name="style1424787249270 3 2 2 2 3 5" xfId="56016"/>
    <cellStyle name="style1424787249270 3 2 2 2 3 6" xfId="40014"/>
    <cellStyle name="style1424787249270 3 2 2 2 4" xfId="7098"/>
    <cellStyle name="style1424787249270 3 2 2 2 4 2" xfId="14494"/>
    <cellStyle name="style1424787249270 3 2 2 2 4 2 2" xfId="40024"/>
    <cellStyle name="style1424787249270 3 2 2 2 4 2 3" xfId="59362"/>
    <cellStyle name="style1424787249270 3 2 2 2 4 2 4" xfId="40023"/>
    <cellStyle name="style1424787249270 3 2 2 2 4 3" xfId="21890"/>
    <cellStyle name="style1424787249270 3 2 2 2 4 3 2" xfId="40025"/>
    <cellStyle name="style1424787249270 3 2 2 2 4 4" xfId="29286"/>
    <cellStyle name="style1424787249270 3 2 2 2 4 4 2" xfId="56018"/>
    <cellStyle name="style1424787249270 3 2 2 2 4 5" xfId="40022"/>
    <cellStyle name="style1424787249270 3 2 2 2 5" xfId="8908"/>
    <cellStyle name="style1424787249270 3 2 2 2 5 2" xfId="40027"/>
    <cellStyle name="style1424787249270 3 2 2 2 5 3" xfId="56870"/>
    <cellStyle name="style1424787249270 3 2 2 2 5 4" xfId="40026"/>
    <cellStyle name="style1424787249270 3 2 2 2 6" xfId="16304"/>
    <cellStyle name="style1424787249270 3 2 2 2 6 2" xfId="40028"/>
    <cellStyle name="style1424787249270 3 2 2 2 7" xfId="23700"/>
    <cellStyle name="style1424787249270 3 2 2 2 7 2" xfId="56013"/>
    <cellStyle name="style1424787249270 3 2 2 2 8" xfId="40005"/>
    <cellStyle name="style1424787249270 3 2 2 3" xfId="4509"/>
    <cellStyle name="style1424787249270 3 2 2 3 2" xfId="11950"/>
    <cellStyle name="style1424787249270 3 2 2 3 2 2" xfId="40031"/>
    <cellStyle name="style1424787249270 3 2 2 3 2 2 2" xfId="40032"/>
    <cellStyle name="style1424787249270 3 2 2 3 2 2 3" xfId="59365"/>
    <cellStyle name="style1424787249270 3 2 2 3 2 3" xfId="40033"/>
    <cellStyle name="style1424787249270 3 2 2 3 2 4" xfId="56020"/>
    <cellStyle name="style1424787249270 3 2 2 3 2 5" xfId="40030"/>
    <cellStyle name="style1424787249270 3 2 2 3 3" xfId="19346"/>
    <cellStyle name="style1424787249270 3 2 2 3 3 2" xfId="40035"/>
    <cellStyle name="style1424787249270 3 2 2 3 3 3" xfId="56873"/>
    <cellStyle name="style1424787249270 3 2 2 3 3 4" xfId="40034"/>
    <cellStyle name="style1424787249270 3 2 2 3 4" xfId="26742"/>
    <cellStyle name="style1424787249270 3 2 2 3 4 2" xfId="40036"/>
    <cellStyle name="style1424787249270 3 2 2 3 5" xfId="56019"/>
    <cellStyle name="style1424787249270 3 2 2 3 6" xfId="40029"/>
    <cellStyle name="style1424787249270 3 2 2 4" xfId="2632"/>
    <cellStyle name="style1424787249270 3 2 2 4 2" xfId="10073"/>
    <cellStyle name="style1424787249270 3 2 2 4 2 2" xfId="40039"/>
    <cellStyle name="style1424787249270 3 2 2 4 2 2 2" xfId="40040"/>
    <cellStyle name="style1424787249270 3 2 2 4 2 2 3" xfId="59366"/>
    <cellStyle name="style1424787249270 3 2 2 4 2 3" xfId="40041"/>
    <cellStyle name="style1424787249270 3 2 2 4 2 4" xfId="56022"/>
    <cellStyle name="style1424787249270 3 2 2 4 2 5" xfId="40038"/>
    <cellStyle name="style1424787249270 3 2 2 4 3" xfId="17469"/>
    <cellStyle name="style1424787249270 3 2 2 4 3 2" xfId="40043"/>
    <cellStyle name="style1424787249270 3 2 2 4 3 3" xfId="56874"/>
    <cellStyle name="style1424787249270 3 2 2 4 3 4" xfId="40042"/>
    <cellStyle name="style1424787249270 3 2 2 4 4" xfId="24865"/>
    <cellStyle name="style1424787249270 3 2 2 4 4 2" xfId="40044"/>
    <cellStyle name="style1424787249270 3 2 2 4 5" xfId="56021"/>
    <cellStyle name="style1424787249270 3 2 2 4 6" xfId="40037"/>
    <cellStyle name="style1424787249270 3 2 2 5" xfId="6454"/>
    <cellStyle name="style1424787249270 3 2 2 5 2" xfId="13850"/>
    <cellStyle name="style1424787249270 3 2 2 5 2 2" xfId="40047"/>
    <cellStyle name="style1424787249270 3 2 2 5 2 3" xfId="59361"/>
    <cellStyle name="style1424787249270 3 2 2 5 2 4" xfId="40046"/>
    <cellStyle name="style1424787249270 3 2 2 5 3" xfId="21246"/>
    <cellStyle name="style1424787249270 3 2 2 5 3 2" xfId="40048"/>
    <cellStyle name="style1424787249270 3 2 2 5 4" xfId="28642"/>
    <cellStyle name="style1424787249270 3 2 2 5 4 2" xfId="56023"/>
    <cellStyle name="style1424787249270 3 2 2 5 5" xfId="40045"/>
    <cellStyle name="style1424787249270 3 2 2 6" xfId="8264"/>
    <cellStyle name="style1424787249270 3 2 2 6 2" xfId="40050"/>
    <cellStyle name="style1424787249270 3 2 2 6 3" xfId="56869"/>
    <cellStyle name="style1424787249270 3 2 2 6 4" xfId="40049"/>
    <cellStyle name="style1424787249270 3 2 2 7" xfId="15660"/>
    <cellStyle name="style1424787249270 3 2 2 7 2" xfId="40051"/>
    <cellStyle name="style1424787249270 3 2 2 8" xfId="23056"/>
    <cellStyle name="style1424787249270 3 2 2 8 2" xfId="56012"/>
    <cellStyle name="style1424787249270 3 2 2 9" xfId="40004"/>
    <cellStyle name="style1424787249270 3 2 3" xfId="1209"/>
    <cellStyle name="style1424787249270 3 2 3 2" xfId="4897"/>
    <cellStyle name="style1424787249270 3 2 3 2 2" xfId="12338"/>
    <cellStyle name="style1424787249270 3 2 3 2 2 2" xfId="40055"/>
    <cellStyle name="style1424787249270 3 2 3 2 2 2 2" xfId="40056"/>
    <cellStyle name="style1424787249270 3 2 3 2 2 2 3" xfId="59368"/>
    <cellStyle name="style1424787249270 3 2 3 2 2 3" xfId="40057"/>
    <cellStyle name="style1424787249270 3 2 3 2 2 4" xfId="56026"/>
    <cellStyle name="style1424787249270 3 2 3 2 2 5" xfId="40054"/>
    <cellStyle name="style1424787249270 3 2 3 2 3" xfId="19734"/>
    <cellStyle name="style1424787249270 3 2 3 2 3 2" xfId="40059"/>
    <cellStyle name="style1424787249270 3 2 3 2 3 3" xfId="56876"/>
    <cellStyle name="style1424787249270 3 2 3 2 3 4" xfId="40058"/>
    <cellStyle name="style1424787249270 3 2 3 2 4" xfId="27130"/>
    <cellStyle name="style1424787249270 3 2 3 2 4 2" xfId="40060"/>
    <cellStyle name="style1424787249270 3 2 3 2 5" xfId="56025"/>
    <cellStyle name="style1424787249270 3 2 3 2 6" xfId="40053"/>
    <cellStyle name="style1424787249270 3 2 3 3" xfId="3020"/>
    <cellStyle name="style1424787249270 3 2 3 3 2" xfId="10461"/>
    <cellStyle name="style1424787249270 3 2 3 3 2 2" xfId="40063"/>
    <cellStyle name="style1424787249270 3 2 3 3 2 2 2" xfId="40064"/>
    <cellStyle name="style1424787249270 3 2 3 3 2 2 3" xfId="59369"/>
    <cellStyle name="style1424787249270 3 2 3 3 2 3" xfId="40065"/>
    <cellStyle name="style1424787249270 3 2 3 3 2 4" xfId="56028"/>
    <cellStyle name="style1424787249270 3 2 3 3 2 5" xfId="40062"/>
    <cellStyle name="style1424787249270 3 2 3 3 3" xfId="17857"/>
    <cellStyle name="style1424787249270 3 2 3 3 3 2" xfId="40067"/>
    <cellStyle name="style1424787249270 3 2 3 3 3 3" xfId="56877"/>
    <cellStyle name="style1424787249270 3 2 3 3 3 4" xfId="40066"/>
    <cellStyle name="style1424787249270 3 2 3 3 4" xfId="25253"/>
    <cellStyle name="style1424787249270 3 2 3 3 4 2" xfId="40068"/>
    <cellStyle name="style1424787249270 3 2 3 3 5" xfId="56027"/>
    <cellStyle name="style1424787249270 3 2 3 3 6" xfId="40061"/>
    <cellStyle name="style1424787249270 3 2 3 4" xfId="6842"/>
    <cellStyle name="style1424787249270 3 2 3 4 2" xfId="14238"/>
    <cellStyle name="style1424787249270 3 2 3 4 2 2" xfId="40071"/>
    <cellStyle name="style1424787249270 3 2 3 4 2 3" xfId="59367"/>
    <cellStyle name="style1424787249270 3 2 3 4 2 4" xfId="40070"/>
    <cellStyle name="style1424787249270 3 2 3 4 3" xfId="21634"/>
    <cellStyle name="style1424787249270 3 2 3 4 3 2" xfId="40072"/>
    <cellStyle name="style1424787249270 3 2 3 4 4" xfId="29030"/>
    <cellStyle name="style1424787249270 3 2 3 4 4 2" xfId="56029"/>
    <cellStyle name="style1424787249270 3 2 3 4 5" xfId="40069"/>
    <cellStyle name="style1424787249270 3 2 3 5" xfId="8652"/>
    <cellStyle name="style1424787249270 3 2 3 5 2" xfId="40074"/>
    <cellStyle name="style1424787249270 3 2 3 5 3" xfId="56875"/>
    <cellStyle name="style1424787249270 3 2 3 5 4" xfId="40073"/>
    <cellStyle name="style1424787249270 3 2 3 6" xfId="16048"/>
    <cellStyle name="style1424787249270 3 2 3 6 2" xfId="40075"/>
    <cellStyle name="style1424787249270 3 2 3 7" xfId="23444"/>
    <cellStyle name="style1424787249270 3 2 3 7 2" xfId="56024"/>
    <cellStyle name="style1424787249270 3 2 3 8" xfId="40052"/>
    <cellStyle name="style1424787249270 3 2 4" xfId="1800"/>
    <cellStyle name="style1424787249270 3 2 4 2" xfId="5487"/>
    <cellStyle name="style1424787249270 3 2 4 2 2" xfId="12928"/>
    <cellStyle name="style1424787249270 3 2 4 2 2 2" xfId="40079"/>
    <cellStyle name="style1424787249270 3 2 4 2 2 2 2" xfId="40080"/>
    <cellStyle name="style1424787249270 3 2 4 2 2 2 3" xfId="59371"/>
    <cellStyle name="style1424787249270 3 2 4 2 2 3" xfId="40081"/>
    <cellStyle name="style1424787249270 3 2 4 2 2 4" xfId="56032"/>
    <cellStyle name="style1424787249270 3 2 4 2 2 5" xfId="40078"/>
    <cellStyle name="style1424787249270 3 2 4 2 3" xfId="20324"/>
    <cellStyle name="style1424787249270 3 2 4 2 3 2" xfId="40083"/>
    <cellStyle name="style1424787249270 3 2 4 2 3 3" xfId="56879"/>
    <cellStyle name="style1424787249270 3 2 4 2 3 4" xfId="40082"/>
    <cellStyle name="style1424787249270 3 2 4 2 4" xfId="27720"/>
    <cellStyle name="style1424787249270 3 2 4 2 4 2" xfId="40084"/>
    <cellStyle name="style1424787249270 3 2 4 2 5" xfId="56031"/>
    <cellStyle name="style1424787249270 3 2 4 2 6" xfId="40077"/>
    <cellStyle name="style1424787249270 3 2 4 3" xfId="3610"/>
    <cellStyle name="style1424787249270 3 2 4 3 2" xfId="11051"/>
    <cellStyle name="style1424787249270 3 2 4 3 2 2" xfId="40087"/>
    <cellStyle name="style1424787249270 3 2 4 3 2 2 2" xfId="40088"/>
    <cellStyle name="style1424787249270 3 2 4 3 2 2 3" xfId="59372"/>
    <cellStyle name="style1424787249270 3 2 4 3 2 3" xfId="40089"/>
    <cellStyle name="style1424787249270 3 2 4 3 2 4" xfId="56034"/>
    <cellStyle name="style1424787249270 3 2 4 3 2 5" xfId="40086"/>
    <cellStyle name="style1424787249270 3 2 4 3 3" xfId="18447"/>
    <cellStyle name="style1424787249270 3 2 4 3 3 2" xfId="40091"/>
    <cellStyle name="style1424787249270 3 2 4 3 3 3" xfId="56880"/>
    <cellStyle name="style1424787249270 3 2 4 3 3 4" xfId="40090"/>
    <cellStyle name="style1424787249270 3 2 4 3 4" xfId="25843"/>
    <cellStyle name="style1424787249270 3 2 4 3 4 2" xfId="40092"/>
    <cellStyle name="style1424787249270 3 2 4 3 5" xfId="56033"/>
    <cellStyle name="style1424787249270 3 2 4 3 6" xfId="40085"/>
    <cellStyle name="style1424787249270 3 2 4 4" xfId="7432"/>
    <cellStyle name="style1424787249270 3 2 4 4 2" xfId="14828"/>
    <cellStyle name="style1424787249270 3 2 4 4 2 2" xfId="40095"/>
    <cellStyle name="style1424787249270 3 2 4 4 2 3" xfId="59370"/>
    <cellStyle name="style1424787249270 3 2 4 4 2 4" xfId="40094"/>
    <cellStyle name="style1424787249270 3 2 4 4 3" xfId="22224"/>
    <cellStyle name="style1424787249270 3 2 4 4 3 2" xfId="40096"/>
    <cellStyle name="style1424787249270 3 2 4 4 4" xfId="29620"/>
    <cellStyle name="style1424787249270 3 2 4 4 4 2" xfId="56035"/>
    <cellStyle name="style1424787249270 3 2 4 4 5" xfId="40093"/>
    <cellStyle name="style1424787249270 3 2 4 5" xfId="9242"/>
    <cellStyle name="style1424787249270 3 2 4 5 2" xfId="40098"/>
    <cellStyle name="style1424787249270 3 2 4 5 3" xfId="56878"/>
    <cellStyle name="style1424787249270 3 2 4 5 4" xfId="40097"/>
    <cellStyle name="style1424787249270 3 2 4 6" xfId="16638"/>
    <cellStyle name="style1424787249270 3 2 4 6 2" xfId="40099"/>
    <cellStyle name="style1424787249270 3 2 4 7" xfId="24034"/>
    <cellStyle name="style1424787249270 3 2 4 7 2" xfId="56030"/>
    <cellStyle name="style1424787249270 3 2 4 8" xfId="40076"/>
    <cellStyle name="style1424787249270 3 2 5" xfId="2057"/>
    <cellStyle name="style1424787249270 3 2 5 2" xfId="5744"/>
    <cellStyle name="style1424787249270 3 2 5 2 2" xfId="13184"/>
    <cellStyle name="style1424787249270 3 2 5 2 2 2" xfId="40103"/>
    <cellStyle name="style1424787249270 3 2 5 2 2 2 2" xfId="40104"/>
    <cellStyle name="style1424787249270 3 2 5 2 2 2 3" xfId="59374"/>
    <cellStyle name="style1424787249270 3 2 5 2 2 3" xfId="40105"/>
    <cellStyle name="style1424787249270 3 2 5 2 2 4" xfId="56038"/>
    <cellStyle name="style1424787249270 3 2 5 2 2 5" xfId="40102"/>
    <cellStyle name="style1424787249270 3 2 5 2 3" xfId="20580"/>
    <cellStyle name="style1424787249270 3 2 5 2 3 2" xfId="40107"/>
    <cellStyle name="style1424787249270 3 2 5 2 3 3" xfId="56882"/>
    <cellStyle name="style1424787249270 3 2 5 2 3 4" xfId="40106"/>
    <cellStyle name="style1424787249270 3 2 5 2 4" xfId="27976"/>
    <cellStyle name="style1424787249270 3 2 5 2 4 2" xfId="40108"/>
    <cellStyle name="style1424787249270 3 2 5 2 5" xfId="56037"/>
    <cellStyle name="style1424787249270 3 2 5 2 6" xfId="40101"/>
    <cellStyle name="style1424787249270 3 2 5 3" xfId="3866"/>
    <cellStyle name="style1424787249270 3 2 5 3 2" xfId="11307"/>
    <cellStyle name="style1424787249270 3 2 5 3 2 2" xfId="40111"/>
    <cellStyle name="style1424787249270 3 2 5 3 2 2 2" xfId="40112"/>
    <cellStyle name="style1424787249270 3 2 5 3 2 2 3" xfId="59375"/>
    <cellStyle name="style1424787249270 3 2 5 3 2 3" xfId="40113"/>
    <cellStyle name="style1424787249270 3 2 5 3 2 4" xfId="56040"/>
    <cellStyle name="style1424787249270 3 2 5 3 2 5" xfId="40110"/>
    <cellStyle name="style1424787249270 3 2 5 3 3" xfId="18703"/>
    <cellStyle name="style1424787249270 3 2 5 3 3 2" xfId="40115"/>
    <cellStyle name="style1424787249270 3 2 5 3 3 3" xfId="56883"/>
    <cellStyle name="style1424787249270 3 2 5 3 3 4" xfId="40114"/>
    <cellStyle name="style1424787249270 3 2 5 3 4" xfId="26099"/>
    <cellStyle name="style1424787249270 3 2 5 3 4 2" xfId="40116"/>
    <cellStyle name="style1424787249270 3 2 5 3 5" xfId="56039"/>
    <cellStyle name="style1424787249270 3 2 5 3 6" xfId="40109"/>
    <cellStyle name="style1424787249270 3 2 5 4" xfId="7689"/>
    <cellStyle name="style1424787249270 3 2 5 4 2" xfId="15085"/>
    <cellStyle name="style1424787249270 3 2 5 4 2 2" xfId="40119"/>
    <cellStyle name="style1424787249270 3 2 5 4 2 3" xfId="59373"/>
    <cellStyle name="style1424787249270 3 2 5 4 2 4" xfId="40118"/>
    <cellStyle name="style1424787249270 3 2 5 4 3" xfId="22481"/>
    <cellStyle name="style1424787249270 3 2 5 4 3 2" xfId="40120"/>
    <cellStyle name="style1424787249270 3 2 5 4 4" xfId="29877"/>
    <cellStyle name="style1424787249270 3 2 5 4 4 2" xfId="56041"/>
    <cellStyle name="style1424787249270 3 2 5 4 5" xfId="40117"/>
    <cellStyle name="style1424787249270 3 2 5 5" xfId="9498"/>
    <cellStyle name="style1424787249270 3 2 5 5 2" xfId="40122"/>
    <cellStyle name="style1424787249270 3 2 5 5 3" xfId="56881"/>
    <cellStyle name="style1424787249270 3 2 5 5 4" xfId="40121"/>
    <cellStyle name="style1424787249270 3 2 5 6" xfId="16894"/>
    <cellStyle name="style1424787249270 3 2 5 6 2" xfId="40123"/>
    <cellStyle name="style1424787249270 3 2 5 7" xfId="24290"/>
    <cellStyle name="style1424787249270 3 2 5 7 2" xfId="56036"/>
    <cellStyle name="style1424787249270 3 2 5 8" xfId="40100"/>
    <cellStyle name="style1424787249270 3 2 6" xfId="4253"/>
    <cellStyle name="style1424787249270 3 2 6 2" xfId="11694"/>
    <cellStyle name="style1424787249270 3 2 6 2 2" xfId="40126"/>
    <cellStyle name="style1424787249270 3 2 6 2 2 2" xfId="40127"/>
    <cellStyle name="style1424787249270 3 2 6 2 2 3" xfId="59376"/>
    <cellStyle name="style1424787249270 3 2 6 2 3" xfId="40128"/>
    <cellStyle name="style1424787249270 3 2 6 2 4" xfId="56043"/>
    <cellStyle name="style1424787249270 3 2 6 2 5" xfId="40125"/>
    <cellStyle name="style1424787249270 3 2 6 3" xfId="19090"/>
    <cellStyle name="style1424787249270 3 2 6 3 2" xfId="40130"/>
    <cellStyle name="style1424787249270 3 2 6 3 3" xfId="56884"/>
    <cellStyle name="style1424787249270 3 2 6 3 4" xfId="40129"/>
    <cellStyle name="style1424787249270 3 2 6 4" xfId="26486"/>
    <cellStyle name="style1424787249270 3 2 6 4 2" xfId="40131"/>
    <cellStyle name="style1424787249270 3 2 6 5" xfId="56042"/>
    <cellStyle name="style1424787249270 3 2 6 6" xfId="40124"/>
    <cellStyle name="style1424787249270 3 2 7" xfId="2376"/>
    <cellStyle name="style1424787249270 3 2 7 2" xfId="9817"/>
    <cellStyle name="style1424787249270 3 2 7 2 2" xfId="40134"/>
    <cellStyle name="style1424787249270 3 2 7 2 2 2" xfId="40135"/>
    <cellStyle name="style1424787249270 3 2 7 2 2 3" xfId="59377"/>
    <cellStyle name="style1424787249270 3 2 7 2 3" xfId="40136"/>
    <cellStyle name="style1424787249270 3 2 7 2 4" xfId="56045"/>
    <cellStyle name="style1424787249270 3 2 7 2 5" xfId="40133"/>
    <cellStyle name="style1424787249270 3 2 7 3" xfId="17213"/>
    <cellStyle name="style1424787249270 3 2 7 3 2" xfId="40138"/>
    <cellStyle name="style1424787249270 3 2 7 3 3" xfId="56885"/>
    <cellStyle name="style1424787249270 3 2 7 3 4" xfId="40137"/>
    <cellStyle name="style1424787249270 3 2 7 4" xfId="24609"/>
    <cellStyle name="style1424787249270 3 2 7 4 2" xfId="40139"/>
    <cellStyle name="style1424787249270 3 2 7 5" xfId="56044"/>
    <cellStyle name="style1424787249270 3 2 7 6" xfId="40132"/>
    <cellStyle name="style1424787249270 3 2 8" xfId="6198"/>
    <cellStyle name="style1424787249270 3 2 8 2" xfId="13594"/>
    <cellStyle name="style1424787249270 3 2 8 2 2" xfId="40142"/>
    <cellStyle name="style1424787249270 3 2 8 2 3" xfId="59360"/>
    <cellStyle name="style1424787249270 3 2 8 2 4" xfId="40141"/>
    <cellStyle name="style1424787249270 3 2 8 3" xfId="20990"/>
    <cellStyle name="style1424787249270 3 2 8 3 2" xfId="40143"/>
    <cellStyle name="style1424787249270 3 2 8 4" xfId="28386"/>
    <cellStyle name="style1424787249270 3 2 8 4 2" xfId="56046"/>
    <cellStyle name="style1424787249270 3 2 8 5" xfId="40140"/>
    <cellStyle name="style1424787249270 3 2 9" xfId="8008"/>
    <cellStyle name="style1424787249270 3 2 9 2" xfId="40145"/>
    <cellStyle name="style1424787249270 3 2 9 3" xfId="56868"/>
    <cellStyle name="style1424787249270 3 2 9 4" xfId="40144"/>
    <cellStyle name="style1424787249270 3 3" xfId="627"/>
    <cellStyle name="style1424787249270 3 3 2" xfId="1337"/>
    <cellStyle name="style1424787249270 3 3 2 2" xfId="5025"/>
    <cellStyle name="style1424787249270 3 3 2 2 2" xfId="12466"/>
    <cellStyle name="style1424787249270 3 3 2 2 2 2" xfId="40150"/>
    <cellStyle name="style1424787249270 3 3 2 2 2 2 2" xfId="40151"/>
    <cellStyle name="style1424787249270 3 3 2 2 2 2 3" xfId="59380"/>
    <cellStyle name="style1424787249270 3 3 2 2 2 3" xfId="40152"/>
    <cellStyle name="style1424787249270 3 3 2 2 2 4" xfId="56050"/>
    <cellStyle name="style1424787249270 3 3 2 2 2 5" xfId="40149"/>
    <cellStyle name="style1424787249270 3 3 2 2 3" xfId="19862"/>
    <cellStyle name="style1424787249270 3 3 2 2 3 2" xfId="40154"/>
    <cellStyle name="style1424787249270 3 3 2 2 3 3" xfId="56888"/>
    <cellStyle name="style1424787249270 3 3 2 2 3 4" xfId="40153"/>
    <cellStyle name="style1424787249270 3 3 2 2 4" xfId="27258"/>
    <cellStyle name="style1424787249270 3 3 2 2 4 2" xfId="40155"/>
    <cellStyle name="style1424787249270 3 3 2 2 5" xfId="56049"/>
    <cellStyle name="style1424787249270 3 3 2 2 6" xfId="40148"/>
    <cellStyle name="style1424787249270 3 3 2 3" xfId="3148"/>
    <cellStyle name="style1424787249270 3 3 2 3 2" xfId="10589"/>
    <cellStyle name="style1424787249270 3 3 2 3 2 2" xfId="40158"/>
    <cellStyle name="style1424787249270 3 3 2 3 2 2 2" xfId="40159"/>
    <cellStyle name="style1424787249270 3 3 2 3 2 2 3" xfId="59381"/>
    <cellStyle name="style1424787249270 3 3 2 3 2 3" xfId="40160"/>
    <cellStyle name="style1424787249270 3 3 2 3 2 4" xfId="56052"/>
    <cellStyle name="style1424787249270 3 3 2 3 2 5" xfId="40157"/>
    <cellStyle name="style1424787249270 3 3 2 3 3" xfId="17985"/>
    <cellStyle name="style1424787249270 3 3 2 3 3 2" xfId="40162"/>
    <cellStyle name="style1424787249270 3 3 2 3 3 3" xfId="56889"/>
    <cellStyle name="style1424787249270 3 3 2 3 3 4" xfId="40161"/>
    <cellStyle name="style1424787249270 3 3 2 3 4" xfId="25381"/>
    <cellStyle name="style1424787249270 3 3 2 3 4 2" xfId="40163"/>
    <cellStyle name="style1424787249270 3 3 2 3 5" xfId="56051"/>
    <cellStyle name="style1424787249270 3 3 2 3 6" xfId="40156"/>
    <cellStyle name="style1424787249270 3 3 2 4" xfId="6970"/>
    <cellStyle name="style1424787249270 3 3 2 4 2" xfId="14366"/>
    <cellStyle name="style1424787249270 3 3 2 4 2 2" xfId="40166"/>
    <cellStyle name="style1424787249270 3 3 2 4 2 3" xfId="59379"/>
    <cellStyle name="style1424787249270 3 3 2 4 2 4" xfId="40165"/>
    <cellStyle name="style1424787249270 3 3 2 4 3" xfId="21762"/>
    <cellStyle name="style1424787249270 3 3 2 4 3 2" xfId="40167"/>
    <cellStyle name="style1424787249270 3 3 2 4 4" xfId="29158"/>
    <cellStyle name="style1424787249270 3 3 2 4 4 2" xfId="56053"/>
    <cellStyle name="style1424787249270 3 3 2 4 5" xfId="40164"/>
    <cellStyle name="style1424787249270 3 3 2 5" xfId="8780"/>
    <cellStyle name="style1424787249270 3 3 2 5 2" xfId="40169"/>
    <cellStyle name="style1424787249270 3 3 2 5 3" xfId="56887"/>
    <cellStyle name="style1424787249270 3 3 2 5 4" xfId="40168"/>
    <cellStyle name="style1424787249270 3 3 2 6" xfId="16176"/>
    <cellStyle name="style1424787249270 3 3 2 6 2" xfId="40170"/>
    <cellStyle name="style1424787249270 3 3 2 7" xfId="23572"/>
    <cellStyle name="style1424787249270 3 3 2 7 2" xfId="56048"/>
    <cellStyle name="style1424787249270 3 3 2 8" xfId="40147"/>
    <cellStyle name="style1424787249270 3 3 3" xfId="4381"/>
    <cellStyle name="style1424787249270 3 3 3 2" xfId="11822"/>
    <cellStyle name="style1424787249270 3 3 3 2 2" xfId="40173"/>
    <cellStyle name="style1424787249270 3 3 3 2 2 2" xfId="40174"/>
    <cellStyle name="style1424787249270 3 3 3 2 2 3" xfId="59382"/>
    <cellStyle name="style1424787249270 3 3 3 2 3" xfId="40175"/>
    <cellStyle name="style1424787249270 3 3 3 2 4" xfId="56055"/>
    <cellStyle name="style1424787249270 3 3 3 2 5" xfId="40172"/>
    <cellStyle name="style1424787249270 3 3 3 3" xfId="19218"/>
    <cellStyle name="style1424787249270 3 3 3 3 2" xfId="40177"/>
    <cellStyle name="style1424787249270 3 3 3 3 3" xfId="56890"/>
    <cellStyle name="style1424787249270 3 3 3 3 4" xfId="40176"/>
    <cellStyle name="style1424787249270 3 3 3 4" xfId="26614"/>
    <cellStyle name="style1424787249270 3 3 3 4 2" xfId="40178"/>
    <cellStyle name="style1424787249270 3 3 3 5" xfId="56054"/>
    <cellStyle name="style1424787249270 3 3 3 6" xfId="40171"/>
    <cellStyle name="style1424787249270 3 3 4" xfId="2504"/>
    <cellStyle name="style1424787249270 3 3 4 2" xfId="9945"/>
    <cellStyle name="style1424787249270 3 3 4 2 2" xfId="40181"/>
    <cellStyle name="style1424787249270 3 3 4 2 2 2" xfId="40182"/>
    <cellStyle name="style1424787249270 3 3 4 2 2 3" xfId="59383"/>
    <cellStyle name="style1424787249270 3 3 4 2 3" xfId="40183"/>
    <cellStyle name="style1424787249270 3 3 4 2 4" xfId="56057"/>
    <cellStyle name="style1424787249270 3 3 4 2 5" xfId="40180"/>
    <cellStyle name="style1424787249270 3 3 4 3" xfId="17341"/>
    <cellStyle name="style1424787249270 3 3 4 3 2" xfId="40185"/>
    <cellStyle name="style1424787249270 3 3 4 3 3" xfId="56891"/>
    <cellStyle name="style1424787249270 3 3 4 3 4" xfId="40184"/>
    <cellStyle name="style1424787249270 3 3 4 4" xfId="24737"/>
    <cellStyle name="style1424787249270 3 3 4 4 2" xfId="40186"/>
    <cellStyle name="style1424787249270 3 3 4 5" xfId="56056"/>
    <cellStyle name="style1424787249270 3 3 4 6" xfId="40179"/>
    <cellStyle name="style1424787249270 3 3 5" xfId="6326"/>
    <cellStyle name="style1424787249270 3 3 5 2" xfId="13722"/>
    <cellStyle name="style1424787249270 3 3 5 2 2" xfId="40189"/>
    <cellStyle name="style1424787249270 3 3 5 2 3" xfId="59378"/>
    <cellStyle name="style1424787249270 3 3 5 2 4" xfId="40188"/>
    <cellStyle name="style1424787249270 3 3 5 3" xfId="21118"/>
    <cellStyle name="style1424787249270 3 3 5 3 2" xfId="40190"/>
    <cellStyle name="style1424787249270 3 3 5 4" xfId="28514"/>
    <cellStyle name="style1424787249270 3 3 5 4 2" xfId="56058"/>
    <cellStyle name="style1424787249270 3 3 5 5" xfId="40187"/>
    <cellStyle name="style1424787249270 3 3 6" xfId="8136"/>
    <cellStyle name="style1424787249270 3 3 6 2" xfId="40192"/>
    <cellStyle name="style1424787249270 3 3 6 3" xfId="56886"/>
    <cellStyle name="style1424787249270 3 3 6 4" xfId="40191"/>
    <cellStyle name="style1424787249270 3 3 7" xfId="15532"/>
    <cellStyle name="style1424787249270 3 3 7 2" xfId="40193"/>
    <cellStyle name="style1424787249270 3 3 8" xfId="22928"/>
    <cellStyle name="style1424787249270 3 3 8 2" xfId="56047"/>
    <cellStyle name="style1424787249270 3 3 9" xfId="40146"/>
    <cellStyle name="style1424787249270 3 4" xfId="1081"/>
    <cellStyle name="style1424787249270 3 4 2" xfId="4769"/>
    <cellStyle name="style1424787249270 3 4 2 2" xfId="12210"/>
    <cellStyle name="style1424787249270 3 4 2 2 2" xfId="40197"/>
    <cellStyle name="style1424787249270 3 4 2 2 2 2" xfId="40198"/>
    <cellStyle name="style1424787249270 3 4 2 2 2 3" xfId="59385"/>
    <cellStyle name="style1424787249270 3 4 2 2 3" xfId="40199"/>
    <cellStyle name="style1424787249270 3 4 2 2 4" xfId="56061"/>
    <cellStyle name="style1424787249270 3 4 2 2 5" xfId="40196"/>
    <cellStyle name="style1424787249270 3 4 2 3" xfId="19606"/>
    <cellStyle name="style1424787249270 3 4 2 3 2" xfId="40201"/>
    <cellStyle name="style1424787249270 3 4 2 3 3" xfId="56893"/>
    <cellStyle name="style1424787249270 3 4 2 3 4" xfId="40200"/>
    <cellStyle name="style1424787249270 3 4 2 4" xfId="27002"/>
    <cellStyle name="style1424787249270 3 4 2 4 2" xfId="40202"/>
    <cellStyle name="style1424787249270 3 4 2 5" xfId="56060"/>
    <cellStyle name="style1424787249270 3 4 2 6" xfId="40195"/>
    <cellStyle name="style1424787249270 3 4 3" xfId="2892"/>
    <cellStyle name="style1424787249270 3 4 3 2" xfId="10333"/>
    <cellStyle name="style1424787249270 3 4 3 2 2" xfId="40205"/>
    <cellStyle name="style1424787249270 3 4 3 2 2 2" xfId="40206"/>
    <cellStyle name="style1424787249270 3 4 3 2 2 3" xfId="59386"/>
    <cellStyle name="style1424787249270 3 4 3 2 3" xfId="40207"/>
    <cellStyle name="style1424787249270 3 4 3 2 4" xfId="56063"/>
    <cellStyle name="style1424787249270 3 4 3 2 5" xfId="40204"/>
    <cellStyle name="style1424787249270 3 4 3 3" xfId="17729"/>
    <cellStyle name="style1424787249270 3 4 3 3 2" xfId="40209"/>
    <cellStyle name="style1424787249270 3 4 3 3 3" xfId="56894"/>
    <cellStyle name="style1424787249270 3 4 3 3 4" xfId="40208"/>
    <cellStyle name="style1424787249270 3 4 3 4" xfId="25125"/>
    <cellStyle name="style1424787249270 3 4 3 4 2" xfId="40210"/>
    <cellStyle name="style1424787249270 3 4 3 5" xfId="56062"/>
    <cellStyle name="style1424787249270 3 4 3 6" xfId="40203"/>
    <cellStyle name="style1424787249270 3 4 4" xfId="6714"/>
    <cellStyle name="style1424787249270 3 4 4 2" xfId="14110"/>
    <cellStyle name="style1424787249270 3 4 4 2 2" xfId="40213"/>
    <cellStyle name="style1424787249270 3 4 4 2 3" xfId="59384"/>
    <cellStyle name="style1424787249270 3 4 4 2 4" xfId="40212"/>
    <cellStyle name="style1424787249270 3 4 4 3" xfId="21506"/>
    <cellStyle name="style1424787249270 3 4 4 3 2" xfId="40214"/>
    <cellStyle name="style1424787249270 3 4 4 4" xfId="28902"/>
    <cellStyle name="style1424787249270 3 4 4 4 2" xfId="56064"/>
    <cellStyle name="style1424787249270 3 4 4 5" xfId="40211"/>
    <cellStyle name="style1424787249270 3 4 5" xfId="8524"/>
    <cellStyle name="style1424787249270 3 4 5 2" xfId="40216"/>
    <cellStyle name="style1424787249270 3 4 5 3" xfId="56892"/>
    <cellStyle name="style1424787249270 3 4 5 4" xfId="40215"/>
    <cellStyle name="style1424787249270 3 4 6" xfId="15920"/>
    <cellStyle name="style1424787249270 3 4 6 2" xfId="40217"/>
    <cellStyle name="style1424787249270 3 4 7" xfId="23316"/>
    <cellStyle name="style1424787249270 3 4 7 2" xfId="56059"/>
    <cellStyle name="style1424787249270 3 4 8" xfId="40194"/>
    <cellStyle name="style1424787249270 3 5" xfId="1672"/>
    <cellStyle name="style1424787249270 3 5 2" xfId="5359"/>
    <cellStyle name="style1424787249270 3 5 2 2" xfId="12800"/>
    <cellStyle name="style1424787249270 3 5 2 2 2" xfId="40221"/>
    <cellStyle name="style1424787249270 3 5 2 2 2 2" xfId="40222"/>
    <cellStyle name="style1424787249270 3 5 2 2 2 3" xfId="59388"/>
    <cellStyle name="style1424787249270 3 5 2 2 3" xfId="40223"/>
    <cellStyle name="style1424787249270 3 5 2 2 4" xfId="56067"/>
    <cellStyle name="style1424787249270 3 5 2 2 5" xfId="40220"/>
    <cellStyle name="style1424787249270 3 5 2 3" xfId="20196"/>
    <cellStyle name="style1424787249270 3 5 2 3 2" xfId="40225"/>
    <cellStyle name="style1424787249270 3 5 2 3 3" xfId="56896"/>
    <cellStyle name="style1424787249270 3 5 2 3 4" xfId="40224"/>
    <cellStyle name="style1424787249270 3 5 2 4" xfId="27592"/>
    <cellStyle name="style1424787249270 3 5 2 4 2" xfId="40226"/>
    <cellStyle name="style1424787249270 3 5 2 5" xfId="56066"/>
    <cellStyle name="style1424787249270 3 5 2 6" xfId="40219"/>
    <cellStyle name="style1424787249270 3 5 3" xfId="3482"/>
    <cellStyle name="style1424787249270 3 5 3 2" xfId="10923"/>
    <cellStyle name="style1424787249270 3 5 3 2 2" xfId="40229"/>
    <cellStyle name="style1424787249270 3 5 3 2 2 2" xfId="40230"/>
    <cellStyle name="style1424787249270 3 5 3 2 2 3" xfId="59389"/>
    <cellStyle name="style1424787249270 3 5 3 2 3" xfId="40231"/>
    <cellStyle name="style1424787249270 3 5 3 2 4" xfId="56069"/>
    <cellStyle name="style1424787249270 3 5 3 2 5" xfId="40228"/>
    <cellStyle name="style1424787249270 3 5 3 3" xfId="18319"/>
    <cellStyle name="style1424787249270 3 5 3 3 2" xfId="40233"/>
    <cellStyle name="style1424787249270 3 5 3 3 3" xfId="56897"/>
    <cellStyle name="style1424787249270 3 5 3 3 4" xfId="40232"/>
    <cellStyle name="style1424787249270 3 5 3 4" xfId="25715"/>
    <cellStyle name="style1424787249270 3 5 3 4 2" xfId="40234"/>
    <cellStyle name="style1424787249270 3 5 3 5" xfId="56068"/>
    <cellStyle name="style1424787249270 3 5 3 6" xfId="40227"/>
    <cellStyle name="style1424787249270 3 5 4" xfId="7304"/>
    <cellStyle name="style1424787249270 3 5 4 2" xfId="14700"/>
    <cellStyle name="style1424787249270 3 5 4 2 2" xfId="40237"/>
    <cellStyle name="style1424787249270 3 5 4 2 3" xfId="59387"/>
    <cellStyle name="style1424787249270 3 5 4 2 4" xfId="40236"/>
    <cellStyle name="style1424787249270 3 5 4 3" xfId="22096"/>
    <cellStyle name="style1424787249270 3 5 4 3 2" xfId="40238"/>
    <cellStyle name="style1424787249270 3 5 4 4" xfId="29492"/>
    <cellStyle name="style1424787249270 3 5 4 4 2" xfId="56070"/>
    <cellStyle name="style1424787249270 3 5 4 5" xfId="40235"/>
    <cellStyle name="style1424787249270 3 5 5" xfId="9114"/>
    <cellStyle name="style1424787249270 3 5 5 2" xfId="40240"/>
    <cellStyle name="style1424787249270 3 5 5 3" xfId="56895"/>
    <cellStyle name="style1424787249270 3 5 5 4" xfId="40239"/>
    <cellStyle name="style1424787249270 3 5 6" xfId="16510"/>
    <cellStyle name="style1424787249270 3 5 6 2" xfId="40241"/>
    <cellStyle name="style1424787249270 3 5 7" xfId="23906"/>
    <cellStyle name="style1424787249270 3 5 7 2" xfId="56065"/>
    <cellStyle name="style1424787249270 3 5 8" xfId="40218"/>
    <cellStyle name="style1424787249270 3 6" xfId="1929"/>
    <cellStyle name="style1424787249270 3 6 2" xfId="5616"/>
    <cellStyle name="style1424787249270 3 6 2 2" xfId="13056"/>
    <cellStyle name="style1424787249270 3 6 2 2 2" xfId="40245"/>
    <cellStyle name="style1424787249270 3 6 2 2 2 2" xfId="40246"/>
    <cellStyle name="style1424787249270 3 6 2 2 2 3" xfId="59391"/>
    <cellStyle name="style1424787249270 3 6 2 2 3" xfId="40247"/>
    <cellStyle name="style1424787249270 3 6 2 2 4" xfId="56073"/>
    <cellStyle name="style1424787249270 3 6 2 2 5" xfId="40244"/>
    <cellStyle name="style1424787249270 3 6 2 3" xfId="20452"/>
    <cellStyle name="style1424787249270 3 6 2 3 2" xfId="40249"/>
    <cellStyle name="style1424787249270 3 6 2 3 3" xfId="56899"/>
    <cellStyle name="style1424787249270 3 6 2 3 4" xfId="40248"/>
    <cellStyle name="style1424787249270 3 6 2 4" xfId="27848"/>
    <cellStyle name="style1424787249270 3 6 2 4 2" xfId="40250"/>
    <cellStyle name="style1424787249270 3 6 2 5" xfId="56072"/>
    <cellStyle name="style1424787249270 3 6 2 6" xfId="40243"/>
    <cellStyle name="style1424787249270 3 6 3" xfId="3738"/>
    <cellStyle name="style1424787249270 3 6 3 2" xfId="11179"/>
    <cellStyle name="style1424787249270 3 6 3 2 2" xfId="40253"/>
    <cellStyle name="style1424787249270 3 6 3 2 2 2" xfId="40254"/>
    <cellStyle name="style1424787249270 3 6 3 2 2 3" xfId="59392"/>
    <cellStyle name="style1424787249270 3 6 3 2 3" xfId="40255"/>
    <cellStyle name="style1424787249270 3 6 3 2 4" xfId="56075"/>
    <cellStyle name="style1424787249270 3 6 3 2 5" xfId="40252"/>
    <cellStyle name="style1424787249270 3 6 3 3" xfId="18575"/>
    <cellStyle name="style1424787249270 3 6 3 3 2" xfId="40257"/>
    <cellStyle name="style1424787249270 3 6 3 3 3" xfId="56900"/>
    <cellStyle name="style1424787249270 3 6 3 3 4" xfId="40256"/>
    <cellStyle name="style1424787249270 3 6 3 4" xfId="25971"/>
    <cellStyle name="style1424787249270 3 6 3 4 2" xfId="40258"/>
    <cellStyle name="style1424787249270 3 6 3 5" xfId="56074"/>
    <cellStyle name="style1424787249270 3 6 3 6" xfId="40251"/>
    <cellStyle name="style1424787249270 3 6 4" xfId="7561"/>
    <cellStyle name="style1424787249270 3 6 4 2" xfId="14957"/>
    <cellStyle name="style1424787249270 3 6 4 2 2" xfId="40261"/>
    <cellStyle name="style1424787249270 3 6 4 2 3" xfId="59390"/>
    <cellStyle name="style1424787249270 3 6 4 2 4" xfId="40260"/>
    <cellStyle name="style1424787249270 3 6 4 3" xfId="22353"/>
    <cellStyle name="style1424787249270 3 6 4 3 2" xfId="40262"/>
    <cellStyle name="style1424787249270 3 6 4 4" xfId="29749"/>
    <cellStyle name="style1424787249270 3 6 4 4 2" xfId="56076"/>
    <cellStyle name="style1424787249270 3 6 4 5" xfId="40259"/>
    <cellStyle name="style1424787249270 3 6 5" xfId="9370"/>
    <cellStyle name="style1424787249270 3 6 5 2" xfId="40264"/>
    <cellStyle name="style1424787249270 3 6 5 3" xfId="56898"/>
    <cellStyle name="style1424787249270 3 6 5 4" xfId="40263"/>
    <cellStyle name="style1424787249270 3 6 6" xfId="16766"/>
    <cellStyle name="style1424787249270 3 6 6 2" xfId="40265"/>
    <cellStyle name="style1424787249270 3 6 7" xfId="24162"/>
    <cellStyle name="style1424787249270 3 6 7 2" xfId="56071"/>
    <cellStyle name="style1424787249270 3 6 8" xfId="40242"/>
    <cellStyle name="style1424787249270 3 7" xfId="4125"/>
    <cellStyle name="style1424787249270 3 7 2" xfId="11566"/>
    <cellStyle name="style1424787249270 3 7 2 2" xfId="40268"/>
    <cellStyle name="style1424787249270 3 7 2 2 2" xfId="40269"/>
    <cellStyle name="style1424787249270 3 7 2 2 3" xfId="59393"/>
    <cellStyle name="style1424787249270 3 7 2 3" xfId="40270"/>
    <cellStyle name="style1424787249270 3 7 2 4" xfId="56078"/>
    <cellStyle name="style1424787249270 3 7 2 5" xfId="40267"/>
    <cellStyle name="style1424787249270 3 7 3" xfId="18962"/>
    <cellStyle name="style1424787249270 3 7 3 2" xfId="40272"/>
    <cellStyle name="style1424787249270 3 7 3 3" xfId="56901"/>
    <cellStyle name="style1424787249270 3 7 3 4" xfId="40271"/>
    <cellStyle name="style1424787249270 3 7 4" xfId="26358"/>
    <cellStyle name="style1424787249270 3 7 4 2" xfId="40273"/>
    <cellStyle name="style1424787249270 3 7 5" xfId="56077"/>
    <cellStyle name="style1424787249270 3 7 6" xfId="40266"/>
    <cellStyle name="style1424787249270 3 8" xfId="2248"/>
    <cellStyle name="style1424787249270 3 8 2" xfId="9689"/>
    <cellStyle name="style1424787249270 3 8 2 2" xfId="40276"/>
    <cellStyle name="style1424787249270 3 8 2 2 2" xfId="40277"/>
    <cellStyle name="style1424787249270 3 8 2 2 3" xfId="59394"/>
    <cellStyle name="style1424787249270 3 8 2 3" xfId="40278"/>
    <cellStyle name="style1424787249270 3 8 2 4" xfId="56080"/>
    <cellStyle name="style1424787249270 3 8 2 5" xfId="40275"/>
    <cellStyle name="style1424787249270 3 8 3" xfId="17085"/>
    <cellStyle name="style1424787249270 3 8 3 2" xfId="40280"/>
    <cellStyle name="style1424787249270 3 8 3 3" xfId="56902"/>
    <cellStyle name="style1424787249270 3 8 3 4" xfId="40279"/>
    <cellStyle name="style1424787249270 3 8 4" xfId="24481"/>
    <cellStyle name="style1424787249270 3 8 4 2" xfId="40281"/>
    <cellStyle name="style1424787249270 3 8 5" xfId="56079"/>
    <cellStyle name="style1424787249270 3 8 6" xfId="40274"/>
    <cellStyle name="style1424787249270 3 9" xfId="6070"/>
    <cellStyle name="style1424787249270 3 9 2" xfId="13466"/>
    <cellStyle name="style1424787249270 3 9 2 2" xfId="40284"/>
    <cellStyle name="style1424787249270 3 9 2 3" xfId="59359"/>
    <cellStyle name="style1424787249270 3 9 2 4" xfId="40283"/>
    <cellStyle name="style1424787249270 3 9 3" xfId="20862"/>
    <cellStyle name="style1424787249270 3 9 3 2" xfId="40285"/>
    <cellStyle name="style1424787249270 3 9 4" xfId="28258"/>
    <cellStyle name="style1424787249270 3 9 4 2" xfId="56081"/>
    <cellStyle name="style1424787249270 3 9 5" xfId="40282"/>
    <cellStyle name="style1424787249270 4" xfId="434"/>
    <cellStyle name="style1424787249270 4 10" xfId="15340"/>
    <cellStyle name="style1424787249270 4 10 2" xfId="40287"/>
    <cellStyle name="style1424787249270 4 11" xfId="22736"/>
    <cellStyle name="style1424787249270 4 11 2" xfId="56082"/>
    <cellStyle name="style1424787249270 4 12" xfId="40286"/>
    <cellStyle name="style1424787249270 4 2" xfId="691"/>
    <cellStyle name="style1424787249270 4 2 2" xfId="1401"/>
    <cellStyle name="style1424787249270 4 2 2 2" xfId="5089"/>
    <cellStyle name="style1424787249270 4 2 2 2 2" xfId="12530"/>
    <cellStyle name="style1424787249270 4 2 2 2 2 2" xfId="40292"/>
    <cellStyle name="style1424787249270 4 2 2 2 2 2 2" xfId="40293"/>
    <cellStyle name="style1424787249270 4 2 2 2 2 2 3" xfId="59398"/>
    <cellStyle name="style1424787249270 4 2 2 2 2 3" xfId="40294"/>
    <cellStyle name="style1424787249270 4 2 2 2 2 4" xfId="56086"/>
    <cellStyle name="style1424787249270 4 2 2 2 2 5" xfId="40291"/>
    <cellStyle name="style1424787249270 4 2 2 2 3" xfId="19926"/>
    <cellStyle name="style1424787249270 4 2 2 2 3 2" xfId="40296"/>
    <cellStyle name="style1424787249270 4 2 2 2 3 3" xfId="56906"/>
    <cellStyle name="style1424787249270 4 2 2 2 3 4" xfId="40295"/>
    <cellStyle name="style1424787249270 4 2 2 2 4" xfId="27322"/>
    <cellStyle name="style1424787249270 4 2 2 2 4 2" xfId="40297"/>
    <cellStyle name="style1424787249270 4 2 2 2 5" xfId="56085"/>
    <cellStyle name="style1424787249270 4 2 2 2 6" xfId="40290"/>
    <cellStyle name="style1424787249270 4 2 2 3" xfId="3212"/>
    <cellStyle name="style1424787249270 4 2 2 3 2" xfId="10653"/>
    <cellStyle name="style1424787249270 4 2 2 3 2 2" xfId="40300"/>
    <cellStyle name="style1424787249270 4 2 2 3 2 2 2" xfId="40301"/>
    <cellStyle name="style1424787249270 4 2 2 3 2 2 3" xfId="59399"/>
    <cellStyle name="style1424787249270 4 2 2 3 2 3" xfId="40302"/>
    <cellStyle name="style1424787249270 4 2 2 3 2 4" xfId="56088"/>
    <cellStyle name="style1424787249270 4 2 2 3 2 5" xfId="40299"/>
    <cellStyle name="style1424787249270 4 2 2 3 3" xfId="18049"/>
    <cellStyle name="style1424787249270 4 2 2 3 3 2" xfId="40304"/>
    <cellStyle name="style1424787249270 4 2 2 3 3 3" xfId="56907"/>
    <cellStyle name="style1424787249270 4 2 2 3 3 4" xfId="40303"/>
    <cellStyle name="style1424787249270 4 2 2 3 4" xfId="25445"/>
    <cellStyle name="style1424787249270 4 2 2 3 4 2" xfId="40305"/>
    <cellStyle name="style1424787249270 4 2 2 3 5" xfId="56087"/>
    <cellStyle name="style1424787249270 4 2 2 3 6" xfId="40298"/>
    <cellStyle name="style1424787249270 4 2 2 4" xfId="7034"/>
    <cellStyle name="style1424787249270 4 2 2 4 2" xfId="14430"/>
    <cellStyle name="style1424787249270 4 2 2 4 2 2" xfId="40308"/>
    <cellStyle name="style1424787249270 4 2 2 4 2 3" xfId="59397"/>
    <cellStyle name="style1424787249270 4 2 2 4 2 4" xfId="40307"/>
    <cellStyle name="style1424787249270 4 2 2 4 3" xfId="21826"/>
    <cellStyle name="style1424787249270 4 2 2 4 3 2" xfId="40309"/>
    <cellStyle name="style1424787249270 4 2 2 4 4" xfId="29222"/>
    <cellStyle name="style1424787249270 4 2 2 4 4 2" xfId="56089"/>
    <cellStyle name="style1424787249270 4 2 2 4 5" xfId="40306"/>
    <cellStyle name="style1424787249270 4 2 2 5" xfId="8844"/>
    <cellStyle name="style1424787249270 4 2 2 5 2" xfId="40311"/>
    <cellStyle name="style1424787249270 4 2 2 5 3" xfId="56905"/>
    <cellStyle name="style1424787249270 4 2 2 5 4" xfId="40310"/>
    <cellStyle name="style1424787249270 4 2 2 6" xfId="16240"/>
    <cellStyle name="style1424787249270 4 2 2 6 2" xfId="40312"/>
    <cellStyle name="style1424787249270 4 2 2 7" xfId="23636"/>
    <cellStyle name="style1424787249270 4 2 2 7 2" xfId="56084"/>
    <cellStyle name="style1424787249270 4 2 2 8" xfId="40289"/>
    <cellStyle name="style1424787249270 4 2 3" xfId="4445"/>
    <cellStyle name="style1424787249270 4 2 3 2" xfId="11886"/>
    <cellStyle name="style1424787249270 4 2 3 2 2" xfId="40315"/>
    <cellStyle name="style1424787249270 4 2 3 2 2 2" xfId="40316"/>
    <cellStyle name="style1424787249270 4 2 3 2 2 3" xfId="59400"/>
    <cellStyle name="style1424787249270 4 2 3 2 3" xfId="40317"/>
    <cellStyle name="style1424787249270 4 2 3 2 4" xfId="56091"/>
    <cellStyle name="style1424787249270 4 2 3 2 5" xfId="40314"/>
    <cellStyle name="style1424787249270 4 2 3 3" xfId="19282"/>
    <cellStyle name="style1424787249270 4 2 3 3 2" xfId="40319"/>
    <cellStyle name="style1424787249270 4 2 3 3 3" xfId="56908"/>
    <cellStyle name="style1424787249270 4 2 3 3 4" xfId="40318"/>
    <cellStyle name="style1424787249270 4 2 3 4" xfId="26678"/>
    <cellStyle name="style1424787249270 4 2 3 4 2" xfId="40320"/>
    <cellStyle name="style1424787249270 4 2 3 5" xfId="56090"/>
    <cellStyle name="style1424787249270 4 2 3 6" xfId="40313"/>
    <cellStyle name="style1424787249270 4 2 4" xfId="2568"/>
    <cellStyle name="style1424787249270 4 2 4 2" xfId="10009"/>
    <cellStyle name="style1424787249270 4 2 4 2 2" xfId="40323"/>
    <cellStyle name="style1424787249270 4 2 4 2 2 2" xfId="40324"/>
    <cellStyle name="style1424787249270 4 2 4 2 2 3" xfId="59401"/>
    <cellStyle name="style1424787249270 4 2 4 2 3" xfId="40325"/>
    <cellStyle name="style1424787249270 4 2 4 2 4" xfId="56093"/>
    <cellStyle name="style1424787249270 4 2 4 2 5" xfId="40322"/>
    <cellStyle name="style1424787249270 4 2 4 3" xfId="17405"/>
    <cellStyle name="style1424787249270 4 2 4 3 2" xfId="40327"/>
    <cellStyle name="style1424787249270 4 2 4 3 3" xfId="56909"/>
    <cellStyle name="style1424787249270 4 2 4 3 4" xfId="40326"/>
    <cellStyle name="style1424787249270 4 2 4 4" xfId="24801"/>
    <cellStyle name="style1424787249270 4 2 4 4 2" xfId="40328"/>
    <cellStyle name="style1424787249270 4 2 4 5" xfId="56092"/>
    <cellStyle name="style1424787249270 4 2 4 6" xfId="40321"/>
    <cellStyle name="style1424787249270 4 2 5" xfId="6390"/>
    <cellStyle name="style1424787249270 4 2 5 2" xfId="13786"/>
    <cellStyle name="style1424787249270 4 2 5 2 2" xfId="40331"/>
    <cellStyle name="style1424787249270 4 2 5 2 3" xfId="59396"/>
    <cellStyle name="style1424787249270 4 2 5 2 4" xfId="40330"/>
    <cellStyle name="style1424787249270 4 2 5 3" xfId="21182"/>
    <cellStyle name="style1424787249270 4 2 5 3 2" xfId="40332"/>
    <cellStyle name="style1424787249270 4 2 5 4" xfId="28578"/>
    <cellStyle name="style1424787249270 4 2 5 4 2" xfId="56094"/>
    <cellStyle name="style1424787249270 4 2 5 5" xfId="40329"/>
    <cellStyle name="style1424787249270 4 2 6" xfId="8200"/>
    <cellStyle name="style1424787249270 4 2 6 2" xfId="40334"/>
    <cellStyle name="style1424787249270 4 2 6 3" xfId="56904"/>
    <cellStyle name="style1424787249270 4 2 6 4" xfId="40333"/>
    <cellStyle name="style1424787249270 4 2 7" xfId="15596"/>
    <cellStyle name="style1424787249270 4 2 7 2" xfId="40335"/>
    <cellStyle name="style1424787249270 4 2 8" xfId="22992"/>
    <cellStyle name="style1424787249270 4 2 8 2" xfId="56083"/>
    <cellStyle name="style1424787249270 4 2 9" xfId="40288"/>
    <cellStyle name="style1424787249270 4 3" xfId="1145"/>
    <cellStyle name="style1424787249270 4 3 2" xfId="4833"/>
    <cellStyle name="style1424787249270 4 3 2 2" xfId="12274"/>
    <cellStyle name="style1424787249270 4 3 2 2 2" xfId="40339"/>
    <cellStyle name="style1424787249270 4 3 2 2 2 2" xfId="40340"/>
    <cellStyle name="style1424787249270 4 3 2 2 2 3" xfId="59403"/>
    <cellStyle name="style1424787249270 4 3 2 2 3" xfId="40341"/>
    <cellStyle name="style1424787249270 4 3 2 2 4" xfId="56097"/>
    <cellStyle name="style1424787249270 4 3 2 2 5" xfId="40338"/>
    <cellStyle name="style1424787249270 4 3 2 3" xfId="19670"/>
    <cellStyle name="style1424787249270 4 3 2 3 2" xfId="40343"/>
    <cellStyle name="style1424787249270 4 3 2 3 3" xfId="56911"/>
    <cellStyle name="style1424787249270 4 3 2 3 4" xfId="40342"/>
    <cellStyle name="style1424787249270 4 3 2 4" xfId="27066"/>
    <cellStyle name="style1424787249270 4 3 2 4 2" xfId="40344"/>
    <cellStyle name="style1424787249270 4 3 2 5" xfId="56096"/>
    <cellStyle name="style1424787249270 4 3 2 6" xfId="40337"/>
    <cellStyle name="style1424787249270 4 3 3" xfId="2956"/>
    <cellStyle name="style1424787249270 4 3 3 2" xfId="10397"/>
    <cellStyle name="style1424787249270 4 3 3 2 2" xfId="40347"/>
    <cellStyle name="style1424787249270 4 3 3 2 2 2" xfId="40348"/>
    <cellStyle name="style1424787249270 4 3 3 2 2 3" xfId="59404"/>
    <cellStyle name="style1424787249270 4 3 3 2 3" xfId="40349"/>
    <cellStyle name="style1424787249270 4 3 3 2 4" xfId="56099"/>
    <cellStyle name="style1424787249270 4 3 3 2 5" xfId="40346"/>
    <cellStyle name="style1424787249270 4 3 3 3" xfId="17793"/>
    <cellStyle name="style1424787249270 4 3 3 3 2" xfId="40351"/>
    <cellStyle name="style1424787249270 4 3 3 3 3" xfId="56912"/>
    <cellStyle name="style1424787249270 4 3 3 3 4" xfId="40350"/>
    <cellStyle name="style1424787249270 4 3 3 4" xfId="25189"/>
    <cellStyle name="style1424787249270 4 3 3 4 2" xfId="40352"/>
    <cellStyle name="style1424787249270 4 3 3 5" xfId="56098"/>
    <cellStyle name="style1424787249270 4 3 3 6" xfId="40345"/>
    <cellStyle name="style1424787249270 4 3 4" xfId="6778"/>
    <cellStyle name="style1424787249270 4 3 4 2" xfId="14174"/>
    <cellStyle name="style1424787249270 4 3 4 2 2" xfId="40355"/>
    <cellStyle name="style1424787249270 4 3 4 2 3" xfId="59402"/>
    <cellStyle name="style1424787249270 4 3 4 2 4" xfId="40354"/>
    <cellStyle name="style1424787249270 4 3 4 3" xfId="21570"/>
    <cellStyle name="style1424787249270 4 3 4 3 2" xfId="40356"/>
    <cellStyle name="style1424787249270 4 3 4 4" xfId="28966"/>
    <cellStyle name="style1424787249270 4 3 4 4 2" xfId="56100"/>
    <cellStyle name="style1424787249270 4 3 4 5" xfId="40353"/>
    <cellStyle name="style1424787249270 4 3 5" xfId="8588"/>
    <cellStyle name="style1424787249270 4 3 5 2" xfId="40358"/>
    <cellStyle name="style1424787249270 4 3 5 3" xfId="56910"/>
    <cellStyle name="style1424787249270 4 3 5 4" xfId="40357"/>
    <cellStyle name="style1424787249270 4 3 6" xfId="15984"/>
    <cellStyle name="style1424787249270 4 3 6 2" xfId="40359"/>
    <cellStyle name="style1424787249270 4 3 7" xfId="23380"/>
    <cellStyle name="style1424787249270 4 3 7 2" xfId="56095"/>
    <cellStyle name="style1424787249270 4 3 8" xfId="40336"/>
    <cellStyle name="style1424787249270 4 4" xfId="1736"/>
    <cellStyle name="style1424787249270 4 4 2" xfId="5423"/>
    <cellStyle name="style1424787249270 4 4 2 2" xfId="12864"/>
    <cellStyle name="style1424787249270 4 4 2 2 2" xfId="40363"/>
    <cellStyle name="style1424787249270 4 4 2 2 2 2" xfId="40364"/>
    <cellStyle name="style1424787249270 4 4 2 2 2 3" xfId="59406"/>
    <cellStyle name="style1424787249270 4 4 2 2 3" xfId="40365"/>
    <cellStyle name="style1424787249270 4 4 2 2 4" xfId="56103"/>
    <cellStyle name="style1424787249270 4 4 2 2 5" xfId="40362"/>
    <cellStyle name="style1424787249270 4 4 2 3" xfId="20260"/>
    <cellStyle name="style1424787249270 4 4 2 3 2" xfId="40367"/>
    <cellStyle name="style1424787249270 4 4 2 3 3" xfId="56914"/>
    <cellStyle name="style1424787249270 4 4 2 3 4" xfId="40366"/>
    <cellStyle name="style1424787249270 4 4 2 4" xfId="27656"/>
    <cellStyle name="style1424787249270 4 4 2 4 2" xfId="40368"/>
    <cellStyle name="style1424787249270 4 4 2 5" xfId="56102"/>
    <cellStyle name="style1424787249270 4 4 2 6" xfId="40361"/>
    <cellStyle name="style1424787249270 4 4 3" xfId="3546"/>
    <cellStyle name="style1424787249270 4 4 3 2" xfId="10987"/>
    <cellStyle name="style1424787249270 4 4 3 2 2" xfId="40371"/>
    <cellStyle name="style1424787249270 4 4 3 2 2 2" xfId="40372"/>
    <cellStyle name="style1424787249270 4 4 3 2 2 3" xfId="59407"/>
    <cellStyle name="style1424787249270 4 4 3 2 3" xfId="40373"/>
    <cellStyle name="style1424787249270 4 4 3 2 4" xfId="56105"/>
    <cellStyle name="style1424787249270 4 4 3 2 5" xfId="40370"/>
    <cellStyle name="style1424787249270 4 4 3 3" xfId="18383"/>
    <cellStyle name="style1424787249270 4 4 3 3 2" xfId="40375"/>
    <cellStyle name="style1424787249270 4 4 3 3 3" xfId="56915"/>
    <cellStyle name="style1424787249270 4 4 3 3 4" xfId="40374"/>
    <cellStyle name="style1424787249270 4 4 3 4" xfId="25779"/>
    <cellStyle name="style1424787249270 4 4 3 4 2" xfId="40376"/>
    <cellStyle name="style1424787249270 4 4 3 5" xfId="56104"/>
    <cellStyle name="style1424787249270 4 4 3 6" xfId="40369"/>
    <cellStyle name="style1424787249270 4 4 4" xfId="7368"/>
    <cellStyle name="style1424787249270 4 4 4 2" xfId="14764"/>
    <cellStyle name="style1424787249270 4 4 4 2 2" xfId="40379"/>
    <cellStyle name="style1424787249270 4 4 4 2 3" xfId="59405"/>
    <cellStyle name="style1424787249270 4 4 4 2 4" xfId="40378"/>
    <cellStyle name="style1424787249270 4 4 4 3" xfId="22160"/>
    <cellStyle name="style1424787249270 4 4 4 3 2" xfId="40380"/>
    <cellStyle name="style1424787249270 4 4 4 4" xfId="29556"/>
    <cellStyle name="style1424787249270 4 4 4 4 2" xfId="56106"/>
    <cellStyle name="style1424787249270 4 4 4 5" xfId="40377"/>
    <cellStyle name="style1424787249270 4 4 5" xfId="9178"/>
    <cellStyle name="style1424787249270 4 4 5 2" xfId="40382"/>
    <cellStyle name="style1424787249270 4 4 5 3" xfId="56913"/>
    <cellStyle name="style1424787249270 4 4 5 4" xfId="40381"/>
    <cellStyle name="style1424787249270 4 4 6" xfId="16574"/>
    <cellStyle name="style1424787249270 4 4 6 2" xfId="40383"/>
    <cellStyle name="style1424787249270 4 4 7" xfId="23970"/>
    <cellStyle name="style1424787249270 4 4 7 2" xfId="56101"/>
    <cellStyle name="style1424787249270 4 4 8" xfId="40360"/>
    <cellStyle name="style1424787249270 4 5" xfId="1993"/>
    <cellStyle name="style1424787249270 4 5 2" xfId="5680"/>
    <cellStyle name="style1424787249270 4 5 2 2" xfId="13120"/>
    <cellStyle name="style1424787249270 4 5 2 2 2" xfId="40387"/>
    <cellStyle name="style1424787249270 4 5 2 2 2 2" xfId="40388"/>
    <cellStyle name="style1424787249270 4 5 2 2 2 3" xfId="59409"/>
    <cellStyle name="style1424787249270 4 5 2 2 3" xfId="40389"/>
    <cellStyle name="style1424787249270 4 5 2 2 4" xfId="56109"/>
    <cellStyle name="style1424787249270 4 5 2 2 5" xfId="40386"/>
    <cellStyle name="style1424787249270 4 5 2 3" xfId="20516"/>
    <cellStyle name="style1424787249270 4 5 2 3 2" xfId="40391"/>
    <cellStyle name="style1424787249270 4 5 2 3 3" xfId="56917"/>
    <cellStyle name="style1424787249270 4 5 2 3 4" xfId="40390"/>
    <cellStyle name="style1424787249270 4 5 2 4" xfId="27912"/>
    <cellStyle name="style1424787249270 4 5 2 4 2" xfId="40392"/>
    <cellStyle name="style1424787249270 4 5 2 5" xfId="56108"/>
    <cellStyle name="style1424787249270 4 5 2 6" xfId="40385"/>
    <cellStyle name="style1424787249270 4 5 3" xfId="3802"/>
    <cellStyle name="style1424787249270 4 5 3 2" xfId="11243"/>
    <cellStyle name="style1424787249270 4 5 3 2 2" xfId="40395"/>
    <cellStyle name="style1424787249270 4 5 3 2 2 2" xfId="40396"/>
    <cellStyle name="style1424787249270 4 5 3 2 2 3" xfId="59410"/>
    <cellStyle name="style1424787249270 4 5 3 2 3" xfId="40394"/>
    <cellStyle name="style1424787249270 4 5 3 3" xfId="18639"/>
    <cellStyle name="style1424787249270 4 5 3 3 2" xfId="40398"/>
    <cellStyle name="style1424787249270 4 5 3 3 3" xfId="56918"/>
    <cellStyle name="style1424787249270 4 5 3 3 4" xfId="40397"/>
    <cellStyle name="style1424787249270 4 5 3 4" xfId="26035"/>
    <cellStyle name="style1424787249270 4 5 3 5" xfId="40393"/>
    <cellStyle name="style1424787249270 4 5 4" xfId="7625"/>
    <cellStyle name="style1424787249270 4 5 4 2" xfId="15021"/>
    <cellStyle name="style1424787249270 4 5 4 2 2" xfId="40401"/>
    <cellStyle name="style1424787249270 4 5 4 2 3" xfId="59408"/>
    <cellStyle name="style1424787249270 4 5 4 2 4" xfId="40400"/>
    <cellStyle name="style1424787249270 4 5 4 3" xfId="22417"/>
    <cellStyle name="style1424787249270 4 5 4 4" xfId="29813"/>
    <cellStyle name="style1424787249270 4 5 4 5" xfId="40399"/>
    <cellStyle name="style1424787249270 4 5 5" xfId="9434"/>
    <cellStyle name="style1424787249270 4 5 5 2" xfId="40403"/>
    <cellStyle name="style1424787249270 4 5 5 3" xfId="56916"/>
    <cellStyle name="style1424787249270 4 5 5 4" xfId="40402"/>
    <cellStyle name="style1424787249270 4 5 6" xfId="16830"/>
    <cellStyle name="style1424787249270 4 5 6 2" xfId="40404"/>
    <cellStyle name="style1424787249270 4 5 7" xfId="24226"/>
    <cellStyle name="style1424787249270 4 5 7 2" xfId="56107"/>
    <cellStyle name="style1424787249270 4 5 8" xfId="40384"/>
    <cellStyle name="style1424787249270 4 6" xfId="4189"/>
    <cellStyle name="style1424787249270 4 6 2" xfId="11630"/>
    <cellStyle name="style1424787249270 4 6 2 2" xfId="40407"/>
    <cellStyle name="style1424787249270 4 6 2 2 2" xfId="40408"/>
    <cellStyle name="style1424787249270 4 6 2 2 3" xfId="59411"/>
    <cellStyle name="style1424787249270 4 6 2 3" xfId="40406"/>
    <cellStyle name="style1424787249270 4 6 3" xfId="19026"/>
    <cellStyle name="style1424787249270 4 6 3 2" xfId="40410"/>
    <cellStyle name="style1424787249270 4 6 3 3" xfId="56919"/>
    <cellStyle name="style1424787249270 4 6 3 4" xfId="40409"/>
    <cellStyle name="style1424787249270 4 6 4" xfId="26422"/>
    <cellStyle name="style1424787249270 4 6 5" xfId="40405"/>
    <cellStyle name="style1424787249270 4 7" xfId="2312"/>
    <cellStyle name="style1424787249270 4 7 2" xfId="9753"/>
    <cellStyle name="style1424787249270 4 7 2 2" xfId="40413"/>
    <cellStyle name="style1424787249270 4 7 2 2 2" xfId="40414"/>
    <cellStyle name="style1424787249270 4 7 2 2 3" xfId="59412"/>
    <cellStyle name="style1424787249270 4 7 2 3" xfId="40412"/>
    <cellStyle name="style1424787249270 4 7 3" xfId="17149"/>
    <cellStyle name="style1424787249270 4 7 3 2" xfId="40416"/>
    <cellStyle name="style1424787249270 4 7 3 3" xfId="56920"/>
    <cellStyle name="style1424787249270 4 7 3 4" xfId="40415"/>
    <cellStyle name="style1424787249270 4 7 4" xfId="24545"/>
    <cellStyle name="style1424787249270 4 7 5" xfId="40411"/>
    <cellStyle name="style1424787249270 4 8" xfId="6134"/>
    <cellStyle name="style1424787249270 4 8 2" xfId="13530"/>
    <cellStyle name="style1424787249270 4 8 2 2" xfId="40419"/>
    <cellStyle name="style1424787249270 4 8 2 3" xfId="59395"/>
    <cellStyle name="style1424787249270 4 8 2 4" xfId="40418"/>
    <cellStyle name="style1424787249270 4 8 3" xfId="20926"/>
    <cellStyle name="style1424787249270 4 8 4" xfId="28322"/>
    <cellStyle name="style1424787249270 4 8 5" xfId="40417"/>
    <cellStyle name="style1424787249270 4 9" xfId="7944"/>
    <cellStyle name="style1424787249270 4 9 2" xfId="40421"/>
    <cellStyle name="style1424787249270 4 9 3" xfId="56903"/>
    <cellStyle name="style1424787249270 4 9 4" xfId="40420"/>
    <cellStyle name="style1424787249270 5" xfId="563"/>
    <cellStyle name="style1424787249270 5 2" xfId="1273"/>
    <cellStyle name="style1424787249270 5 2 2" xfId="4961"/>
    <cellStyle name="style1424787249270 5 2 2 2" xfId="12402"/>
    <cellStyle name="style1424787249270 5 2 2 2 2" xfId="40426"/>
    <cellStyle name="style1424787249270 5 2 2 2 2 2" xfId="40427"/>
    <cellStyle name="style1424787249270 5 2 2 2 2 3" xfId="59415"/>
    <cellStyle name="style1424787249270 5 2 2 2 3" xfId="40425"/>
    <cellStyle name="style1424787249270 5 2 2 3" xfId="19798"/>
    <cellStyle name="style1424787249270 5 2 2 3 2" xfId="40429"/>
    <cellStyle name="style1424787249270 5 2 2 3 3" xfId="56923"/>
    <cellStyle name="style1424787249270 5 2 2 3 4" xfId="40428"/>
    <cellStyle name="style1424787249270 5 2 2 4" xfId="27194"/>
    <cellStyle name="style1424787249270 5 2 2 5" xfId="40424"/>
    <cellStyle name="style1424787249270 5 2 3" xfId="3084"/>
    <cellStyle name="style1424787249270 5 2 3 2" xfId="10525"/>
    <cellStyle name="style1424787249270 5 2 3 2 2" xfId="40432"/>
    <cellStyle name="style1424787249270 5 2 3 2 2 2" xfId="40433"/>
    <cellStyle name="style1424787249270 5 2 3 2 2 3" xfId="59416"/>
    <cellStyle name="style1424787249270 5 2 3 2 3" xfId="40431"/>
    <cellStyle name="style1424787249270 5 2 3 3" xfId="17921"/>
    <cellStyle name="style1424787249270 5 2 3 3 2" xfId="40435"/>
    <cellStyle name="style1424787249270 5 2 3 3 3" xfId="56924"/>
    <cellStyle name="style1424787249270 5 2 3 3 4" xfId="40434"/>
    <cellStyle name="style1424787249270 5 2 3 4" xfId="25317"/>
    <cellStyle name="style1424787249270 5 2 3 5" xfId="40430"/>
    <cellStyle name="style1424787249270 5 2 4" xfId="6906"/>
    <cellStyle name="style1424787249270 5 2 4 2" xfId="14302"/>
    <cellStyle name="style1424787249270 5 2 4 2 2" xfId="40438"/>
    <cellStyle name="style1424787249270 5 2 4 2 3" xfId="59414"/>
    <cellStyle name="style1424787249270 5 2 4 2 4" xfId="40437"/>
    <cellStyle name="style1424787249270 5 2 4 3" xfId="21698"/>
    <cellStyle name="style1424787249270 5 2 4 4" xfId="29094"/>
    <cellStyle name="style1424787249270 5 2 4 5" xfId="40436"/>
    <cellStyle name="style1424787249270 5 2 5" xfId="8716"/>
    <cellStyle name="style1424787249270 5 2 5 2" xfId="40440"/>
    <cellStyle name="style1424787249270 5 2 5 3" xfId="56922"/>
    <cellStyle name="style1424787249270 5 2 5 4" xfId="40439"/>
    <cellStyle name="style1424787249270 5 2 6" xfId="16112"/>
    <cellStyle name="style1424787249270 5 2 7" xfId="23508"/>
    <cellStyle name="style1424787249270 5 2 8" xfId="40423"/>
    <cellStyle name="style1424787249270 5 3" xfId="4317"/>
    <cellStyle name="style1424787249270 5 3 2" xfId="11758"/>
    <cellStyle name="style1424787249270 5 3 2 2" xfId="40443"/>
    <cellStyle name="style1424787249270 5 3 2 2 2" xfId="40444"/>
    <cellStyle name="style1424787249270 5 3 2 2 3" xfId="59417"/>
    <cellStyle name="style1424787249270 5 3 2 3" xfId="40442"/>
    <cellStyle name="style1424787249270 5 3 3" xfId="19154"/>
    <cellStyle name="style1424787249270 5 3 3 2" xfId="40446"/>
    <cellStyle name="style1424787249270 5 3 3 3" xfId="56925"/>
    <cellStyle name="style1424787249270 5 3 3 4" xfId="40445"/>
    <cellStyle name="style1424787249270 5 3 4" xfId="26550"/>
    <cellStyle name="style1424787249270 5 3 5" xfId="40441"/>
    <cellStyle name="style1424787249270 5 4" xfId="2440"/>
    <cellStyle name="style1424787249270 5 4 2" xfId="9881"/>
    <cellStyle name="style1424787249270 5 4 2 2" xfId="40449"/>
    <cellStyle name="style1424787249270 5 4 2 2 2" xfId="40450"/>
    <cellStyle name="style1424787249270 5 4 2 2 3" xfId="59418"/>
    <cellStyle name="style1424787249270 5 4 2 3" xfId="40448"/>
    <cellStyle name="style1424787249270 5 4 3" xfId="17277"/>
    <cellStyle name="style1424787249270 5 4 3 2" xfId="40452"/>
    <cellStyle name="style1424787249270 5 4 3 3" xfId="56926"/>
    <cellStyle name="style1424787249270 5 4 3 4" xfId="40451"/>
    <cellStyle name="style1424787249270 5 4 4" xfId="24673"/>
    <cellStyle name="style1424787249270 5 4 5" xfId="40447"/>
    <cellStyle name="style1424787249270 5 5" xfId="6262"/>
    <cellStyle name="style1424787249270 5 5 2" xfId="13658"/>
    <cellStyle name="style1424787249270 5 5 2 2" xfId="40455"/>
    <cellStyle name="style1424787249270 5 5 2 3" xfId="59413"/>
    <cellStyle name="style1424787249270 5 5 2 4" xfId="40454"/>
    <cellStyle name="style1424787249270 5 5 3" xfId="21054"/>
    <cellStyle name="style1424787249270 5 5 4" xfId="28450"/>
    <cellStyle name="style1424787249270 5 5 5" xfId="40453"/>
    <cellStyle name="style1424787249270 5 6" xfId="8072"/>
    <cellStyle name="style1424787249270 5 6 2" xfId="40457"/>
    <cellStyle name="style1424787249270 5 6 3" xfId="56921"/>
    <cellStyle name="style1424787249270 5 6 4" xfId="40456"/>
    <cellStyle name="style1424787249270 5 7" xfId="15468"/>
    <cellStyle name="style1424787249270 5 8" xfId="22864"/>
    <cellStyle name="style1424787249270 5 9" xfId="40422"/>
    <cellStyle name="style1424787249270 6" xfId="1017"/>
    <cellStyle name="style1424787249270 6 2" xfId="4705"/>
    <cellStyle name="style1424787249270 6 2 2" xfId="12146"/>
    <cellStyle name="style1424787249270 6 2 2 2" xfId="40461"/>
    <cellStyle name="style1424787249270 6 2 2 2 2" xfId="40462"/>
    <cellStyle name="style1424787249270 6 2 2 2 3" xfId="59420"/>
    <cellStyle name="style1424787249270 6 2 2 3" xfId="40460"/>
    <cellStyle name="style1424787249270 6 2 3" xfId="19542"/>
    <cellStyle name="style1424787249270 6 2 3 2" xfId="40464"/>
    <cellStyle name="style1424787249270 6 2 3 3" xfId="56928"/>
    <cellStyle name="style1424787249270 6 2 3 4" xfId="40463"/>
    <cellStyle name="style1424787249270 6 2 4" xfId="26938"/>
    <cellStyle name="style1424787249270 6 2 5" xfId="40459"/>
    <cellStyle name="style1424787249270 6 3" xfId="2828"/>
    <cellStyle name="style1424787249270 6 3 2" xfId="10269"/>
    <cellStyle name="style1424787249270 6 3 2 2" xfId="40467"/>
    <cellStyle name="style1424787249270 6 3 2 2 2" xfId="40468"/>
    <cellStyle name="style1424787249270 6 3 2 2 3" xfId="59421"/>
    <cellStyle name="style1424787249270 6 3 2 3" xfId="40466"/>
    <cellStyle name="style1424787249270 6 3 3" xfId="17665"/>
    <cellStyle name="style1424787249270 6 3 3 2" xfId="40470"/>
    <cellStyle name="style1424787249270 6 3 3 3" xfId="56929"/>
    <cellStyle name="style1424787249270 6 3 3 4" xfId="40469"/>
    <cellStyle name="style1424787249270 6 3 4" xfId="25061"/>
    <cellStyle name="style1424787249270 6 3 5" xfId="40465"/>
    <cellStyle name="style1424787249270 6 4" xfId="6650"/>
    <cellStyle name="style1424787249270 6 4 2" xfId="14046"/>
    <cellStyle name="style1424787249270 6 4 2 2" xfId="40473"/>
    <cellStyle name="style1424787249270 6 4 2 3" xfId="59419"/>
    <cellStyle name="style1424787249270 6 4 2 4" xfId="40472"/>
    <cellStyle name="style1424787249270 6 4 3" xfId="21442"/>
    <cellStyle name="style1424787249270 6 4 4" xfId="28838"/>
    <cellStyle name="style1424787249270 6 4 5" xfId="40471"/>
    <cellStyle name="style1424787249270 6 5" xfId="8460"/>
    <cellStyle name="style1424787249270 6 5 2" xfId="40475"/>
    <cellStyle name="style1424787249270 6 5 3" xfId="56927"/>
    <cellStyle name="style1424787249270 6 5 4" xfId="40474"/>
    <cellStyle name="style1424787249270 6 6" xfId="15856"/>
    <cellStyle name="style1424787249270 6 7" xfId="23252"/>
    <cellStyle name="style1424787249270 6 8" xfId="40458"/>
    <cellStyle name="style1424787249270 7" xfId="1608"/>
    <cellStyle name="style1424787249270 7 2" xfId="5295"/>
    <cellStyle name="style1424787249270 7 2 2" xfId="12736"/>
    <cellStyle name="style1424787249270 7 2 2 2" xfId="40479"/>
    <cellStyle name="style1424787249270 7 2 2 2 2" xfId="40480"/>
    <cellStyle name="style1424787249270 7 2 2 2 3" xfId="59423"/>
    <cellStyle name="style1424787249270 7 2 2 3" xfId="40478"/>
    <cellStyle name="style1424787249270 7 2 3" xfId="20132"/>
    <cellStyle name="style1424787249270 7 2 3 2" xfId="40482"/>
    <cellStyle name="style1424787249270 7 2 3 3" xfId="56931"/>
    <cellStyle name="style1424787249270 7 2 3 4" xfId="40481"/>
    <cellStyle name="style1424787249270 7 2 4" xfId="27528"/>
    <cellStyle name="style1424787249270 7 2 5" xfId="40477"/>
    <cellStyle name="style1424787249270 7 3" xfId="3418"/>
    <cellStyle name="style1424787249270 7 3 2" xfId="10859"/>
    <cellStyle name="style1424787249270 7 3 2 2" xfId="40485"/>
    <cellStyle name="style1424787249270 7 3 2 2 2" xfId="40486"/>
    <cellStyle name="style1424787249270 7 3 2 2 3" xfId="59424"/>
    <cellStyle name="style1424787249270 7 3 2 3" xfId="40484"/>
    <cellStyle name="style1424787249270 7 3 3" xfId="18255"/>
    <cellStyle name="style1424787249270 7 3 3 2" xfId="40488"/>
    <cellStyle name="style1424787249270 7 3 3 3" xfId="56932"/>
    <cellStyle name="style1424787249270 7 3 3 4" xfId="40487"/>
    <cellStyle name="style1424787249270 7 3 4" xfId="25651"/>
    <cellStyle name="style1424787249270 7 3 5" xfId="40483"/>
    <cellStyle name="style1424787249270 7 4" xfId="7240"/>
    <cellStyle name="style1424787249270 7 4 2" xfId="14636"/>
    <cellStyle name="style1424787249270 7 4 2 2" xfId="40491"/>
    <cellStyle name="style1424787249270 7 4 2 3" xfId="59422"/>
    <cellStyle name="style1424787249270 7 4 2 4" xfId="40490"/>
    <cellStyle name="style1424787249270 7 4 3" xfId="22032"/>
    <cellStyle name="style1424787249270 7 4 4" xfId="29428"/>
    <cellStyle name="style1424787249270 7 4 5" xfId="40489"/>
    <cellStyle name="style1424787249270 7 5" xfId="9050"/>
    <cellStyle name="style1424787249270 7 5 2" xfId="40493"/>
    <cellStyle name="style1424787249270 7 5 3" xfId="56930"/>
    <cellStyle name="style1424787249270 7 5 4" xfId="40492"/>
    <cellStyle name="style1424787249270 7 6" xfId="16446"/>
    <cellStyle name="style1424787249270 7 7" xfId="23842"/>
    <cellStyle name="style1424787249270 7 8" xfId="40476"/>
    <cellStyle name="style1424787249270 8" xfId="1865"/>
    <cellStyle name="style1424787249270 8 2" xfId="5552"/>
    <cellStyle name="style1424787249270 8 2 2" xfId="12992"/>
    <cellStyle name="style1424787249270 8 2 2 2" xfId="40497"/>
    <cellStyle name="style1424787249270 8 2 2 2 2" xfId="40498"/>
    <cellStyle name="style1424787249270 8 2 2 2 3" xfId="59426"/>
    <cellStyle name="style1424787249270 8 2 2 3" xfId="40496"/>
    <cellStyle name="style1424787249270 8 2 3" xfId="20388"/>
    <cellStyle name="style1424787249270 8 2 3 2" xfId="40500"/>
    <cellStyle name="style1424787249270 8 2 3 3" xfId="56934"/>
    <cellStyle name="style1424787249270 8 2 3 4" xfId="40499"/>
    <cellStyle name="style1424787249270 8 2 4" xfId="27784"/>
    <cellStyle name="style1424787249270 8 2 5" xfId="40495"/>
    <cellStyle name="style1424787249270 8 3" xfId="3674"/>
    <cellStyle name="style1424787249270 8 3 2" xfId="11115"/>
    <cellStyle name="style1424787249270 8 3 2 2" xfId="40503"/>
    <cellStyle name="style1424787249270 8 3 2 2 2" xfId="40504"/>
    <cellStyle name="style1424787249270 8 3 2 2 3" xfId="59427"/>
    <cellStyle name="style1424787249270 8 3 2 3" xfId="40502"/>
    <cellStyle name="style1424787249270 8 3 3" xfId="18511"/>
    <cellStyle name="style1424787249270 8 3 3 2" xfId="40506"/>
    <cellStyle name="style1424787249270 8 3 3 3" xfId="56935"/>
    <cellStyle name="style1424787249270 8 3 3 4" xfId="40505"/>
    <cellStyle name="style1424787249270 8 3 4" xfId="25907"/>
    <cellStyle name="style1424787249270 8 3 5" xfId="40501"/>
    <cellStyle name="style1424787249270 8 4" xfId="7497"/>
    <cellStyle name="style1424787249270 8 4 2" xfId="14893"/>
    <cellStyle name="style1424787249270 8 4 2 2" xfId="40509"/>
    <cellStyle name="style1424787249270 8 4 2 3" xfId="59425"/>
    <cellStyle name="style1424787249270 8 4 2 4" xfId="40508"/>
    <cellStyle name="style1424787249270 8 4 3" xfId="22289"/>
    <cellStyle name="style1424787249270 8 4 4" xfId="29685"/>
    <cellStyle name="style1424787249270 8 4 5" xfId="40507"/>
    <cellStyle name="style1424787249270 8 5" xfId="9306"/>
    <cellStyle name="style1424787249270 8 5 2" xfId="40511"/>
    <cellStyle name="style1424787249270 8 5 3" xfId="56933"/>
    <cellStyle name="style1424787249270 8 5 4" xfId="40510"/>
    <cellStyle name="style1424787249270 8 6" xfId="16702"/>
    <cellStyle name="style1424787249270 8 7" xfId="24098"/>
    <cellStyle name="style1424787249270 8 8" xfId="40494"/>
    <cellStyle name="style1424787249270 9" xfId="4061"/>
    <cellStyle name="style1424787249270 9 2" xfId="11502"/>
    <cellStyle name="style1424787249270 9 2 2" xfId="40514"/>
    <cellStyle name="style1424787249270 9 2 2 2" xfId="40515"/>
    <cellStyle name="style1424787249270 9 2 2 3" xfId="59428"/>
    <cellStyle name="style1424787249270 9 2 3" xfId="40513"/>
    <cellStyle name="style1424787249270 9 3" xfId="18898"/>
    <cellStyle name="style1424787249270 9 3 2" xfId="40517"/>
    <cellStyle name="style1424787249270 9 3 3" xfId="56936"/>
    <cellStyle name="style1424787249270 9 3 4" xfId="40516"/>
    <cellStyle name="style1424787249270 9 4" xfId="26294"/>
    <cellStyle name="style1424787249270 9 5" xfId="40512"/>
    <cellStyle name="style1424787249314" xfId="307"/>
    <cellStyle name="style1424787249314 10" xfId="2185"/>
    <cellStyle name="style1424787249314 10 2" xfId="9626"/>
    <cellStyle name="style1424787249314 10 2 2" xfId="40521"/>
    <cellStyle name="style1424787249314 10 2 2 2" xfId="40522"/>
    <cellStyle name="style1424787249314 10 2 2 3" xfId="59430"/>
    <cellStyle name="style1424787249314 10 2 3" xfId="40520"/>
    <cellStyle name="style1424787249314 10 3" xfId="17022"/>
    <cellStyle name="style1424787249314 10 3 2" xfId="40524"/>
    <cellStyle name="style1424787249314 10 3 3" xfId="56938"/>
    <cellStyle name="style1424787249314 10 3 4" xfId="40523"/>
    <cellStyle name="style1424787249314 10 4" xfId="24418"/>
    <cellStyle name="style1424787249314 10 5" xfId="40519"/>
    <cellStyle name="style1424787249314 11" xfId="6007"/>
    <cellStyle name="style1424787249314 11 2" xfId="13403"/>
    <cellStyle name="style1424787249314 11 2 2" xfId="40527"/>
    <cellStyle name="style1424787249314 11 2 3" xfId="59429"/>
    <cellStyle name="style1424787249314 11 2 4" xfId="40526"/>
    <cellStyle name="style1424787249314 11 3" xfId="20799"/>
    <cellStyle name="style1424787249314 11 4" xfId="28195"/>
    <cellStyle name="style1424787249314 11 5" xfId="40525"/>
    <cellStyle name="style1424787249314 12" xfId="7817"/>
    <cellStyle name="style1424787249314 12 2" xfId="40529"/>
    <cellStyle name="style1424787249314 12 3" xfId="56937"/>
    <cellStyle name="style1424787249314 12 4" xfId="40528"/>
    <cellStyle name="style1424787249314 13" xfId="15213"/>
    <cellStyle name="style1424787249314 14" xfId="22609"/>
    <cellStyle name="style1424787249314 15" xfId="40518"/>
    <cellStyle name="style1424787249314 2" xfId="335"/>
    <cellStyle name="style1424787249314 2 10" xfId="6035"/>
    <cellStyle name="style1424787249314 2 10 2" xfId="13431"/>
    <cellStyle name="style1424787249314 2 10 2 2" xfId="40533"/>
    <cellStyle name="style1424787249314 2 10 2 3" xfId="59431"/>
    <cellStyle name="style1424787249314 2 10 2 4" xfId="40532"/>
    <cellStyle name="style1424787249314 2 10 3" xfId="20827"/>
    <cellStyle name="style1424787249314 2 10 4" xfId="28223"/>
    <cellStyle name="style1424787249314 2 10 5" xfId="40531"/>
    <cellStyle name="style1424787249314 2 11" xfId="7845"/>
    <cellStyle name="style1424787249314 2 11 2" xfId="40535"/>
    <cellStyle name="style1424787249314 2 11 3" xfId="56939"/>
    <cellStyle name="style1424787249314 2 11 4" xfId="40534"/>
    <cellStyle name="style1424787249314 2 12" xfId="15241"/>
    <cellStyle name="style1424787249314 2 13" xfId="22637"/>
    <cellStyle name="style1424787249314 2 14" xfId="40530"/>
    <cellStyle name="style1424787249314 2 2" xfId="399"/>
    <cellStyle name="style1424787249314 2 2 10" xfId="7909"/>
    <cellStyle name="style1424787249314 2 2 10 2" xfId="40538"/>
    <cellStyle name="style1424787249314 2 2 10 3" xfId="56940"/>
    <cellStyle name="style1424787249314 2 2 10 4" xfId="40537"/>
    <cellStyle name="style1424787249314 2 2 11" xfId="15305"/>
    <cellStyle name="style1424787249314 2 2 12" xfId="22701"/>
    <cellStyle name="style1424787249314 2 2 13" xfId="40536"/>
    <cellStyle name="style1424787249314 2 2 2" xfId="527"/>
    <cellStyle name="style1424787249314 2 2 2 10" xfId="15433"/>
    <cellStyle name="style1424787249314 2 2 2 11" xfId="22829"/>
    <cellStyle name="style1424787249314 2 2 2 12" xfId="40539"/>
    <cellStyle name="style1424787249314 2 2 2 2" xfId="784"/>
    <cellStyle name="style1424787249314 2 2 2 2 2" xfId="1494"/>
    <cellStyle name="style1424787249314 2 2 2 2 2 2" xfId="5182"/>
    <cellStyle name="style1424787249314 2 2 2 2 2 2 2" xfId="12623"/>
    <cellStyle name="style1424787249314 2 2 2 2 2 2 2 2" xfId="40544"/>
    <cellStyle name="style1424787249314 2 2 2 2 2 2 2 2 2" xfId="40545"/>
    <cellStyle name="style1424787249314 2 2 2 2 2 2 2 2 3" xfId="59436"/>
    <cellStyle name="style1424787249314 2 2 2 2 2 2 2 3" xfId="40543"/>
    <cellStyle name="style1424787249314 2 2 2 2 2 2 3" xfId="20019"/>
    <cellStyle name="style1424787249314 2 2 2 2 2 2 3 2" xfId="40547"/>
    <cellStyle name="style1424787249314 2 2 2 2 2 2 3 3" xfId="56944"/>
    <cellStyle name="style1424787249314 2 2 2 2 2 2 3 4" xfId="40546"/>
    <cellStyle name="style1424787249314 2 2 2 2 2 2 4" xfId="27415"/>
    <cellStyle name="style1424787249314 2 2 2 2 2 2 5" xfId="40542"/>
    <cellStyle name="style1424787249314 2 2 2 2 2 3" xfId="3305"/>
    <cellStyle name="style1424787249314 2 2 2 2 2 3 2" xfId="10746"/>
    <cellStyle name="style1424787249314 2 2 2 2 2 3 2 2" xfId="40550"/>
    <cellStyle name="style1424787249314 2 2 2 2 2 3 2 2 2" xfId="40551"/>
    <cellStyle name="style1424787249314 2 2 2 2 2 3 2 2 3" xfId="59437"/>
    <cellStyle name="style1424787249314 2 2 2 2 2 3 2 3" xfId="40549"/>
    <cellStyle name="style1424787249314 2 2 2 2 2 3 3" xfId="18142"/>
    <cellStyle name="style1424787249314 2 2 2 2 2 3 3 2" xfId="40553"/>
    <cellStyle name="style1424787249314 2 2 2 2 2 3 3 3" xfId="56945"/>
    <cellStyle name="style1424787249314 2 2 2 2 2 3 3 4" xfId="40552"/>
    <cellStyle name="style1424787249314 2 2 2 2 2 3 4" xfId="25538"/>
    <cellStyle name="style1424787249314 2 2 2 2 2 3 5" xfId="40548"/>
    <cellStyle name="style1424787249314 2 2 2 2 2 4" xfId="7127"/>
    <cellStyle name="style1424787249314 2 2 2 2 2 4 2" xfId="14523"/>
    <cellStyle name="style1424787249314 2 2 2 2 2 4 2 2" xfId="40556"/>
    <cellStyle name="style1424787249314 2 2 2 2 2 4 2 3" xfId="59435"/>
    <cellStyle name="style1424787249314 2 2 2 2 2 4 2 4" xfId="40555"/>
    <cellStyle name="style1424787249314 2 2 2 2 2 4 3" xfId="21919"/>
    <cellStyle name="style1424787249314 2 2 2 2 2 4 4" xfId="29315"/>
    <cellStyle name="style1424787249314 2 2 2 2 2 4 5" xfId="40554"/>
    <cellStyle name="style1424787249314 2 2 2 2 2 5" xfId="8937"/>
    <cellStyle name="style1424787249314 2 2 2 2 2 5 2" xfId="40558"/>
    <cellStyle name="style1424787249314 2 2 2 2 2 5 3" xfId="56943"/>
    <cellStyle name="style1424787249314 2 2 2 2 2 5 4" xfId="40557"/>
    <cellStyle name="style1424787249314 2 2 2 2 2 6" xfId="16333"/>
    <cellStyle name="style1424787249314 2 2 2 2 2 7" xfId="23729"/>
    <cellStyle name="style1424787249314 2 2 2 2 2 8" xfId="40541"/>
    <cellStyle name="style1424787249314 2 2 2 2 3" xfId="4538"/>
    <cellStyle name="style1424787249314 2 2 2 2 3 2" xfId="11979"/>
    <cellStyle name="style1424787249314 2 2 2 2 3 2 2" xfId="40561"/>
    <cellStyle name="style1424787249314 2 2 2 2 3 2 2 2" xfId="40562"/>
    <cellStyle name="style1424787249314 2 2 2 2 3 2 2 3" xfId="59438"/>
    <cellStyle name="style1424787249314 2 2 2 2 3 2 3" xfId="40560"/>
    <cellStyle name="style1424787249314 2 2 2 2 3 3" xfId="19375"/>
    <cellStyle name="style1424787249314 2 2 2 2 3 3 2" xfId="40564"/>
    <cellStyle name="style1424787249314 2 2 2 2 3 3 3" xfId="56946"/>
    <cellStyle name="style1424787249314 2 2 2 2 3 3 4" xfId="40563"/>
    <cellStyle name="style1424787249314 2 2 2 2 3 4" xfId="26771"/>
    <cellStyle name="style1424787249314 2 2 2 2 3 5" xfId="40559"/>
    <cellStyle name="style1424787249314 2 2 2 2 4" xfId="2661"/>
    <cellStyle name="style1424787249314 2 2 2 2 4 2" xfId="10102"/>
    <cellStyle name="style1424787249314 2 2 2 2 4 2 2" xfId="40567"/>
    <cellStyle name="style1424787249314 2 2 2 2 4 2 2 2" xfId="40568"/>
    <cellStyle name="style1424787249314 2 2 2 2 4 2 2 3" xfId="59439"/>
    <cellStyle name="style1424787249314 2 2 2 2 4 2 3" xfId="40566"/>
    <cellStyle name="style1424787249314 2 2 2 2 4 3" xfId="17498"/>
    <cellStyle name="style1424787249314 2 2 2 2 4 3 2" xfId="40570"/>
    <cellStyle name="style1424787249314 2 2 2 2 4 3 3" xfId="56947"/>
    <cellStyle name="style1424787249314 2 2 2 2 4 3 4" xfId="40569"/>
    <cellStyle name="style1424787249314 2 2 2 2 4 4" xfId="24894"/>
    <cellStyle name="style1424787249314 2 2 2 2 4 5" xfId="40565"/>
    <cellStyle name="style1424787249314 2 2 2 2 5" xfId="6483"/>
    <cellStyle name="style1424787249314 2 2 2 2 5 2" xfId="13879"/>
    <cellStyle name="style1424787249314 2 2 2 2 5 2 2" xfId="40573"/>
    <cellStyle name="style1424787249314 2 2 2 2 5 2 3" xfId="59434"/>
    <cellStyle name="style1424787249314 2 2 2 2 5 2 4" xfId="40572"/>
    <cellStyle name="style1424787249314 2 2 2 2 5 3" xfId="21275"/>
    <cellStyle name="style1424787249314 2 2 2 2 5 4" xfId="28671"/>
    <cellStyle name="style1424787249314 2 2 2 2 5 5" xfId="40571"/>
    <cellStyle name="style1424787249314 2 2 2 2 6" xfId="8293"/>
    <cellStyle name="style1424787249314 2 2 2 2 6 2" xfId="40575"/>
    <cellStyle name="style1424787249314 2 2 2 2 6 3" xfId="56942"/>
    <cellStyle name="style1424787249314 2 2 2 2 6 4" xfId="40574"/>
    <cellStyle name="style1424787249314 2 2 2 2 7" xfId="15689"/>
    <cellStyle name="style1424787249314 2 2 2 2 8" xfId="23085"/>
    <cellStyle name="style1424787249314 2 2 2 2 9" xfId="40540"/>
    <cellStyle name="style1424787249314 2 2 2 3" xfId="1238"/>
    <cellStyle name="style1424787249314 2 2 2 3 2" xfId="4926"/>
    <cellStyle name="style1424787249314 2 2 2 3 2 2" xfId="12367"/>
    <cellStyle name="style1424787249314 2 2 2 3 2 2 2" xfId="40579"/>
    <cellStyle name="style1424787249314 2 2 2 3 2 2 2 2" xfId="40580"/>
    <cellStyle name="style1424787249314 2 2 2 3 2 2 2 3" xfId="59441"/>
    <cellStyle name="style1424787249314 2 2 2 3 2 2 3" xfId="40578"/>
    <cellStyle name="style1424787249314 2 2 2 3 2 3" xfId="19763"/>
    <cellStyle name="style1424787249314 2 2 2 3 2 3 2" xfId="40582"/>
    <cellStyle name="style1424787249314 2 2 2 3 2 3 3" xfId="56949"/>
    <cellStyle name="style1424787249314 2 2 2 3 2 3 4" xfId="40581"/>
    <cellStyle name="style1424787249314 2 2 2 3 2 4" xfId="27159"/>
    <cellStyle name="style1424787249314 2 2 2 3 2 5" xfId="40577"/>
    <cellStyle name="style1424787249314 2 2 2 3 3" xfId="3049"/>
    <cellStyle name="style1424787249314 2 2 2 3 3 2" xfId="10490"/>
    <cellStyle name="style1424787249314 2 2 2 3 3 2 2" xfId="40585"/>
    <cellStyle name="style1424787249314 2 2 2 3 3 2 2 2" xfId="40586"/>
    <cellStyle name="style1424787249314 2 2 2 3 3 2 2 3" xfId="59442"/>
    <cellStyle name="style1424787249314 2 2 2 3 3 2 3" xfId="40584"/>
    <cellStyle name="style1424787249314 2 2 2 3 3 3" xfId="17886"/>
    <cellStyle name="style1424787249314 2 2 2 3 3 3 2" xfId="40588"/>
    <cellStyle name="style1424787249314 2 2 2 3 3 3 3" xfId="56950"/>
    <cellStyle name="style1424787249314 2 2 2 3 3 3 4" xfId="40587"/>
    <cellStyle name="style1424787249314 2 2 2 3 3 4" xfId="25282"/>
    <cellStyle name="style1424787249314 2 2 2 3 3 5" xfId="40583"/>
    <cellStyle name="style1424787249314 2 2 2 3 4" xfId="6871"/>
    <cellStyle name="style1424787249314 2 2 2 3 4 2" xfId="14267"/>
    <cellStyle name="style1424787249314 2 2 2 3 4 2 2" xfId="40591"/>
    <cellStyle name="style1424787249314 2 2 2 3 4 2 3" xfId="59440"/>
    <cellStyle name="style1424787249314 2 2 2 3 4 2 4" xfId="40590"/>
    <cellStyle name="style1424787249314 2 2 2 3 4 3" xfId="21663"/>
    <cellStyle name="style1424787249314 2 2 2 3 4 4" xfId="29059"/>
    <cellStyle name="style1424787249314 2 2 2 3 4 5" xfId="40589"/>
    <cellStyle name="style1424787249314 2 2 2 3 5" xfId="8681"/>
    <cellStyle name="style1424787249314 2 2 2 3 5 2" xfId="40593"/>
    <cellStyle name="style1424787249314 2 2 2 3 5 3" xfId="56948"/>
    <cellStyle name="style1424787249314 2 2 2 3 5 4" xfId="40592"/>
    <cellStyle name="style1424787249314 2 2 2 3 6" xfId="16077"/>
    <cellStyle name="style1424787249314 2 2 2 3 7" xfId="23473"/>
    <cellStyle name="style1424787249314 2 2 2 3 8" xfId="40576"/>
    <cellStyle name="style1424787249314 2 2 2 4" xfId="1829"/>
    <cellStyle name="style1424787249314 2 2 2 4 2" xfId="5516"/>
    <cellStyle name="style1424787249314 2 2 2 4 2 2" xfId="12957"/>
    <cellStyle name="style1424787249314 2 2 2 4 2 2 2" xfId="40597"/>
    <cellStyle name="style1424787249314 2 2 2 4 2 2 2 2" xfId="40598"/>
    <cellStyle name="style1424787249314 2 2 2 4 2 2 2 3" xfId="59444"/>
    <cellStyle name="style1424787249314 2 2 2 4 2 2 3" xfId="40596"/>
    <cellStyle name="style1424787249314 2 2 2 4 2 3" xfId="20353"/>
    <cellStyle name="style1424787249314 2 2 2 4 2 3 2" xfId="40600"/>
    <cellStyle name="style1424787249314 2 2 2 4 2 3 3" xfId="56952"/>
    <cellStyle name="style1424787249314 2 2 2 4 2 3 4" xfId="40599"/>
    <cellStyle name="style1424787249314 2 2 2 4 2 4" xfId="27749"/>
    <cellStyle name="style1424787249314 2 2 2 4 2 5" xfId="40595"/>
    <cellStyle name="style1424787249314 2 2 2 4 3" xfId="3639"/>
    <cellStyle name="style1424787249314 2 2 2 4 3 2" xfId="11080"/>
    <cellStyle name="style1424787249314 2 2 2 4 3 2 2" xfId="40603"/>
    <cellStyle name="style1424787249314 2 2 2 4 3 2 2 2" xfId="40604"/>
    <cellStyle name="style1424787249314 2 2 2 4 3 2 2 3" xfId="59445"/>
    <cellStyle name="style1424787249314 2 2 2 4 3 2 3" xfId="40602"/>
    <cellStyle name="style1424787249314 2 2 2 4 3 3" xfId="18476"/>
    <cellStyle name="style1424787249314 2 2 2 4 3 3 2" xfId="40606"/>
    <cellStyle name="style1424787249314 2 2 2 4 3 3 3" xfId="56953"/>
    <cellStyle name="style1424787249314 2 2 2 4 3 3 4" xfId="40605"/>
    <cellStyle name="style1424787249314 2 2 2 4 3 4" xfId="25872"/>
    <cellStyle name="style1424787249314 2 2 2 4 3 5" xfId="40601"/>
    <cellStyle name="style1424787249314 2 2 2 4 4" xfId="7461"/>
    <cellStyle name="style1424787249314 2 2 2 4 4 2" xfId="14857"/>
    <cellStyle name="style1424787249314 2 2 2 4 4 2 2" xfId="40609"/>
    <cellStyle name="style1424787249314 2 2 2 4 4 2 3" xfId="59443"/>
    <cellStyle name="style1424787249314 2 2 2 4 4 2 4" xfId="40608"/>
    <cellStyle name="style1424787249314 2 2 2 4 4 3" xfId="22253"/>
    <cellStyle name="style1424787249314 2 2 2 4 4 4" xfId="29649"/>
    <cellStyle name="style1424787249314 2 2 2 4 4 5" xfId="40607"/>
    <cellStyle name="style1424787249314 2 2 2 4 5" xfId="9271"/>
    <cellStyle name="style1424787249314 2 2 2 4 5 2" xfId="40611"/>
    <cellStyle name="style1424787249314 2 2 2 4 5 3" xfId="56951"/>
    <cellStyle name="style1424787249314 2 2 2 4 5 4" xfId="40610"/>
    <cellStyle name="style1424787249314 2 2 2 4 6" xfId="16667"/>
    <cellStyle name="style1424787249314 2 2 2 4 7" xfId="24063"/>
    <cellStyle name="style1424787249314 2 2 2 4 8" xfId="40594"/>
    <cellStyle name="style1424787249314 2 2 2 5" xfId="2086"/>
    <cellStyle name="style1424787249314 2 2 2 5 2" xfId="5773"/>
    <cellStyle name="style1424787249314 2 2 2 5 2 2" xfId="13213"/>
    <cellStyle name="style1424787249314 2 2 2 5 2 2 2" xfId="40615"/>
    <cellStyle name="style1424787249314 2 2 2 5 2 2 2 2" xfId="40616"/>
    <cellStyle name="style1424787249314 2 2 2 5 2 2 2 3" xfId="59447"/>
    <cellStyle name="style1424787249314 2 2 2 5 2 2 3" xfId="40614"/>
    <cellStyle name="style1424787249314 2 2 2 5 2 3" xfId="20609"/>
    <cellStyle name="style1424787249314 2 2 2 5 2 3 2" xfId="40618"/>
    <cellStyle name="style1424787249314 2 2 2 5 2 3 3" xfId="56955"/>
    <cellStyle name="style1424787249314 2 2 2 5 2 3 4" xfId="40617"/>
    <cellStyle name="style1424787249314 2 2 2 5 2 4" xfId="28005"/>
    <cellStyle name="style1424787249314 2 2 2 5 2 5" xfId="40613"/>
    <cellStyle name="style1424787249314 2 2 2 5 3" xfId="3895"/>
    <cellStyle name="style1424787249314 2 2 2 5 3 2" xfId="11336"/>
    <cellStyle name="style1424787249314 2 2 2 5 3 2 2" xfId="40621"/>
    <cellStyle name="style1424787249314 2 2 2 5 3 2 2 2" xfId="40622"/>
    <cellStyle name="style1424787249314 2 2 2 5 3 2 2 3" xfId="59448"/>
    <cellStyle name="style1424787249314 2 2 2 5 3 2 3" xfId="40620"/>
    <cellStyle name="style1424787249314 2 2 2 5 3 3" xfId="18732"/>
    <cellStyle name="style1424787249314 2 2 2 5 3 3 2" xfId="40624"/>
    <cellStyle name="style1424787249314 2 2 2 5 3 3 3" xfId="56956"/>
    <cellStyle name="style1424787249314 2 2 2 5 3 3 4" xfId="40623"/>
    <cellStyle name="style1424787249314 2 2 2 5 3 4" xfId="26128"/>
    <cellStyle name="style1424787249314 2 2 2 5 3 5" xfId="40619"/>
    <cellStyle name="style1424787249314 2 2 2 5 4" xfId="7718"/>
    <cellStyle name="style1424787249314 2 2 2 5 4 2" xfId="15114"/>
    <cellStyle name="style1424787249314 2 2 2 5 4 2 2" xfId="40627"/>
    <cellStyle name="style1424787249314 2 2 2 5 4 2 3" xfId="59446"/>
    <cellStyle name="style1424787249314 2 2 2 5 4 2 4" xfId="40626"/>
    <cellStyle name="style1424787249314 2 2 2 5 4 3" xfId="22510"/>
    <cellStyle name="style1424787249314 2 2 2 5 4 4" xfId="29906"/>
    <cellStyle name="style1424787249314 2 2 2 5 4 5" xfId="40625"/>
    <cellStyle name="style1424787249314 2 2 2 5 5" xfId="9527"/>
    <cellStyle name="style1424787249314 2 2 2 5 5 2" xfId="40629"/>
    <cellStyle name="style1424787249314 2 2 2 5 5 3" xfId="56954"/>
    <cellStyle name="style1424787249314 2 2 2 5 5 4" xfId="40628"/>
    <cellStyle name="style1424787249314 2 2 2 5 6" xfId="16923"/>
    <cellStyle name="style1424787249314 2 2 2 5 7" xfId="24319"/>
    <cellStyle name="style1424787249314 2 2 2 5 8" xfId="40612"/>
    <cellStyle name="style1424787249314 2 2 2 6" xfId="4282"/>
    <cellStyle name="style1424787249314 2 2 2 6 2" xfId="11723"/>
    <cellStyle name="style1424787249314 2 2 2 6 2 2" xfId="40632"/>
    <cellStyle name="style1424787249314 2 2 2 6 2 2 2" xfId="40633"/>
    <cellStyle name="style1424787249314 2 2 2 6 2 2 3" xfId="59449"/>
    <cellStyle name="style1424787249314 2 2 2 6 2 3" xfId="40631"/>
    <cellStyle name="style1424787249314 2 2 2 6 3" xfId="19119"/>
    <cellStyle name="style1424787249314 2 2 2 6 3 2" xfId="40635"/>
    <cellStyle name="style1424787249314 2 2 2 6 3 3" xfId="56957"/>
    <cellStyle name="style1424787249314 2 2 2 6 3 4" xfId="40634"/>
    <cellStyle name="style1424787249314 2 2 2 6 4" xfId="26515"/>
    <cellStyle name="style1424787249314 2 2 2 6 5" xfId="40630"/>
    <cellStyle name="style1424787249314 2 2 2 7" xfId="2405"/>
    <cellStyle name="style1424787249314 2 2 2 7 2" xfId="9846"/>
    <cellStyle name="style1424787249314 2 2 2 7 2 2" xfId="40638"/>
    <cellStyle name="style1424787249314 2 2 2 7 2 2 2" xfId="40639"/>
    <cellStyle name="style1424787249314 2 2 2 7 2 2 3" xfId="59450"/>
    <cellStyle name="style1424787249314 2 2 2 7 2 3" xfId="40637"/>
    <cellStyle name="style1424787249314 2 2 2 7 3" xfId="17242"/>
    <cellStyle name="style1424787249314 2 2 2 7 3 2" xfId="40641"/>
    <cellStyle name="style1424787249314 2 2 2 7 3 3" xfId="56958"/>
    <cellStyle name="style1424787249314 2 2 2 7 3 4" xfId="40640"/>
    <cellStyle name="style1424787249314 2 2 2 7 4" xfId="24638"/>
    <cellStyle name="style1424787249314 2 2 2 7 5" xfId="40636"/>
    <cellStyle name="style1424787249314 2 2 2 8" xfId="6227"/>
    <cellStyle name="style1424787249314 2 2 2 8 2" xfId="13623"/>
    <cellStyle name="style1424787249314 2 2 2 8 2 2" xfId="40644"/>
    <cellStyle name="style1424787249314 2 2 2 8 2 3" xfId="59433"/>
    <cellStyle name="style1424787249314 2 2 2 8 2 4" xfId="40643"/>
    <cellStyle name="style1424787249314 2 2 2 8 3" xfId="21019"/>
    <cellStyle name="style1424787249314 2 2 2 8 4" xfId="28415"/>
    <cellStyle name="style1424787249314 2 2 2 8 5" xfId="40642"/>
    <cellStyle name="style1424787249314 2 2 2 9" xfId="8037"/>
    <cellStyle name="style1424787249314 2 2 2 9 2" xfId="40646"/>
    <cellStyle name="style1424787249314 2 2 2 9 3" xfId="56941"/>
    <cellStyle name="style1424787249314 2 2 2 9 4" xfId="40645"/>
    <cellStyle name="style1424787249314 2 2 3" xfId="656"/>
    <cellStyle name="style1424787249314 2 2 3 2" xfId="1366"/>
    <cellStyle name="style1424787249314 2 2 3 2 2" xfId="5054"/>
    <cellStyle name="style1424787249314 2 2 3 2 2 2" xfId="12495"/>
    <cellStyle name="style1424787249314 2 2 3 2 2 2 2" xfId="40651"/>
    <cellStyle name="style1424787249314 2 2 3 2 2 2 2 2" xfId="40652"/>
    <cellStyle name="style1424787249314 2 2 3 2 2 2 2 3" xfId="59453"/>
    <cellStyle name="style1424787249314 2 2 3 2 2 2 3" xfId="40650"/>
    <cellStyle name="style1424787249314 2 2 3 2 2 3" xfId="19891"/>
    <cellStyle name="style1424787249314 2 2 3 2 2 3 2" xfId="40654"/>
    <cellStyle name="style1424787249314 2 2 3 2 2 3 3" xfId="56961"/>
    <cellStyle name="style1424787249314 2 2 3 2 2 3 4" xfId="40653"/>
    <cellStyle name="style1424787249314 2 2 3 2 2 4" xfId="27287"/>
    <cellStyle name="style1424787249314 2 2 3 2 2 5" xfId="40649"/>
    <cellStyle name="style1424787249314 2 2 3 2 3" xfId="3177"/>
    <cellStyle name="style1424787249314 2 2 3 2 3 2" xfId="10618"/>
    <cellStyle name="style1424787249314 2 2 3 2 3 2 2" xfId="40657"/>
    <cellStyle name="style1424787249314 2 2 3 2 3 2 2 2" xfId="40658"/>
    <cellStyle name="style1424787249314 2 2 3 2 3 2 2 3" xfId="59454"/>
    <cellStyle name="style1424787249314 2 2 3 2 3 2 3" xfId="40656"/>
    <cellStyle name="style1424787249314 2 2 3 2 3 3" xfId="18014"/>
    <cellStyle name="style1424787249314 2 2 3 2 3 3 2" xfId="40660"/>
    <cellStyle name="style1424787249314 2 2 3 2 3 3 3" xfId="56962"/>
    <cellStyle name="style1424787249314 2 2 3 2 3 3 4" xfId="40659"/>
    <cellStyle name="style1424787249314 2 2 3 2 3 4" xfId="25410"/>
    <cellStyle name="style1424787249314 2 2 3 2 3 5" xfId="40655"/>
    <cellStyle name="style1424787249314 2 2 3 2 4" xfId="6999"/>
    <cellStyle name="style1424787249314 2 2 3 2 4 2" xfId="14395"/>
    <cellStyle name="style1424787249314 2 2 3 2 4 2 2" xfId="40663"/>
    <cellStyle name="style1424787249314 2 2 3 2 4 2 3" xfId="59452"/>
    <cellStyle name="style1424787249314 2 2 3 2 4 2 4" xfId="40662"/>
    <cellStyle name="style1424787249314 2 2 3 2 4 3" xfId="21791"/>
    <cellStyle name="style1424787249314 2 2 3 2 4 4" xfId="29187"/>
    <cellStyle name="style1424787249314 2 2 3 2 4 5" xfId="40661"/>
    <cellStyle name="style1424787249314 2 2 3 2 5" xfId="8809"/>
    <cellStyle name="style1424787249314 2 2 3 2 5 2" xfId="40665"/>
    <cellStyle name="style1424787249314 2 2 3 2 5 3" xfId="56960"/>
    <cellStyle name="style1424787249314 2 2 3 2 5 4" xfId="40664"/>
    <cellStyle name="style1424787249314 2 2 3 2 6" xfId="16205"/>
    <cellStyle name="style1424787249314 2 2 3 2 7" xfId="23601"/>
    <cellStyle name="style1424787249314 2 2 3 2 8" xfId="40648"/>
    <cellStyle name="style1424787249314 2 2 3 3" xfId="4410"/>
    <cellStyle name="style1424787249314 2 2 3 3 2" xfId="11851"/>
    <cellStyle name="style1424787249314 2 2 3 3 2 2" xfId="40668"/>
    <cellStyle name="style1424787249314 2 2 3 3 2 2 2" xfId="40669"/>
    <cellStyle name="style1424787249314 2 2 3 3 2 2 3" xfId="59455"/>
    <cellStyle name="style1424787249314 2 2 3 3 2 3" xfId="40667"/>
    <cellStyle name="style1424787249314 2 2 3 3 3" xfId="19247"/>
    <cellStyle name="style1424787249314 2 2 3 3 3 2" xfId="40671"/>
    <cellStyle name="style1424787249314 2 2 3 3 3 3" xfId="56963"/>
    <cellStyle name="style1424787249314 2 2 3 3 3 4" xfId="40670"/>
    <cellStyle name="style1424787249314 2 2 3 3 4" xfId="26643"/>
    <cellStyle name="style1424787249314 2 2 3 3 5" xfId="40666"/>
    <cellStyle name="style1424787249314 2 2 3 4" xfId="2533"/>
    <cellStyle name="style1424787249314 2 2 3 4 2" xfId="9974"/>
    <cellStyle name="style1424787249314 2 2 3 4 2 2" xfId="40674"/>
    <cellStyle name="style1424787249314 2 2 3 4 2 2 2" xfId="40675"/>
    <cellStyle name="style1424787249314 2 2 3 4 2 2 3" xfId="59456"/>
    <cellStyle name="style1424787249314 2 2 3 4 2 3" xfId="40673"/>
    <cellStyle name="style1424787249314 2 2 3 4 3" xfId="17370"/>
    <cellStyle name="style1424787249314 2 2 3 4 3 2" xfId="40677"/>
    <cellStyle name="style1424787249314 2 2 3 4 3 3" xfId="56964"/>
    <cellStyle name="style1424787249314 2 2 3 4 3 4" xfId="40676"/>
    <cellStyle name="style1424787249314 2 2 3 4 4" xfId="24766"/>
    <cellStyle name="style1424787249314 2 2 3 4 5" xfId="40672"/>
    <cellStyle name="style1424787249314 2 2 3 5" xfId="6355"/>
    <cellStyle name="style1424787249314 2 2 3 5 2" xfId="13751"/>
    <cellStyle name="style1424787249314 2 2 3 5 2 2" xfId="40680"/>
    <cellStyle name="style1424787249314 2 2 3 5 2 3" xfId="59451"/>
    <cellStyle name="style1424787249314 2 2 3 5 2 4" xfId="40679"/>
    <cellStyle name="style1424787249314 2 2 3 5 3" xfId="21147"/>
    <cellStyle name="style1424787249314 2 2 3 5 4" xfId="28543"/>
    <cellStyle name="style1424787249314 2 2 3 5 5" xfId="40678"/>
    <cellStyle name="style1424787249314 2 2 3 6" xfId="8165"/>
    <cellStyle name="style1424787249314 2 2 3 6 2" xfId="40682"/>
    <cellStyle name="style1424787249314 2 2 3 6 3" xfId="56959"/>
    <cellStyle name="style1424787249314 2 2 3 6 4" xfId="40681"/>
    <cellStyle name="style1424787249314 2 2 3 7" xfId="15561"/>
    <cellStyle name="style1424787249314 2 2 3 8" xfId="22957"/>
    <cellStyle name="style1424787249314 2 2 3 9" xfId="40647"/>
    <cellStyle name="style1424787249314 2 2 4" xfId="1110"/>
    <cellStyle name="style1424787249314 2 2 4 2" xfId="4798"/>
    <cellStyle name="style1424787249314 2 2 4 2 2" xfId="12239"/>
    <cellStyle name="style1424787249314 2 2 4 2 2 2" xfId="40686"/>
    <cellStyle name="style1424787249314 2 2 4 2 2 2 2" xfId="40687"/>
    <cellStyle name="style1424787249314 2 2 4 2 2 2 3" xfId="59458"/>
    <cellStyle name="style1424787249314 2 2 4 2 2 3" xfId="40685"/>
    <cellStyle name="style1424787249314 2 2 4 2 3" xfId="19635"/>
    <cellStyle name="style1424787249314 2 2 4 2 3 2" xfId="40689"/>
    <cellStyle name="style1424787249314 2 2 4 2 3 3" xfId="56966"/>
    <cellStyle name="style1424787249314 2 2 4 2 3 4" xfId="40688"/>
    <cellStyle name="style1424787249314 2 2 4 2 4" xfId="27031"/>
    <cellStyle name="style1424787249314 2 2 4 2 5" xfId="40684"/>
    <cellStyle name="style1424787249314 2 2 4 3" xfId="2921"/>
    <cellStyle name="style1424787249314 2 2 4 3 2" xfId="10362"/>
    <cellStyle name="style1424787249314 2 2 4 3 2 2" xfId="40692"/>
    <cellStyle name="style1424787249314 2 2 4 3 2 2 2" xfId="40693"/>
    <cellStyle name="style1424787249314 2 2 4 3 2 2 3" xfId="59459"/>
    <cellStyle name="style1424787249314 2 2 4 3 2 3" xfId="40691"/>
    <cellStyle name="style1424787249314 2 2 4 3 3" xfId="17758"/>
    <cellStyle name="style1424787249314 2 2 4 3 3 2" xfId="40695"/>
    <cellStyle name="style1424787249314 2 2 4 3 3 3" xfId="56967"/>
    <cellStyle name="style1424787249314 2 2 4 3 3 4" xfId="40694"/>
    <cellStyle name="style1424787249314 2 2 4 3 4" xfId="25154"/>
    <cellStyle name="style1424787249314 2 2 4 3 5" xfId="40690"/>
    <cellStyle name="style1424787249314 2 2 4 4" xfId="6743"/>
    <cellStyle name="style1424787249314 2 2 4 4 2" xfId="14139"/>
    <cellStyle name="style1424787249314 2 2 4 4 2 2" xfId="40698"/>
    <cellStyle name="style1424787249314 2 2 4 4 2 3" xfId="59457"/>
    <cellStyle name="style1424787249314 2 2 4 4 2 4" xfId="40697"/>
    <cellStyle name="style1424787249314 2 2 4 4 3" xfId="21535"/>
    <cellStyle name="style1424787249314 2 2 4 4 4" xfId="28931"/>
    <cellStyle name="style1424787249314 2 2 4 4 5" xfId="40696"/>
    <cellStyle name="style1424787249314 2 2 4 5" xfId="8553"/>
    <cellStyle name="style1424787249314 2 2 4 5 2" xfId="40700"/>
    <cellStyle name="style1424787249314 2 2 4 5 3" xfId="56965"/>
    <cellStyle name="style1424787249314 2 2 4 5 4" xfId="40699"/>
    <cellStyle name="style1424787249314 2 2 4 6" xfId="15949"/>
    <cellStyle name="style1424787249314 2 2 4 7" xfId="23345"/>
    <cellStyle name="style1424787249314 2 2 4 8" xfId="40683"/>
    <cellStyle name="style1424787249314 2 2 5" xfId="1701"/>
    <cellStyle name="style1424787249314 2 2 5 2" xfId="5388"/>
    <cellStyle name="style1424787249314 2 2 5 2 2" xfId="12829"/>
    <cellStyle name="style1424787249314 2 2 5 2 2 2" xfId="40704"/>
    <cellStyle name="style1424787249314 2 2 5 2 2 2 2" xfId="40705"/>
    <cellStyle name="style1424787249314 2 2 5 2 2 2 3" xfId="59461"/>
    <cellStyle name="style1424787249314 2 2 5 2 2 3" xfId="40703"/>
    <cellStyle name="style1424787249314 2 2 5 2 3" xfId="20225"/>
    <cellStyle name="style1424787249314 2 2 5 2 3 2" xfId="40707"/>
    <cellStyle name="style1424787249314 2 2 5 2 3 3" xfId="56969"/>
    <cellStyle name="style1424787249314 2 2 5 2 3 4" xfId="40706"/>
    <cellStyle name="style1424787249314 2 2 5 2 4" xfId="27621"/>
    <cellStyle name="style1424787249314 2 2 5 2 5" xfId="40702"/>
    <cellStyle name="style1424787249314 2 2 5 3" xfId="3511"/>
    <cellStyle name="style1424787249314 2 2 5 3 2" xfId="10952"/>
    <cellStyle name="style1424787249314 2 2 5 3 2 2" xfId="40710"/>
    <cellStyle name="style1424787249314 2 2 5 3 2 2 2" xfId="40711"/>
    <cellStyle name="style1424787249314 2 2 5 3 2 2 3" xfId="59462"/>
    <cellStyle name="style1424787249314 2 2 5 3 2 3" xfId="40709"/>
    <cellStyle name="style1424787249314 2 2 5 3 3" xfId="18348"/>
    <cellStyle name="style1424787249314 2 2 5 3 3 2" xfId="40713"/>
    <cellStyle name="style1424787249314 2 2 5 3 3 3" xfId="56970"/>
    <cellStyle name="style1424787249314 2 2 5 3 3 4" xfId="40712"/>
    <cellStyle name="style1424787249314 2 2 5 3 4" xfId="25744"/>
    <cellStyle name="style1424787249314 2 2 5 3 5" xfId="40708"/>
    <cellStyle name="style1424787249314 2 2 5 4" xfId="7333"/>
    <cellStyle name="style1424787249314 2 2 5 4 2" xfId="14729"/>
    <cellStyle name="style1424787249314 2 2 5 4 2 2" xfId="40716"/>
    <cellStyle name="style1424787249314 2 2 5 4 2 3" xfId="59460"/>
    <cellStyle name="style1424787249314 2 2 5 4 2 4" xfId="40715"/>
    <cellStyle name="style1424787249314 2 2 5 4 3" xfId="22125"/>
    <cellStyle name="style1424787249314 2 2 5 4 4" xfId="29521"/>
    <cellStyle name="style1424787249314 2 2 5 4 5" xfId="40714"/>
    <cellStyle name="style1424787249314 2 2 5 5" xfId="9143"/>
    <cellStyle name="style1424787249314 2 2 5 5 2" xfId="40718"/>
    <cellStyle name="style1424787249314 2 2 5 5 3" xfId="56968"/>
    <cellStyle name="style1424787249314 2 2 5 5 4" xfId="40717"/>
    <cellStyle name="style1424787249314 2 2 5 6" xfId="16539"/>
    <cellStyle name="style1424787249314 2 2 5 7" xfId="23935"/>
    <cellStyle name="style1424787249314 2 2 5 8" xfId="40701"/>
    <cellStyle name="style1424787249314 2 2 6" xfId="1958"/>
    <cellStyle name="style1424787249314 2 2 6 2" xfId="5645"/>
    <cellStyle name="style1424787249314 2 2 6 2 2" xfId="13085"/>
    <cellStyle name="style1424787249314 2 2 6 2 2 2" xfId="40722"/>
    <cellStyle name="style1424787249314 2 2 6 2 2 2 2" xfId="40723"/>
    <cellStyle name="style1424787249314 2 2 6 2 2 2 3" xfId="59464"/>
    <cellStyle name="style1424787249314 2 2 6 2 2 3" xfId="40721"/>
    <cellStyle name="style1424787249314 2 2 6 2 3" xfId="20481"/>
    <cellStyle name="style1424787249314 2 2 6 2 3 2" xfId="40725"/>
    <cellStyle name="style1424787249314 2 2 6 2 3 3" xfId="56972"/>
    <cellStyle name="style1424787249314 2 2 6 2 3 4" xfId="40724"/>
    <cellStyle name="style1424787249314 2 2 6 2 4" xfId="27877"/>
    <cellStyle name="style1424787249314 2 2 6 2 5" xfId="40720"/>
    <cellStyle name="style1424787249314 2 2 6 3" xfId="3767"/>
    <cellStyle name="style1424787249314 2 2 6 3 2" xfId="11208"/>
    <cellStyle name="style1424787249314 2 2 6 3 2 2" xfId="40728"/>
    <cellStyle name="style1424787249314 2 2 6 3 2 2 2" xfId="40729"/>
    <cellStyle name="style1424787249314 2 2 6 3 2 2 3" xfId="59465"/>
    <cellStyle name="style1424787249314 2 2 6 3 2 3" xfId="40727"/>
    <cellStyle name="style1424787249314 2 2 6 3 3" xfId="18604"/>
    <cellStyle name="style1424787249314 2 2 6 3 3 2" xfId="40731"/>
    <cellStyle name="style1424787249314 2 2 6 3 3 3" xfId="56973"/>
    <cellStyle name="style1424787249314 2 2 6 3 3 4" xfId="40730"/>
    <cellStyle name="style1424787249314 2 2 6 3 4" xfId="26000"/>
    <cellStyle name="style1424787249314 2 2 6 3 5" xfId="40726"/>
    <cellStyle name="style1424787249314 2 2 6 4" xfId="7590"/>
    <cellStyle name="style1424787249314 2 2 6 4 2" xfId="14986"/>
    <cellStyle name="style1424787249314 2 2 6 4 2 2" xfId="40734"/>
    <cellStyle name="style1424787249314 2 2 6 4 2 3" xfId="59463"/>
    <cellStyle name="style1424787249314 2 2 6 4 2 4" xfId="40733"/>
    <cellStyle name="style1424787249314 2 2 6 4 3" xfId="22382"/>
    <cellStyle name="style1424787249314 2 2 6 4 4" xfId="29778"/>
    <cellStyle name="style1424787249314 2 2 6 4 5" xfId="40732"/>
    <cellStyle name="style1424787249314 2 2 6 5" xfId="9399"/>
    <cellStyle name="style1424787249314 2 2 6 5 2" xfId="40736"/>
    <cellStyle name="style1424787249314 2 2 6 5 3" xfId="56971"/>
    <cellStyle name="style1424787249314 2 2 6 5 4" xfId="40735"/>
    <cellStyle name="style1424787249314 2 2 6 6" xfId="16795"/>
    <cellStyle name="style1424787249314 2 2 6 7" xfId="24191"/>
    <cellStyle name="style1424787249314 2 2 6 8" xfId="40719"/>
    <cellStyle name="style1424787249314 2 2 7" xfId="4154"/>
    <cellStyle name="style1424787249314 2 2 7 2" xfId="11595"/>
    <cellStyle name="style1424787249314 2 2 7 2 2" xfId="40739"/>
    <cellStyle name="style1424787249314 2 2 7 2 2 2" xfId="40740"/>
    <cellStyle name="style1424787249314 2 2 7 2 2 3" xfId="59466"/>
    <cellStyle name="style1424787249314 2 2 7 2 3" xfId="40738"/>
    <cellStyle name="style1424787249314 2 2 7 3" xfId="18991"/>
    <cellStyle name="style1424787249314 2 2 7 3 2" xfId="40742"/>
    <cellStyle name="style1424787249314 2 2 7 3 3" xfId="56974"/>
    <cellStyle name="style1424787249314 2 2 7 3 4" xfId="40741"/>
    <cellStyle name="style1424787249314 2 2 7 4" xfId="26387"/>
    <cellStyle name="style1424787249314 2 2 7 5" xfId="40737"/>
    <cellStyle name="style1424787249314 2 2 8" xfId="2277"/>
    <cellStyle name="style1424787249314 2 2 8 2" xfId="9718"/>
    <cellStyle name="style1424787249314 2 2 8 2 2" xfId="40745"/>
    <cellStyle name="style1424787249314 2 2 8 2 2 2" xfId="40746"/>
    <cellStyle name="style1424787249314 2 2 8 2 2 3" xfId="59467"/>
    <cellStyle name="style1424787249314 2 2 8 2 3" xfId="40744"/>
    <cellStyle name="style1424787249314 2 2 8 3" xfId="17114"/>
    <cellStyle name="style1424787249314 2 2 8 3 2" xfId="40748"/>
    <cellStyle name="style1424787249314 2 2 8 3 3" xfId="56975"/>
    <cellStyle name="style1424787249314 2 2 8 3 4" xfId="40747"/>
    <cellStyle name="style1424787249314 2 2 8 4" xfId="24510"/>
    <cellStyle name="style1424787249314 2 2 8 5" xfId="40743"/>
    <cellStyle name="style1424787249314 2 2 9" xfId="6099"/>
    <cellStyle name="style1424787249314 2 2 9 2" xfId="13495"/>
    <cellStyle name="style1424787249314 2 2 9 2 2" xfId="40751"/>
    <cellStyle name="style1424787249314 2 2 9 2 3" xfId="59432"/>
    <cellStyle name="style1424787249314 2 2 9 2 4" xfId="40750"/>
    <cellStyle name="style1424787249314 2 2 9 3" xfId="20891"/>
    <cellStyle name="style1424787249314 2 2 9 4" xfId="28287"/>
    <cellStyle name="style1424787249314 2 2 9 5" xfId="40749"/>
    <cellStyle name="style1424787249314 2 3" xfId="463"/>
    <cellStyle name="style1424787249314 2 3 10" xfId="15369"/>
    <cellStyle name="style1424787249314 2 3 11" xfId="22765"/>
    <cellStyle name="style1424787249314 2 3 12" xfId="40752"/>
    <cellStyle name="style1424787249314 2 3 2" xfId="720"/>
    <cellStyle name="style1424787249314 2 3 2 2" xfId="1430"/>
    <cellStyle name="style1424787249314 2 3 2 2 2" xfId="5118"/>
    <cellStyle name="style1424787249314 2 3 2 2 2 2" xfId="12559"/>
    <cellStyle name="style1424787249314 2 3 2 2 2 2 2" xfId="40757"/>
    <cellStyle name="style1424787249314 2 3 2 2 2 2 2 2" xfId="40758"/>
    <cellStyle name="style1424787249314 2 3 2 2 2 2 2 3" xfId="59471"/>
    <cellStyle name="style1424787249314 2 3 2 2 2 2 3" xfId="40756"/>
    <cellStyle name="style1424787249314 2 3 2 2 2 3" xfId="19955"/>
    <cellStyle name="style1424787249314 2 3 2 2 2 3 2" xfId="40760"/>
    <cellStyle name="style1424787249314 2 3 2 2 2 3 3" xfId="56979"/>
    <cellStyle name="style1424787249314 2 3 2 2 2 3 4" xfId="40759"/>
    <cellStyle name="style1424787249314 2 3 2 2 2 4" xfId="27351"/>
    <cellStyle name="style1424787249314 2 3 2 2 2 5" xfId="40755"/>
    <cellStyle name="style1424787249314 2 3 2 2 3" xfId="3241"/>
    <cellStyle name="style1424787249314 2 3 2 2 3 2" xfId="10682"/>
    <cellStyle name="style1424787249314 2 3 2 2 3 2 2" xfId="40763"/>
    <cellStyle name="style1424787249314 2 3 2 2 3 2 2 2" xfId="40764"/>
    <cellStyle name="style1424787249314 2 3 2 2 3 2 2 3" xfId="59472"/>
    <cellStyle name="style1424787249314 2 3 2 2 3 2 3" xfId="40762"/>
    <cellStyle name="style1424787249314 2 3 2 2 3 3" xfId="18078"/>
    <cellStyle name="style1424787249314 2 3 2 2 3 3 2" xfId="40766"/>
    <cellStyle name="style1424787249314 2 3 2 2 3 3 3" xfId="56980"/>
    <cellStyle name="style1424787249314 2 3 2 2 3 3 4" xfId="40765"/>
    <cellStyle name="style1424787249314 2 3 2 2 3 4" xfId="25474"/>
    <cellStyle name="style1424787249314 2 3 2 2 3 5" xfId="40761"/>
    <cellStyle name="style1424787249314 2 3 2 2 4" xfId="7063"/>
    <cellStyle name="style1424787249314 2 3 2 2 4 2" xfId="14459"/>
    <cellStyle name="style1424787249314 2 3 2 2 4 2 2" xfId="40769"/>
    <cellStyle name="style1424787249314 2 3 2 2 4 2 3" xfId="59470"/>
    <cellStyle name="style1424787249314 2 3 2 2 4 2 4" xfId="40768"/>
    <cellStyle name="style1424787249314 2 3 2 2 4 3" xfId="21855"/>
    <cellStyle name="style1424787249314 2 3 2 2 4 4" xfId="29251"/>
    <cellStyle name="style1424787249314 2 3 2 2 4 5" xfId="40767"/>
    <cellStyle name="style1424787249314 2 3 2 2 5" xfId="8873"/>
    <cellStyle name="style1424787249314 2 3 2 2 5 2" xfId="40771"/>
    <cellStyle name="style1424787249314 2 3 2 2 5 3" xfId="56978"/>
    <cellStyle name="style1424787249314 2 3 2 2 5 4" xfId="40770"/>
    <cellStyle name="style1424787249314 2 3 2 2 6" xfId="16269"/>
    <cellStyle name="style1424787249314 2 3 2 2 7" xfId="23665"/>
    <cellStyle name="style1424787249314 2 3 2 2 8" xfId="40754"/>
    <cellStyle name="style1424787249314 2 3 2 3" xfId="4474"/>
    <cellStyle name="style1424787249314 2 3 2 3 2" xfId="11915"/>
    <cellStyle name="style1424787249314 2 3 2 3 2 2" xfId="40774"/>
    <cellStyle name="style1424787249314 2 3 2 3 2 2 2" xfId="40775"/>
    <cellStyle name="style1424787249314 2 3 2 3 2 2 3" xfId="59473"/>
    <cellStyle name="style1424787249314 2 3 2 3 2 3" xfId="40773"/>
    <cellStyle name="style1424787249314 2 3 2 3 3" xfId="19311"/>
    <cellStyle name="style1424787249314 2 3 2 3 3 2" xfId="40777"/>
    <cellStyle name="style1424787249314 2 3 2 3 3 3" xfId="56981"/>
    <cellStyle name="style1424787249314 2 3 2 3 3 4" xfId="40776"/>
    <cellStyle name="style1424787249314 2 3 2 3 4" xfId="26707"/>
    <cellStyle name="style1424787249314 2 3 2 3 5" xfId="40772"/>
    <cellStyle name="style1424787249314 2 3 2 4" xfId="2597"/>
    <cellStyle name="style1424787249314 2 3 2 4 2" xfId="10038"/>
    <cellStyle name="style1424787249314 2 3 2 4 2 2" xfId="40780"/>
    <cellStyle name="style1424787249314 2 3 2 4 2 2 2" xfId="40781"/>
    <cellStyle name="style1424787249314 2 3 2 4 2 2 3" xfId="59474"/>
    <cellStyle name="style1424787249314 2 3 2 4 2 3" xfId="40779"/>
    <cellStyle name="style1424787249314 2 3 2 4 3" xfId="17434"/>
    <cellStyle name="style1424787249314 2 3 2 4 3 2" xfId="40783"/>
    <cellStyle name="style1424787249314 2 3 2 4 3 3" xfId="56982"/>
    <cellStyle name="style1424787249314 2 3 2 4 3 4" xfId="40782"/>
    <cellStyle name="style1424787249314 2 3 2 4 4" xfId="24830"/>
    <cellStyle name="style1424787249314 2 3 2 4 5" xfId="40778"/>
    <cellStyle name="style1424787249314 2 3 2 5" xfId="6419"/>
    <cellStyle name="style1424787249314 2 3 2 5 2" xfId="13815"/>
    <cellStyle name="style1424787249314 2 3 2 5 2 2" xfId="40786"/>
    <cellStyle name="style1424787249314 2 3 2 5 2 3" xfId="59469"/>
    <cellStyle name="style1424787249314 2 3 2 5 2 4" xfId="40785"/>
    <cellStyle name="style1424787249314 2 3 2 5 3" xfId="21211"/>
    <cellStyle name="style1424787249314 2 3 2 5 4" xfId="28607"/>
    <cellStyle name="style1424787249314 2 3 2 5 5" xfId="40784"/>
    <cellStyle name="style1424787249314 2 3 2 6" xfId="8229"/>
    <cellStyle name="style1424787249314 2 3 2 6 2" xfId="40788"/>
    <cellStyle name="style1424787249314 2 3 2 6 3" xfId="56977"/>
    <cellStyle name="style1424787249314 2 3 2 6 4" xfId="40787"/>
    <cellStyle name="style1424787249314 2 3 2 7" xfId="15625"/>
    <cellStyle name="style1424787249314 2 3 2 8" xfId="23021"/>
    <cellStyle name="style1424787249314 2 3 2 9" xfId="40753"/>
    <cellStyle name="style1424787249314 2 3 3" xfId="1174"/>
    <cellStyle name="style1424787249314 2 3 3 2" xfId="4862"/>
    <cellStyle name="style1424787249314 2 3 3 2 2" xfId="12303"/>
    <cellStyle name="style1424787249314 2 3 3 2 2 2" xfId="40792"/>
    <cellStyle name="style1424787249314 2 3 3 2 2 2 2" xfId="40793"/>
    <cellStyle name="style1424787249314 2 3 3 2 2 2 3" xfId="59476"/>
    <cellStyle name="style1424787249314 2 3 3 2 2 3" xfId="40791"/>
    <cellStyle name="style1424787249314 2 3 3 2 3" xfId="19699"/>
    <cellStyle name="style1424787249314 2 3 3 2 3 2" xfId="40795"/>
    <cellStyle name="style1424787249314 2 3 3 2 3 3" xfId="56984"/>
    <cellStyle name="style1424787249314 2 3 3 2 3 4" xfId="40794"/>
    <cellStyle name="style1424787249314 2 3 3 2 4" xfId="27095"/>
    <cellStyle name="style1424787249314 2 3 3 2 5" xfId="40790"/>
    <cellStyle name="style1424787249314 2 3 3 3" xfId="2985"/>
    <cellStyle name="style1424787249314 2 3 3 3 2" xfId="10426"/>
    <cellStyle name="style1424787249314 2 3 3 3 2 2" xfId="40798"/>
    <cellStyle name="style1424787249314 2 3 3 3 2 2 2" xfId="40799"/>
    <cellStyle name="style1424787249314 2 3 3 3 2 2 3" xfId="59477"/>
    <cellStyle name="style1424787249314 2 3 3 3 2 3" xfId="40797"/>
    <cellStyle name="style1424787249314 2 3 3 3 3" xfId="17822"/>
    <cellStyle name="style1424787249314 2 3 3 3 3 2" xfId="40801"/>
    <cellStyle name="style1424787249314 2 3 3 3 3 3" xfId="56985"/>
    <cellStyle name="style1424787249314 2 3 3 3 3 4" xfId="40800"/>
    <cellStyle name="style1424787249314 2 3 3 3 4" xfId="25218"/>
    <cellStyle name="style1424787249314 2 3 3 3 5" xfId="40796"/>
    <cellStyle name="style1424787249314 2 3 3 4" xfId="6807"/>
    <cellStyle name="style1424787249314 2 3 3 4 2" xfId="14203"/>
    <cellStyle name="style1424787249314 2 3 3 4 2 2" xfId="40804"/>
    <cellStyle name="style1424787249314 2 3 3 4 2 3" xfId="59475"/>
    <cellStyle name="style1424787249314 2 3 3 4 2 4" xfId="40803"/>
    <cellStyle name="style1424787249314 2 3 3 4 3" xfId="21599"/>
    <cellStyle name="style1424787249314 2 3 3 4 4" xfId="28995"/>
    <cellStyle name="style1424787249314 2 3 3 4 5" xfId="40802"/>
    <cellStyle name="style1424787249314 2 3 3 5" xfId="8617"/>
    <cellStyle name="style1424787249314 2 3 3 5 2" xfId="40806"/>
    <cellStyle name="style1424787249314 2 3 3 5 3" xfId="56983"/>
    <cellStyle name="style1424787249314 2 3 3 5 4" xfId="40805"/>
    <cellStyle name="style1424787249314 2 3 3 6" xfId="16013"/>
    <cellStyle name="style1424787249314 2 3 3 7" xfId="23409"/>
    <cellStyle name="style1424787249314 2 3 3 8" xfId="40789"/>
    <cellStyle name="style1424787249314 2 3 4" xfId="1765"/>
    <cellStyle name="style1424787249314 2 3 4 2" xfId="5452"/>
    <cellStyle name="style1424787249314 2 3 4 2 2" xfId="12893"/>
    <cellStyle name="style1424787249314 2 3 4 2 2 2" xfId="40810"/>
    <cellStyle name="style1424787249314 2 3 4 2 2 2 2" xfId="40811"/>
    <cellStyle name="style1424787249314 2 3 4 2 2 2 3" xfId="59479"/>
    <cellStyle name="style1424787249314 2 3 4 2 2 3" xfId="40809"/>
    <cellStyle name="style1424787249314 2 3 4 2 3" xfId="20289"/>
    <cellStyle name="style1424787249314 2 3 4 2 3 2" xfId="40813"/>
    <cellStyle name="style1424787249314 2 3 4 2 3 3" xfId="56987"/>
    <cellStyle name="style1424787249314 2 3 4 2 3 4" xfId="40812"/>
    <cellStyle name="style1424787249314 2 3 4 2 4" xfId="27685"/>
    <cellStyle name="style1424787249314 2 3 4 2 5" xfId="40808"/>
    <cellStyle name="style1424787249314 2 3 4 3" xfId="3575"/>
    <cellStyle name="style1424787249314 2 3 4 3 2" xfId="11016"/>
    <cellStyle name="style1424787249314 2 3 4 3 2 2" xfId="40816"/>
    <cellStyle name="style1424787249314 2 3 4 3 2 2 2" xfId="40817"/>
    <cellStyle name="style1424787249314 2 3 4 3 2 2 3" xfId="59480"/>
    <cellStyle name="style1424787249314 2 3 4 3 2 3" xfId="40815"/>
    <cellStyle name="style1424787249314 2 3 4 3 3" xfId="18412"/>
    <cellStyle name="style1424787249314 2 3 4 3 3 2" xfId="40819"/>
    <cellStyle name="style1424787249314 2 3 4 3 3 3" xfId="56988"/>
    <cellStyle name="style1424787249314 2 3 4 3 3 4" xfId="40818"/>
    <cellStyle name="style1424787249314 2 3 4 3 4" xfId="25808"/>
    <cellStyle name="style1424787249314 2 3 4 3 5" xfId="40814"/>
    <cellStyle name="style1424787249314 2 3 4 4" xfId="7397"/>
    <cellStyle name="style1424787249314 2 3 4 4 2" xfId="14793"/>
    <cellStyle name="style1424787249314 2 3 4 4 2 2" xfId="40822"/>
    <cellStyle name="style1424787249314 2 3 4 4 2 3" xfId="59478"/>
    <cellStyle name="style1424787249314 2 3 4 4 2 4" xfId="40821"/>
    <cellStyle name="style1424787249314 2 3 4 4 3" xfId="22189"/>
    <cellStyle name="style1424787249314 2 3 4 4 4" xfId="29585"/>
    <cellStyle name="style1424787249314 2 3 4 4 5" xfId="40820"/>
    <cellStyle name="style1424787249314 2 3 4 5" xfId="9207"/>
    <cellStyle name="style1424787249314 2 3 4 5 2" xfId="40824"/>
    <cellStyle name="style1424787249314 2 3 4 5 3" xfId="56986"/>
    <cellStyle name="style1424787249314 2 3 4 5 4" xfId="40823"/>
    <cellStyle name="style1424787249314 2 3 4 6" xfId="16603"/>
    <cellStyle name="style1424787249314 2 3 4 7" xfId="23999"/>
    <cellStyle name="style1424787249314 2 3 4 8" xfId="40807"/>
    <cellStyle name="style1424787249314 2 3 5" xfId="2022"/>
    <cellStyle name="style1424787249314 2 3 5 2" xfId="5709"/>
    <cellStyle name="style1424787249314 2 3 5 2 2" xfId="13149"/>
    <cellStyle name="style1424787249314 2 3 5 2 2 2" xfId="40828"/>
    <cellStyle name="style1424787249314 2 3 5 2 2 2 2" xfId="40829"/>
    <cellStyle name="style1424787249314 2 3 5 2 2 2 3" xfId="59482"/>
    <cellStyle name="style1424787249314 2 3 5 2 2 3" xfId="40827"/>
    <cellStyle name="style1424787249314 2 3 5 2 3" xfId="20545"/>
    <cellStyle name="style1424787249314 2 3 5 2 3 2" xfId="40831"/>
    <cellStyle name="style1424787249314 2 3 5 2 3 3" xfId="56990"/>
    <cellStyle name="style1424787249314 2 3 5 2 3 4" xfId="40830"/>
    <cellStyle name="style1424787249314 2 3 5 2 4" xfId="27941"/>
    <cellStyle name="style1424787249314 2 3 5 2 5" xfId="40826"/>
    <cellStyle name="style1424787249314 2 3 5 3" xfId="3831"/>
    <cellStyle name="style1424787249314 2 3 5 3 2" xfId="11272"/>
    <cellStyle name="style1424787249314 2 3 5 3 2 2" xfId="40834"/>
    <cellStyle name="style1424787249314 2 3 5 3 2 2 2" xfId="40835"/>
    <cellStyle name="style1424787249314 2 3 5 3 2 2 3" xfId="59483"/>
    <cellStyle name="style1424787249314 2 3 5 3 2 3" xfId="40833"/>
    <cellStyle name="style1424787249314 2 3 5 3 3" xfId="18668"/>
    <cellStyle name="style1424787249314 2 3 5 3 3 2" xfId="40837"/>
    <cellStyle name="style1424787249314 2 3 5 3 3 3" xfId="56991"/>
    <cellStyle name="style1424787249314 2 3 5 3 3 4" xfId="40836"/>
    <cellStyle name="style1424787249314 2 3 5 3 4" xfId="26064"/>
    <cellStyle name="style1424787249314 2 3 5 3 5" xfId="40832"/>
    <cellStyle name="style1424787249314 2 3 5 4" xfId="7654"/>
    <cellStyle name="style1424787249314 2 3 5 4 2" xfId="15050"/>
    <cellStyle name="style1424787249314 2 3 5 4 2 2" xfId="40840"/>
    <cellStyle name="style1424787249314 2 3 5 4 2 3" xfId="59481"/>
    <cellStyle name="style1424787249314 2 3 5 4 2 4" xfId="40839"/>
    <cellStyle name="style1424787249314 2 3 5 4 3" xfId="22446"/>
    <cellStyle name="style1424787249314 2 3 5 4 4" xfId="29842"/>
    <cellStyle name="style1424787249314 2 3 5 4 5" xfId="40838"/>
    <cellStyle name="style1424787249314 2 3 5 5" xfId="9463"/>
    <cellStyle name="style1424787249314 2 3 5 5 2" xfId="40842"/>
    <cellStyle name="style1424787249314 2 3 5 5 3" xfId="56989"/>
    <cellStyle name="style1424787249314 2 3 5 5 4" xfId="40841"/>
    <cellStyle name="style1424787249314 2 3 5 6" xfId="16859"/>
    <cellStyle name="style1424787249314 2 3 5 7" xfId="24255"/>
    <cellStyle name="style1424787249314 2 3 5 8" xfId="40825"/>
    <cellStyle name="style1424787249314 2 3 6" xfId="4218"/>
    <cellStyle name="style1424787249314 2 3 6 2" xfId="11659"/>
    <cellStyle name="style1424787249314 2 3 6 2 2" xfId="40845"/>
    <cellStyle name="style1424787249314 2 3 6 2 2 2" xfId="40846"/>
    <cellStyle name="style1424787249314 2 3 6 2 2 3" xfId="59484"/>
    <cellStyle name="style1424787249314 2 3 6 2 3" xfId="40844"/>
    <cellStyle name="style1424787249314 2 3 6 3" xfId="19055"/>
    <cellStyle name="style1424787249314 2 3 6 3 2" xfId="40848"/>
    <cellStyle name="style1424787249314 2 3 6 3 3" xfId="56992"/>
    <cellStyle name="style1424787249314 2 3 6 3 4" xfId="40847"/>
    <cellStyle name="style1424787249314 2 3 6 4" xfId="26451"/>
    <cellStyle name="style1424787249314 2 3 6 5" xfId="40843"/>
    <cellStyle name="style1424787249314 2 3 7" xfId="2341"/>
    <cellStyle name="style1424787249314 2 3 7 2" xfId="9782"/>
    <cellStyle name="style1424787249314 2 3 7 2 2" xfId="40851"/>
    <cellStyle name="style1424787249314 2 3 7 2 2 2" xfId="40852"/>
    <cellStyle name="style1424787249314 2 3 7 2 2 3" xfId="59485"/>
    <cellStyle name="style1424787249314 2 3 7 2 3" xfId="40850"/>
    <cellStyle name="style1424787249314 2 3 7 3" xfId="17178"/>
    <cellStyle name="style1424787249314 2 3 7 3 2" xfId="40854"/>
    <cellStyle name="style1424787249314 2 3 7 3 3" xfId="56993"/>
    <cellStyle name="style1424787249314 2 3 7 3 4" xfId="40853"/>
    <cellStyle name="style1424787249314 2 3 7 4" xfId="24574"/>
    <cellStyle name="style1424787249314 2 3 7 5" xfId="40849"/>
    <cellStyle name="style1424787249314 2 3 8" xfId="6163"/>
    <cellStyle name="style1424787249314 2 3 8 2" xfId="13559"/>
    <cellStyle name="style1424787249314 2 3 8 2 2" xfId="40857"/>
    <cellStyle name="style1424787249314 2 3 8 2 3" xfId="59468"/>
    <cellStyle name="style1424787249314 2 3 8 2 4" xfId="40856"/>
    <cellStyle name="style1424787249314 2 3 8 3" xfId="20955"/>
    <cellStyle name="style1424787249314 2 3 8 4" xfId="28351"/>
    <cellStyle name="style1424787249314 2 3 8 5" xfId="40855"/>
    <cellStyle name="style1424787249314 2 3 9" xfId="7973"/>
    <cellStyle name="style1424787249314 2 3 9 2" xfId="40859"/>
    <cellStyle name="style1424787249314 2 3 9 3" xfId="56976"/>
    <cellStyle name="style1424787249314 2 3 9 4" xfId="40858"/>
    <cellStyle name="style1424787249314 2 4" xfId="592"/>
    <cellStyle name="style1424787249314 2 4 2" xfId="1302"/>
    <cellStyle name="style1424787249314 2 4 2 2" xfId="4990"/>
    <cellStyle name="style1424787249314 2 4 2 2 2" xfId="12431"/>
    <cellStyle name="style1424787249314 2 4 2 2 2 2" xfId="40864"/>
    <cellStyle name="style1424787249314 2 4 2 2 2 2 2" xfId="40865"/>
    <cellStyle name="style1424787249314 2 4 2 2 2 2 3" xfId="59488"/>
    <cellStyle name="style1424787249314 2 4 2 2 2 3" xfId="40863"/>
    <cellStyle name="style1424787249314 2 4 2 2 3" xfId="19827"/>
    <cellStyle name="style1424787249314 2 4 2 2 3 2" xfId="40867"/>
    <cellStyle name="style1424787249314 2 4 2 2 3 3" xfId="56996"/>
    <cellStyle name="style1424787249314 2 4 2 2 3 4" xfId="40866"/>
    <cellStyle name="style1424787249314 2 4 2 2 4" xfId="27223"/>
    <cellStyle name="style1424787249314 2 4 2 2 5" xfId="40862"/>
    <cellStyle name="style1424787249314 2 4 2 3" xfId="3113"/>
    <cellStyle name="style1424787249314 2 4 2 3 2" xfId="10554"/>
    <cellStyle name="style1424787249314 2 4 2 3 2 2" xfId="40870"/>
    <cellStyle name="style1424787249314 2 4 2 3 2 2 2" xfId="40871"/>
    <cellStyle name="style1424787249314 2 4 2 3 2 2 3" xfId="59489"/>
    <cellStyle name="style1424787249314 2 4 2 3 2 3" xfId="40869"/>
    <cellStyle name="style1424787249314 2 4 2 3 3" xfId="17950"/>
    <cellStyle name="style1424787249314 2 4 2 3 3 2" xfId="40873"/>
    <cellStyle name="style1424787249314 2 4 2 3 3 3" xfId="56997"/>
    <cellStyle name="style1424787249314 2 4 2 3 3 4" xfId="40872"/>
    <cellStyle name="style1424787249314 2 4 2 3 4" xfId="25346"/>
    <cellStyle name="style1424787249314 2 4 2 3 5" xfId="40868"/>
    <cellStyle name="style1424787249314 2 4 2 4" xfId="6935"/>
    <cellStyle name="style1424787249314 2 4 2 4 2" xfId="14331"/>
    <cellStyle name="style1424787249314 2 4 2 4 2 2" xfId="40876"/>
    <cellStyle name="style1424787249314 2 4 2 4 2 3" xfId="59487"/>
    <cellStyle name="style1424787249314 2 4 2 4 2 4" xfId="40875"/>
    <cellStyle name="style1424787249314 2 4 2 4 3" xfId="21727"/>
    <cellStyle name="style1424787249314 2 4 2 4 4" xfId="29123"/>
    <cellStyle name="style1424787249314 2 4 2 4 5" xfId="40874"/>
    <cellStyle name="style1424787249314 2 4 2 5" xfId="8745"/>
    <cellStyle name="style1424787249314 2 4 2 5 2" xfId="40878"/>
    <cellStyle name="style1424787249314 2 4 2 5 3" xfId="56995"/>
    <cellStyle name="style1424787249314 2 4 2 5 4" xfId="40877"/>
    <cellStyle name="style1424787249314 2 4 2 6" xfId="16141"/>
    <cellStyle name="style1424787249314 2 4 2 7" xfId="23537"/>
    <cellStyle name="style1424787249314 2 4 2 8" xfId="40861"/>
    <cellStyle name="style1424787249314 2 4 3" xfId="4346"/>
    <cellStyle name="style1424787249314 2 4 3 2" xfId="11787"/>
    <cellStyle name="style1424787249314 2 4 3 2 2" xfId="40881"/>
    <cellStyle name="style1424787249314 2 4 3 2 2 2" xfId="40882"/>
    <cellStyle name="style1424787249314 2 4 3 2 2 3" xfId="59490"/>
    <cellStyle name="style1424787249314 2 4 3 2 3" xfId="40880"/>
    <cellStyle name="style1424787249314 2 4 3 3" xfId="19183"/>
    <cellStyle name="style1424787249314 2 4 3 3 2" xfId="40884"/>
    <cellStyle name="style1424787249314 2 4 3 3 3" xfId="56998"/>
    <cellStyle name="style1424787249314 2 4 3 3 4" xfId="40883"/>
    <cellStyle name="style1424787249314 2 4 3 4" xfId="26579"/>
    <cellStyle name="style1424787249314 2 4 3 5" xfId="40879"/>
    <cellStyle name="style1424787249314 2 4 4" xfId="2469"/>
    <cellStyle name="style1424787249314 2 4 4 2" xfId="9910"/>
    <cellStyle name="style1424787249314 2 4 4 2 2" xfId="40887"/>
    <cellStyle name="style1424787249314 2 4 4 2 2 2" xfId="40888"/>
    <cellStyle name="style1424787249314 2 4 4 2 2 3" xfId="59491"/>
    <cellStyle name="style1424787249314 2 4 4 2 3" xfId="40886"/>
    <cellStyle name="style1424787249314 2 4 4 3" xfId="17306"/>
    <cellStyle name="style1424787249314 2 4 4 3 2" xfId="40890"/>
    <cellStyle name="style1424787249314 2 4 4 3 3" xfId="56999"/>
    <cellStyle name="style1424787249314 2 4 4 3 4" xfId="40889"/>
    <cellStyle name="style1424787249314 2 4 4 4" xfId="24702"/>
    <cellStyle name="style1424787249314 2 4 4 5" xfId="40885"/>
    <cellStyle name="style1424787249314 2 4 5" xfId="6291"/>
    <cellStyle name="style1424787249314 2 4 5 2" xfId="13687"/>
    <cellStyle name="style1424787249314 2 4 5 2 2" xfId="40893"/>
    <cellStyle name="style1424787249314 2 4 5 2 3" xfId="59486"/>
    <cellStyle name="style1424787249314 2 4 5 2 4" xfId="40892"/>
    <cellStyle name="style1424787249314 2 4 5 3" xfId="21083"/>
    <cellStyle name="style1424787249314 2 4 5 4" xfId="28479"/>
    <cellStyle name="style1424787249314 2 4 5 5" xfId="40891"/>
    <cellStyle name="style1424787249314 2 4 6" xfId="8101"/>
    <cellStyle name="style1424787249314 2 4 6 2" xfId="40895"/>
    <cellStyle name="style1424787249314 2 4 6 3" xfId="56994"/>
    <cellStyle name="style1424787249314 2 4 6 4" xfId="40894"/>
    <cellStyle name="style1424787249314 2 4 7" xfId="15497"/>
    <cellStyle name="style1424787249314 2 4 8" xfId="22893"/>
    <cellStyle name="style1424787249314 2 4 9" xfId="40860"/>
    <cellStyle name="style1424787249314 2 5" xfId="1046"/>
    <cellStyle name="style1424787249314 2 5 2" xfId="4734"/>
    <cellStyle name="style1424787249314 2 5 2 2" xfId="12175"/>
    <cellStyle name="style1424787249314 2 5 2 2 2" xfId="40899"/>
    <cellStyle name="style1424787249314 2 5 2 2 2 2" xfId="40900"/>
    <cellStyle name="style1424787249314 2 5 2 2 2 3" xfId="59493"/>
    <cellStyle name="style1424787249314 2 5 2 2 3" xfId="40898"/>
    <cellStyle name="style1424787249314 2 5 2 3" xfId="19571"/>
    <cellStyle name="style1424787249314 2 5 2 3 2" xfId="40902"/>
    <cellStyle name="style1424787249314 2 5 2 3 3" xfId="57001"/>
    <cellStyle name="style1424787249314 2 5 2 3 4" xfId="40901"/>
    <cellStyle name="style1424787249314 2 5 2 4" xfId="26967"/>
    <cellStyle name="style1424787249314 2 5 2 5" xfId="40897"/>
    <cellStyle name="style1424787249314 2 5 3" xfId="2857"/>
    <cellStyle name="style1424787249314 2 5 3 2" xfId="10298"/>
    <cellStyle name="style1424787249314 2 5 3 2 2" xfId="40905"/>
    <cellStyle name="style1424787249314 2 5 3 2 2 2" xfId="40906"/>
    <cellStyle name="style1424787249314 2 5 3 2 2 3" xfId="59494"/>
    <cellStyle name="style1424787249314 2 5 3 2 3" xfId="40904"/>
    <cellStyle name="style1424787249314 2 5 3 3" xfId="17694"/>
    <cellStyle name="style1424787249314 2 5 3 3 2" xfId="40908"/>
    <cellStyle name="style1424787249314 2 5 3 3 3" xfId="57002"/>
    <cellStyle name="style1424787249314 2 5 3 3 4" xfId="40907"/>
    <cellStyle name="style1424787249314 2 5 3 4" xfId="25090"/>
    <cellStyle name="style1424787249314 2 5 3 5" xfId="40903"/>
    <cellStyle name="style1424787249314 2 5 4" xfId="6679"/>
    <cellStyle name="style1424787249314 2 5 4 2" xfId="14075"/>
    <cellStyle name="style1424787249314 2 5 4 2 2" xfId="40911"/>
    <cellStyle name="style1424787249314 2 5 4 2 3" xfId="59492"/>
    <cellStyle name="style1424787249314 2 5 4 2 4" xfId="40910"/>
    <cellStyle name="style1424787249314 2 5 4 3" xfId="21471"/>
    <cellStyle name="style1424787249314 2 5 4 4" xfId="28867"/>
    <cellStyle name="style1424787249314 2 5 4 5" xfId="40909"/>
    <cellStyle name="style1424787249314 2 5 5" xfId="8489"/>
    <cellStyle name="style1424787249314 2 5 5 2" xfId="40913"/>
    <cellStyle name="style1424787249314 2 5 5 3" xfId="57000"/>
    <cellStyle name="style1424787249314 2 5 5 4" xfId="40912"/>
    <cellStyle name="style1424787249314 2 5 6" xfId="15885"/>
    <cellStyle name="style1424787249314 2 5 7" xfId="23281"/>
    <cellStyle name="style1424787249314 2 5 8" xfId="40896"/>
    <cellStyle name="style1424787249314 2 6" xfId="1637"/>
    <cellStyle name="style1424787249314 2 6 2" xfId="5324"/>
    <cellStyle name="style1424787249314 2 6 2 2" xfId="12765"/>
    <cellStyle name="style1424787249314 2 6 2 2 2" xfId="40917"/>
    <cellStyle name="style1424787249314 2 6 2 2 2 2" xfId="40918"/>
    <cellStyle name="style1424787249314 2 6 2 2 2 3" xfId="59496"/>
    <cellStyle name="style1424787249314 2 6 2 2 3" xfId="40916"/>
    <cellStyle name="style1424787249314 2 6 2 3" xfId="20161"/>
    <cellStyle name="style1424787249314 2 6 2 3 2" xfId="40920"/>
    <cellStyle name="style1424787249314 2 6 2 3 3" xfId="57004"/>
    <cellStyle name="style1424787249314 2 6 2 3 4" xfId="40919"/>
    <cellStyle name="style1424787249314 2 6 2 4" xfId="27557"/>
    <cellStyle name="style1424787249314 2 6 2 5" xfId="40915"/>
    <cellStyle name="style1424787249314 2 6 3" xfId="3447"/>
    <cellStyle name="style1424787249314 2 6 3 2" xfId="10888"/>
    <cellStyle name="style1424787249314 2 6 3 2 2" xfId="40923"/>
    <cellStyle name="style1424787249314 2 6 3 2 2 2" xfId="40924"/>
    <cellStyle name="style1424787249314 2 6 3 2 2 3" xfId="59497"/>
    <cellStyle name="style1424787249314 2 6 3 2 3" xfId="40922"/>
    <cellStyle name="style1424787249314 2 6 3 3" xfId="18284"/>
    <cellStyle name="style1424787249314 2 6 3 3 2" xfId="40926"/>
    <cellStyle name="style1424787249314 2 6 3 3 3" xfId="57005"/>
    <cellStyle name="style1424787249314 2 6 3 3 4" xfId="40925"/>
    <cellStyle name="style1424787249314 2 6 3 4" xfId="25680"/>
    <cellStyle name="style1424787249314 2 6 3 5" xfId="40921"/>
    <cellStyle name="style1424787249314 2 6 4" xfId="7269"/>
    <cellStyle name="style1424787249314 2 6 4 2" xfId="14665"/>
    <cellStyle name="style1424787249314 2 6 4 2 2" xfId="40929"/>
    <cellStyle name="style1424787249314 2 6 4 2 3" xfId="59495"/>
    <cellStyle name="style1424787249314 2 6 4 2 4" xfId="40928"/>
    <cellStyle name="style1424787249314 2 6 4 3" xfId="22061"/>
    <cellStyle name="style1424787249314 2 6 4 4" xfId="29457"/>
    <cellStyle name="style1424787249314 2 6 4 5" xfId="40927"/>
    <cellStyle name="style1424787249314 2 6 5" xfId="9079"/>
    <cellStyle name="style1424787249314 2 6 5 2" xfId="40931"/>
    <cellStyle name="style1424787249314 2 6 5 3" xfId="57003"/>
    <cellStyle name="style1424787249314 2 6 5 4" xfId="40930"/>
    <cellStyle name="style1424787249314 2 6 6" xfId="16475"/>
    <cellStyle name="style1424787249314 2 6 7" xfId="23871"/>
    <cellStyle name="style1424787249314 2 6 8" xfId="40914"/>
    <cellStyle name="style1424787249314 2 7" xfId="1894"/>
    <cellStyle name="style1424787249314 2 7 2" xfId="5581"/>
    <cellStyle name="style1424787249314 2 7 2 2" xfId="13021"/>
    <cellStyle name="style1424787249314 2 7 2 2 2" xfId="40935"/>
    <cellStyle name="style1424787249314 2 7 2 2 2 2" xfId="40936"/>
    <cellStyle name="style1424787249314 2 7 2 2 2 3" xfId="59499"/>
    <cellStyle name="style1424787249314 2 7 2 2 3" xfId="40934"/>
    <cellStyle name="style1424787249314 2 7 2 3" xfId="20417"/>
    <cellStyle name="style1424787249314 2 7 2 3 2" xfId="40938"/>
    <cellStyle name="style1424787249314 2 7 2 3 3" xfId="57007"/>
    <cellStyle name="style1424787249314 2 7 2 3 4" xfId="40937"/>
    <cellStyle name="style1424787249314 2 7 2 4" xfId="27813"/>
    <cellStyle name="style1424787249314 2 7 2 5" xfId="40933"/>
    <cellStyle name="style1424787249314 2 7 3" xfId="3703"/>
    <cellStyle name="style1424787249314 2 7 3 2" xfId="11144"/>
    <cellStyle name="style1424787249314 2 7 3 2 2" xfId="40941"/>
    <cellStyle name="style1424787249314 2 7 3 2 2 2" xfId="40942"/>
    <cellStyle name="style1424787249314 2 7 3 2 2 3" xfId="59500"/>
    <cellStyle name="style1424787249314 2 7 3 2 3" xfId="40940"/>
    <cellStyle name="style1424787249314 2 7 3 3" xfId="18540"/>
    <cellStyle name="style1424787249314 2 7 3 3 2" xfId="40944"/>
    <cellStyle name="style1424787249314 2 7 3 3 3" xfId="57008"/>
    <cellStyle name="style1424787249314 2 7 3 3 4" xfId="40943"/>
    <cellStyle name="style1424787249314 2 7 3 4" xfId="25936"/>
    <cellStyle name="style1424787249314 2 7 3 5" xfId="40939"/>
    <cellStyle name="style1424787249314 2 7 4" xfId="7526"/>
    <cellStyle name="style1424787249314 2 7 4 2" xfId="14922"/>
    <cellStyle name="style1424787249314 2 7 4 2 2" xfId="40947"/>
    <cellStyle name="style1424787249314 2 7 4 2 3" xfId="59498"/>
    <cellStyle name="style1424787249314 2 7 4 2 4" xfId="40946"/>
    <cellStyle name="style1424787249314 2 7 4 3" xfId="22318"/>
    <cellStyle name="style1424787249314 2 7 4 4" xfId="29714"/>
    <cellStyle name="style1424787249314 2 7 4 5" xfId="40945"/>
    <cellStyle name="style1424787249314 2 7 5" xfId="9335"/>
    <cellStyle name="style1424787249314 2 7 5 2" xfId="40949"/>
    <cellStyle name="style1424787249314 2 7 5 3" xfId="57006"/>
    <cellStyle name="style1424787249314 2 7 5 4" xfId="40948"/>
    <cellStyle name="style1424787249314 2 7 6" xfId="16731"/>
    <cellStyle name="style1424787249314 2 7 7" xfId="24127"/>
    <cellStyle name="style1424787249314 2 7 8" xfId="40932"/>
    <cellStyle name="style1424787249314 2 8" xfId="4090"/>
    <cellStyle name="style1424787249314 2 8 2" xfId="11531"/>
    <cellStyle name="style1424787249314 2 8 2 2" xfId="40952"/>
    <cellStyle name="style1424787249314 2 8 2 2 2" xfId="40953"/>
    <cellStyle name="style1424787249314 2 8 2 2 3" xfId="59501"/>
    <cellStyle name="style1424787249314 2 8 2 3" xfId="40951"/>
    <cellStyle name="style1424787249314 2 8 3" xfId="18927"/>
    <cellStyle name="style1424787249314 2 8 3 2" xfId="40955"/>
    <cellStyle name="style1424787249314 2 8 3 3" xfId="57009"/>
    <cellStyle name="style1424787249314 2 8 3 4" xfId="40954"/>
    <cellStyle name="style1424787249314 2 8 4" xfId="26323"/>
    <cellStyle name="style1424787249314 2 8 5" xfId="40950"/>
    <cellStyle name="style1424787249314 2 9" xfId="2213"/>
    <cellStyle name="style1424787249314 2 9 2" xfId="9654"/>
    <cellStyle name="style1424787249314 2 9 2 2" xfId="40958"/>
    <cellStyle name="style1424787249314 2 9 2 2 2" xfId="40959"/>
    <cellStyle name="style1424787249314 2 9 2 2 3" xfId="59502"/>
    <cellStyle name="style1424787249314 2 9 2 3" xfId="40957"/>
    <cellStyle name="style1424787249314 2 9 3" xfId="17050"/>
    <cellStyle name="style1424787249314 2 9 3 2" xfId="40961"/>
    <cellStyle name="style1424787249314 2 9 3 3" xfId="57010"/>
    <cellStyle name="style1424787249314 2 9 3 4" xfId="40960"/>
    <cellStyle name="style1424787249314 2 9 4" xfId="24446"/>
    <cellStyle name="style1424787249314 2 9 5" xfId="40956"/>
    <cellStyle name="style1424787249314 3" xfId="371"/>
    <cellStyle name="style1424787249314 3 10" xfId="7881"/>
    <cellStyle name="style1424787249314 3 10 2" xfId="40964"/>
    <cellStyle name="style1424787249314 3 10 3" xfId="57011"/>
    <cellStyle name="style1424787249314 3 10 4" xfId="40963"/>
    <cellStyle name="style1424787249314 3 11" xfId="15277"/>
    <cellStyle name="style1424787249314 3 12" xfId="22673"/>
    <cellStyle name="style1424787249314 3 13" xfId="40962"/>
    <cellStyle name="style1424787249314 3 2" xfId="499"/>
    <cellStyle name="style1424787249314 3 2 10" xfId="15405"/>
    <cellStyle name="style1424787249314 3 2 11" xfId="22801"/>
    <cellStyle name="style1424787249314 3 2 12" xfId="40965"/>
    <cellStyle name="style1424787249314 3 2 2" xfId="756"/>
    <cellStyle name="style1424787249314 3 2 2 2" xfId="1466"/>
    <cellStyle name="style1424787249314 3 2 2 2 2" xfId="5154"/>
    <cellStyle name="style1424787249314 3 2 2 2 2 2" xfId="12595"/>
    <cellStyle name="style1424787249314 3 2 2 2 2 2 2" xfId="40970"/>
    <cellStyle name="style1424787249314 3 2 2 2 2 2 2 2" xfId="40971"/>
    <cellStyle name="style1424787249314 3 2 2 2 2 2 2 3" xfId="59507"/>
    <cellStyle name="style1424787249314 3 2 2 2 2 2 3" xfId="40969"/>
    <cellStyle name="style1424787249314 3 2 2 2 2 3" xfId="19991"/>
    <cellStyle name="style1424787249314 3 2 2 2 2 3 2" xfId="40973"/>
    <cellStyle name="style1424787249314 3 2 2 2 2 3 3" xfId="57015"/>
    <cellStyle name="style1424787249314 3 2 2 2 2 3 4" xfId="40972"/>
    <cellStyle name="style1424787249314 3 2 2 2 2 4" xfId="27387"/>
    <cellStyle name="style1424787249314 3 2 2 2 2 5" xfId="40968"/>
    <cellStyle name="style1424787249314 3 2 2 2 3" xfId="3277"/>
    <cellStyle name="style1424787249314 3 2 2 2 3 2" xfId="10718"/>
    <cellStyle name="style1424787249314 3 2 2 2 3 2 2" xfId="40976"/>
    <cellStyle name="style1424787249314 3 2 2 2 3 2 2 2" xfId="40977"/>
    <cellStyle name="style1424787249314 3 2 2 2 3 2 2 3" xfId="59508"/>
    <cellStyle name="style1424787249314 3 2 2 2 3 2 3" xfId="40975"/>
    <cellStyle name="style1424787249314 3 2 2 2 3 3" xfId="18114"/>
    <cellStyle name="style1424787249314 3 2 2 2 3 3 2" xfId="40979"/>
    <cellStyle name="style1424787249314 3 2 2 2 3 3 3" xfId="57016"/>
    <cellStyle name="style1424787249314 3 2 2 2 3 3 4" xfId="40978"/>
    <cellStyle name="style1424787249314 3 2 2 2 3 4" xfId="25510"/>
    <cellStyle name="style1424787249314 3 2 2 2 3 5" xfId="40974"/>
    <cellStyle name="style1424787249314 3 2 2 2 4" xfId="7099"/>
    <cellStyle name="style1424787249314 3 2 2 2 4 2" xfId="14495"/>
    <cellStyle name="style1424787249314 3 2 2 2 4 2 2" xfId="40982"/>
    <cellStyle name="style1424787249314 3 2 2 2 4 2 3" xfId="59506"/>
    <cellStyle name="style1424787249314 3 2 2 2 4 2 4" xfId="40981"/>
    <cellStyle name="style1424787249314 3 2 2 2 4 3" xfId="21891"/>
    <cellStyle name="style1424787249314 3 2 2 2 4 4" xfId="29287"/>
    <cellStyle name="style1424787249314 3 2 2 2 4 5" xfId="40980"/>
    <cellStyle name="style1424787249314 3 2 2 2 5" xfId="8909"/>
    <cellStyle name="style1424787249314 3 2 2 2 5 2" xfId="40984"/>
    <cellStyle name="style1424787249314 3 2 2 2 5 3" xfId="57014"/>
    <cellStyle name="style1424787249314 3 2 2 2 5 4" xfId="40983"/>
    <cellStyle name="style1424787249314 3 2 2 2 6" xfId="16305"/>
    <cellStyle name="style1424787249314 3 2 2 2 7" xfId="23701"/>
    <cellStyle name="style1424787249314 3 2 2 2 8" xfId="40967"/>
    <cellStyle name="style1424787249314 3 2 2 3" xfId="4510"/>
    <cellStyle name="style1424787249314 3 2 2 3 2" xfId="11951"/>
    <cellStyle name="style1424787249314 3 2 2 3 2 2" xfId="40987"/>
    <cellStyle name="style1424787249314 3 2 2 3 2 2 2" xfId="40988"/>
    <cellStyle name="style1424787249314 3 2 2 3 2 2 3" xfId="59509"/>
    <cellStyle name="style1424787249314 3 2 2 3 2 3" xfId="40986"/>
    <cellStyle name="style1424787249314 3 2 2 3 3" xfId="19347"/>
    <cellStyle name="style1424787249314 3 2 2 3 3 2" xfId="40990"/>
    <cellStyle name="style1424787249314 3 2 2 3 3 3" xfId="57017"/>
    <cellStyle name="style1424787249314 3 2 2 3 3 4" xfId="40989"/>
    <cellStyle name="style1424787249314 3 2 2 3 4" xfId="26743"/>
    <cellStyle name="style1424787249314 3 2 2 3 5" xfId="40985"/>
    <cellStyle name="style1424787249314 3 2 2 4" xfId="2633"/>
    <cellStyle name="style1424787249314 3 2 2 4 2" xfId="10074"/>
    <cellStyle name="style1424787249314 3 2 2 4 2 2" xfId="40993"/>
    <cellStyle name="style1424787249314 3 2 2 4 2 2 2" xfId="40994"/>
    <cellStyle name="style1424787249314 3 2 2 4 2 2 3" xfId="59510"/>
    <cellStyle name="style1424787249314 3 2 2 4 2 3" xfId="40992"/>
    <cellStyle name="style1424787249314 3 2 2 4 3" xfId="17470"/>
    <cellStyle name="style1424787249314 3 2 2 4 3 2" xfId="40996"/>
    <cellStyle name="style1424787249314 3 2 2 4 3 3" xfId="57018"/>
    <cellStyle name="style1424787249314 3 2 2 4 3 4" xfId="40995"/>
    <cellStyle name="style1424787249314 3 2 2 4 4" xfId="24866"/>
    <cellStyle name="style1424787249314 3 2 2 4 5" xfId="40991"/>
    <cellStyle name="style1424787249314 3 2 2 5" xfId="6455"/>
    <cellStyle name="style1424787249314 3 2 2 5 2" xfId="13851"/>
    <cellStyle name="style1424787249314 3 2 2 5 2 2" xfId="40999"/>
    <cellStyle name="style1424787249314 3 2 2 5 2 3" xfId="59505"/>
    <cellStyle name="style1424787249314 3 2 2 5 2 4" xfId="40998"/>
    <cellStyle name="style1424787249314 3 2 2 5 3" xfId="21247"/>
    <cellStyle name="style1424787249314 3 2 2 5 4" xfId="28643"/>
    <cellStyle name="style1424787249314 3 2 2 5 5" xfId="40997"/>
    <cellStyle name="style1424787249314 3 2 2 6" xfId="8265"/>
    <cellStyle name="style1424787249314 3 2 2 6 2" xfId="41001"/>
    <cellStyle name="style1424787249314 3 2 2 6 3" xfId="57013"/>
    <cellStyle name="style1424787249314 3 2 2 6 4" xfId="41000"/>
    <cellStyle name="style1424787249314 3 2 2 7" xfId="15661"/>
    <cellStyle name="style1424787249314 3 2 2 8" xfId="23057"/>
    <cellStyle name="style1424787249314 3 2 2 9" xfId="40966"/>
    <cellStyle name="style1424787249314 3 2 3" xfId="1210"/>
    <cellStyle name="style1424787249314 3 2 3 2" xfId="4898"/>
    <cellStyle name="style1424787249314 3 2 3 2 2" xfId="12339"/>
    <cellStyle name="style1424787249314 3 2 3 2 2 2" xfId="41005"/>
    <cellStyle name="style1424787249314 3 2 3 2 2 2 2" xfId="41006"/>
    <cellStyle name="style1424787249314 3 2 3 2 2 2 3" xfId="59512"/>
    <cellStyle name="style1424787249314 3 2 3 2 2 3" xfId="41004"/>
    <cellStyle name="style1424787249314 3 2 3 2 3" xfId="19735"/>
    <cellStyle name="style1424787249314 3 2 3 2 3 2" xfId="41008"/>
    <cellStyle name="style1424787249314 3 2 3 2 3 3" xfId="57020"/>
    <cellStyle name="style1424787249314 3 2 3 2 3 4" xfId="41007"/>
    <cellStyle name="style1424787249314 3 2 3 2 4" xfId="27131"/>
    <cellStyle name="style1424787249314 3 2 3 2 5" xfId="41003"/>
    <cellStyle name="style1424787249314 3 2 3 3" xfId="3021"/>
    <cellStyle name="style1424787249314 3 2 3 3 2" xfId="10462"/>
    <cellStyle name="style1424787249314 3 2 3 3 2 2" xfId="41011"/>
    <cellStyle name="style1424787249314 3 2 3 3 2 2 2" xfId="41012"/>
    <cellStyle name="style1424787249314 3 2 3 3 2 2 3" xfId="59513"/>
    <cellStyle name="style1424787249314 3 2 3 3 2 3" xfId="41010"/>
    <cellStyle name="style1424787249314 3 2 3 3 3" xfId="17858"/>
    <cellStyle name="style1424787249314 3 2 3 3 3 2" xfId="41014"/>
    <cellStyle name="style1424787249314 3 2 3 3 3 3" xfId="57021"/>
    <cellStyle name="style1424787249314 3 2 3 3 3 4" xfId="41013"/>
    <cellStyle name="style1424787249314 3 2 3 3 4" xfId="25254"/>
    <cellStyle name="style1424787249314 3 2 3 3 5" xfId="41009"/>
    <cellStyle name="style1424787249314 3 2 3 4" xfId="6843"/>
    <cellStyle name="style1424787249314 3 2 3 4 2" xfId="14239"/>
    <cellStyle name="style1424787249314 3 2 3 4 2 2" xfId="41017"/>
    <cellStyle name="style1424787249314 3 2 3 4 2 3" xfId="59511"/>
    <cellStyle name="style1424787249314 3 2 3 4 2 4" xfId="41016"/>
    <cellStyle name="style1424787249314 3 2 3 4 3" xfId="21635"/>
    <cellStyle name="style1424787249314 3 2 3 4 4" xfId="29031"/>
    <cellStyle name="style1424787249314 3 2 3 4 5" xfId="41015"/>
    <cellStyle name="style1424787249314 3 2 3 5" xfId="8653"/>
    <cellStyle name="style1424787249314 3 2 3 5 2" xfId="41019"/>
    <cellStyle name="style1424787249314 3 2 3 5 3" xfId="57019"/>
    <cellStyle name="style1424787249314 3 2 3 5 4" xfId="41018"/>
    <cellStyle name="style1424787249314 3 2 3 6" xfId="16049"/>
    <cellStyle name="style1424787249314 3 2 3 7" xfId="23445"/>
    <cellStyle name="style1424787249314 3 2 3 8" xfId="41002"/>
    <cellStyle name="style1424787249314 3 2 4" xfId="1801"/>
    <cellStyle name="style1424787249314 3 2 4 2" xfId="5488"/>
    <cellStyle name="style1424787249314 3 2 4 2 2" xfId="12929"/>
    <cellStyle name="style1424787249314 3 2 4 2 2 2" xfId="41023"/>
    <cellStyle name="style1424787249314 3 2 4 2 2 2 2" xfId="41024"/>
    <cellStyle name="style1424787249314 3 2 4 2 2 2 3" xfId="59515"/>
    <cellStyle name="style1424787249314 3 2 4 2 2 3" xfId="41022"/>
    <cellStyle name="style1424787249314 3 2 4 2 3" xfId="20325"/>
    <cellStyle name="style1424787249314 3 2 4 2 3 2" xfId="41026"/>
    <cellStyle name="style1424787249314 3 2 4 2 3 3" xfId="57023"/>
    <cellStyle name="style1424787249314 3 2 4 2 3 4" xfId="41025"/>
    <cellStyle name="style1424787249314 3 2 4 2 4" xfId="27721"/>
    <cellStyle name="style1424787249314 3 2 4 2 5" xfId="41021"/>
    <cellStyle name="style1424787249314 3 2 4 3" xfId="3611"/>
    <cellStyle name="style1424787249314 3 2 4 3 2" xfId="11052"/>
    <cellStyle name="style1424787249314 3 2 4 3 2 2" xfId="41029"/>
    <cellStyle name="style1424787249314 3 2 4 3 2 2 2" xfId="41030"/>
    <cellStyle name="style1424787249314 3 2 4 3 2 2 3" xfId="59516"/>
    <cellStyle name="style1424787249314 3 2 4 3 2 3" xfId="41028"/>
    <cellStyle name="style1424787249314 3 2 4 3 3" xfId="18448"/>
    <cellStyle name="style1424787249314 3 2 4 3 3 2" xfId="41032"/>
    <cellStyle name="style1424787249314 3 2 4 3 3 3" xfId="57024"/>
    <cellStyle name="style1424787249314 3 2 4 3 3 4" xfId="41031"/>
    <cellStyle name="style1424787249314 3 2 4 3 4" xfId="25844"/>
    <cellStyle name="style1424787249314 3 2 4 3 5" xfId="41027"/>
    <cellStyle name="style1424787249314 3 2 4 4" xfId="7433"/>
    <cellStyle name="style1424787249314 3 2 4 4 2" xfId="14829"/>
    <cellStyle name="style1424787249314 3 2 4 4 2 2" xfId="41035"/>
    <cellStyle name="style1424787249314 3 2 4 4 2 3" xfId="59514"/>
    <cellStyle name="style1424787249314 3 2 4 4 2 4" xfId="41034"/>
    <cellStyle name="style1424787249314 3 2 4 4 3" xfId="22225"/>
    <cellStyle name="style1424787249314 3 2 4 4 4" xfId="29621"/>
    <cellStyle name="style1424787249314 3 2 4 4 5" xfId="41033"/>
    <cellStyle name="style1424787249314 3 2 4 5" xfId="9243"/>
    <cellStyle name="style1424787249314 3 2 4 5 2" xfId="41037"/>
    <cellStyle name="style1424787249314 3 2 4 5 3" xfId="57022"/>
    <cellStyle name="style1424787249314 3 2 4 5 4" xfId="41036"/>
    <cellStyle name="style1424787249314 3 2 4 6" xfId="16639"/>
    <cellStyle name="style1424787249314 3 2 4 7" xfId="24035"/>
    <cellStyle name="style1424787249314 3 2 4 8" xfId="41020"/>
    <cellStyle name="style1424787249314 3 2 5" xfId="2058"/>
    <cellStyle name="style1424787249314 3 2 5 2" xfId="5745"/>
    <cellStyle name="style1424787249314 3 2 5 2 2" xfId="13185"/>
    <cellStyle name="style1424787249314 3 2 5 2 2 2" xfId="41041"/>
    <cellStyle name="style1424787249314 3 2 5 2 2 2 2" xfId="41042"/>
    <cellStyle name="style1424787249314 3 2 5 2 2 2 3" xfId="59518"/>
    <cellStyle name="style1424787249314 3 2 5 2 2 3" xfId="41040"/>
    <cellStyle name="style1424787249314 3 2 5 2 3" xfId="20581"/>
    <cellStyle name="style1424787249314 3 2 5 2 3 2" xfId="41044"/>
    <cellStyle name="style1424787249314 3 2 5 2 3 3" xfId="57026"/>
    <cellStyle name="style1424787249314 3 2 5 2 3 4" xfId="41043"/>
    <cellStyle name="style1424787249314 3 2 5 2 4" xfId="27977"/>
    <cellStyle name="style1424787249314 3 2 5 2 5" xfId="41039"/>
    <cellStyle name="style1424787249314 3 2 5 3" xfId="3867"/>
    <cellStyle name="style1424787249314 3 2 5 3 2" xfId="11308"/>
    <cellStyle name="style1424787249314 3 2 5 3 2 2" xfId="41047"/>
    <cellStyle name="style1424787249314 3 2 5 3 2 2 2" xfId="41048"/>
    <cellStyle name="style1424787249314 3 2 5 3 2 2 3" xfId="59519"/>
    <cellStyle name="style1424787249314 3 2 5 3 2 3" xfId="41046"/>
    <cellStyle name="style1424787249314 3 2 5 3 3" xfId="18704"/>
    <cellStyle name="style1424787249314 3 2 5 3 3 2" xfId="41050"/>
    <cellStyle name="style1424787249314 3 2 5 3 3 3" xfId="57027"/>
    <cellStyle name="style1424787249314 3 2 5 3 3 4" xfId="41049"/>
    <cellStyle name="style1424787249314 3 2 5 3 4" xfId="26100"/>
    <cellStyle name="style1424787249314 3 2 5 3 5" xfId="41045"/>
    <cellStyle name="style1424787249314 3 2 5 4" xfId="7690"/>
    <cellStyle name="style1424787249314 3 2 5 4 2" xfId="15086"/>
    <cellStyle name="style1424787249314 3 2 5 4 2 2" xfId="41053"/>
    <cellStyle name="style1424787249314 3 2 5 4 2 3" xfId="59517"/>
    <cellStyle name="style1424787249314 3 2 5 4 2 4" xfId="41052"/>
    <cellStyle name="style1424787249314 3 2 5 4 3" xfId="22482"/>
    <cellStyle name="style1424787249314 3 2 5 4 4" xfId="29878"/>
    <cellStyle name="style1424787249314 3 2 5 4 5" xfId="41051"/>
    <cellStyle name="style1424787249314 3 2 5 5" xfId="9499"/>
    <cellStyle name="style1424787249314 3 2 5 5 2" xfId="41055"/>
    <cellStyle name="style1424787249314 3 2 5 5 3" xfId="57025"/>
    <cellStyle name="style1424787249314 3 2 5 5 4" xfId="41054"/>
    <cellStyle name="style1424787249314 3 2 5 6" xfId="16895"/>
    <cellStyle name="style1424787249314 3 2 5 7" xfId="24291"/>
    <cellStyle name="style1424787249314 3 2 5 8" xfId="41038"/>
    <cellStyle name="style1424787249314 3 2 6" xfId="4254"/>
    <cellStyle name="style1424787249314 3 2 6 2" xfId="11695"/>
    <cellStyle name="style1424787249314 3 2 6 2 2" xfId="41058"/>
    <cellStyle name="style1424787249314 3 2 6 2 2 2" xfId="41059"/>
    <cellStyle name="style1424787249314 3 2 6 2 2 3" xfId="59520"/>
    <cellStyle name="style1424787249314 3 2 6 2 3" xfId="41057"/>
    <cellStyle name="style1424787249314 3 2 6 3" xfId="19091"/>
    <cellStyle name="style1424787249314 3 2 6 3 2" xfId="41061"/>
    <cellStyle name="style1424787249314 3 2 6 3 3" xfId="57028"/>
    <cellStyle name="style1424787249314 3 2 6 3 4" xfId="41060"/>
    <cellStyle name="style1424787249314 3 2 6 4" xfId="26487"/>
    <cellStyle name="style1424787249314 3 2 6 5" xfId="41056"/>
    <cellStyle name="style1424787249314 3 2 7" xfId="2377"/>
    <cellStyle name="style1424787249314 3 2 7 2" xfId="9818"/>
    <cellStyle name="style1424787249314 3 2 7 2 2" xfId="41064"/>
    <cellStyle name="style1424787249314 3 2 7 2 2 2" xfId="41065"/>
    <cellStyle name="style1424787249314 3 2 7 2 2 3" xfId="59521"/>
    <cellStyle name="style1424787249314 3 2 7 2 3" xfId="41063"/>
    <cellStyle name="style1424787249314 3 2 7 3" xfId="17214"/>
    <cellStyle name="style1424787249314 3 2 7 3 2" xfId="41067"/>
    <cellStyle name="style1424787249314 3 2 7 3 3" xfId="57029"/>
    <cellStyle name="style1424787249314 3 2 7 3 4" xfId="41066"/>
    <cellStyle name="style1424787249314 3 2 7 4" xfId="24610"/>
    <cellStyle name="style1424787249314 3 2 7 5" xfId="41062"/>
    <cellStyle name="style1424787249314 3 2 8" xfId="6199"/>
    <cellStyle name="style1424787249314 3 2 8 2" xfId="13595"/>
    <cellStyle name="style1424787249314 3 2 8 2 2" xfId="41070"/>
    <cellStyle name="style1424787249314 3 2 8 2 3" xfId="59504"/>
    <cellStyle name="style1424787249314 3 2 8 2 4" xfId="41069"/>
    <cellStyle name="style1424787249314 3 2 8 3" xfId="20991"/>
    <cellStyle name="style1424787249314 3 2 8 4" xfId="28387"/>
    <cellStyle name="style1424787249314 3 2 8 5" xfId="41068"/>
    <cellStyle name="style1424787249314 3 2 9" xfId="8009"/>
    <cellStyle name="style1424787249314 3 2 9 2" xfId="41072"/>
    <cellStyle name="style1424787249314 3 2 9 3" xfId="57012"/>
    <cellStyle name="style1424787249314 3 2 9 4" xfId="41071"/>
    <cellStyle name="style1424787249314 3 3" xfId="628"/>
    <cellStyle name="style1424787249314 3 3 2" xfId="1338"/>
    <cellStyle name="style1424787249314 3 3 2 2" xfId="5026"/>
    <cellStyle name="style1424787249314 3 3 2 2 2" xfId="12467"/>
    <cellStyle name="style1424787249314 3 3 2 2 2 2" xfId="41077"/>
    <cellStyle name="style1424787249314 3 3 2 2 2 2 2" xfId="41078"/>
    <cellStyle name="style1424787249314 3 3 2 2 2 2 3" xfId="59524"/>
    <cellStyle name="style1424787249314 3 3 2 2 2 3" xfId="41076"/>
    <cellStyle name="style1424787249314 3 3 2 2 3" xfId="19863"/>
    <cellStyle name="style1424787249314 3 3 2 2 3 2" xfId="41080"/>
    <cellStyle name="style1424787249314 3 3 2 2 3 3" xfId="57032"/>
    <cellStyle name="style1424787249314 3 3 2 2 3 4" xfId="41079"/>
    <cellStyle name="style1424787249314 3 3 2 2 4" xfId="27259"/>
    <cellStyle name="style1424787249314 3 3 2 2 5" xfId="41075"/>
    <cellStyle name="style1424787249314 3 3 2 3" xfId="3149"/>
    <cellStyle name="style1424787249314 3 3 2 3 2" xfId="10590"/>
    <cellStyle name="style1424787249314 3 3 2 3 2 2" xfId="41083"/>
    <cellStyle name="style1424787249314 3 3 2 3 2 2 2" xfId="41084"/>
    <cellStyle name="style1424787249314 3 3 2 3 2 2 3" xfId="59525"/>
    <cellStyle name="style1424787249314 3 3 2 3 2 3" xfId="41082"/>
    <cellStyle name="style1424787249314 3 3 2 3 3" xfId="17986"/>
    <cellStyle name="style1424787249314 3 3 2 3 3 2" xfId="41086"/>
    <cellStyle name="style1424787249314 3 3 2 3 3 3" xfId="57033"/>
    <cellStyle name="style1424787249314 3 3 2 3 3 4" xfId="41085"/>
    <cellStyle name="style1424787249314 3 3 2 3 4" xfId="25382"/>
    <cellStyle name="style1424787249314 3 3 2 3 5" xfId="41081"/>
    <cellStyle name="style1424787249314 3 3 2 4" xfId="6971"/>
    <cellStyle name="style1424787249314 3 3 2 4 2" xfId="14367"/>
    <cellStyle name="style1424787249314 3 3 2 4 2 2" xfId="41089"/>
    <cellStyle name="style1424787249314 3 3 2 4 2 3" xfId="59523"/>
    <cellStyle name="style1424787249314 3 3 2 4 2 4" xfId="41088"/>
    <cellStyle name="style1424787249314 3 3 2 4 3" xfId="21763"/>
    <cellStyle name="style1424787249314 3 3 2 4 4" xfId="29159"/>
    <cellStyle name="style1424787249314 3 3 2 4 5" xfId="41087"/>
    <cellStyle name="style1424787249314 3 3 2 5" xfId="8781"/>
    <cellStyle name="style1424787249314 3 3 2 5 2" xfId="41091"/>
    <cellStyle name="style1424787249314 3 3 2 5 3" xfId="57031"/>
    <cellStyle name="style1424787249314 3 3 2 5 4" xfId="41090"/>
    <cellStyle name="style1424787249314 3 3 2 6" xfId="16177"/>
    <cellStyle name="style1424787249314 3 3 2 7" xfId="23573"/>
    <cellStyle name="style1424787249314 3 3 2 8" xfId="41074"/>
    <cellStyle name="style1424787249314 3 3 3" xfId="4382"/>
    <cellStyle name="style1424787249314 3 3 3 2" xfId="11823"/>
    <cellStyle name="style1424787249314 3 3 3 2 2" xfId="41094"/>
    <cellStyle name="style1424787249314 3 3 3 2 2 2" xfId="41095"/>
    <cellStyle name="style1424787249314 3 3 3 2 2 3" xfId="59526"/>
    <cellStyle name="style1424787249314 3 3 3 2 3" xfId="41093"/>
    <cellStyle name="style1424787249314 3 3 3 3" xfId="19219"/>
    <cellStyle name="style1424787249314 3 3 3 3 2" xfId="41097"/>
    <cellStyle name="style1424787249314 3 3 3 3 3" xfId="57034"/>
    <cellStyle name="style1424787249314 3 3 3 3 4" xfId="41096"/>
    <cellStyle name="style1424787249314 3 3 3 4" xfId="26615"/>
    <cellStyle name="style1424787249314 3 3 3 5" xfId="41092"/>
    <cellStyle name="style1424787249314 3 3 4" xfId="2505"/>
    <cellStyle name="style1424787249314 3 3 4 2" xfId="9946"/>
    <cellStyle name="style1424787249314 3 3 4 2 2" xfId="41100"/>
    <cellStyle name="style1424787249314 3 3 4 2 2 2" xfId="41101"/>
    <cellStyle name="style1424787249314 3 3 4 2 2 3" xfId="59527"/>
    <cellStyle name="style1424787249314 3 3 4 2 3" xfId="41099"/>
    <cellStyle name="style1424787249314 3 3 4 3" xfId="17342"/>
    <cellStyle name="style1424787249314 3 3 4 3 2" xfId="41103"/>
    <cellStyle name="style1424787249314 3 3 4 3 3" xfId="57035"/>
    <cellStyle name="style1424787249314 3 3 4 3 4" xfId="41102"/>
    <cellStyle name="style1424787249314 3 3 4 4" xfId="24738"/>
    <cellStyle name="style1424787249314 3 3 4 5" xfId="41098"/>
    <cellStyle name="style1424787249314 3 3 5" xfId="6327"/>
    <cellStyle name="style1424787249314 3 3 5 2" xfId="13723"/>
    <cellStyle name="style1424787249314 3 3 5 2 2" xfId="41106"/>
    <cellStyle name="style1424787249314 3 3 5 2 3" xfId="59522"/>
    <cellStyle name="style1424787249314 3 3 5 2 4" xfId="41105"/>
    <cellStyle name="style1424787249314 3 3 5 3" xfId="21119"/>
    <cellStyle name="style1424787249314 3 3 5 4" xfId="28515"/>
    <cellStyle name="style1424787249314 3 3 5 5" xfId="41104"/>
    <cellStyle name="style1424787249314 3 3 6" xfId="8137"/>
    <cellStyle name="style1424787249314 3 3 6 2" xfId="41108"/>
    <cellStyle name="style1424787249314 3 3 6 3" xfId="57030"/>
    <cellStyle name="style1424787249314 3 3 6 4" xfId="41107"/>
    <cellStyle name="style1424787249314 3 3 7" xfId="15533"/>
    <cellStyle name="style1424787249314 3 3 8" xfId="22929"/>
    <cellStyle name="style1424787249314 3 3 9" xfId="41073"/>
    <cellStyle name="style1424787249314 3 4" xfId="1082"/>
    <cellStyle name="style1424787249314 3 4 2" xfId="4770"/>
    <cellStyle name="style1424787249314 3 4 2 2" xfId="12211"/>
    <cellStyle name="style1424787249314 3 4 2 2 2" xfId="41112"/>
    <cellStyle name="style1424787249314 3 4 2 2 2 2" xfId="41113"/>
    <cellStyle name="style1424787249314 3 4 2 2 2 3" xfId="59529"/>
    <cellStyle name="style1424787249314 3 4 2 2 3" xfId="41111"/>
    <cellStyle name="style1424787249314 3 4 2 3" xfId="19607"/>
    <cellStyle name="style1424787249314 3 4 2 3 2" xfId="41115"/>
    <cellStyle name="style1424787249314 3 4 2 3 3" xfId="57037"/>
    <cellStyle name="style1424787249314 3 4 2 3 4" xfId="41114"/>
    <cellStyle name="style1424787249314 3 4 2 4" xfId="27003"/>
    <cellStyle name="style1424787249314 3 4 2 5" xfId="41110"/>
    <cellStyle name="style1424787249314 3 4 3" xfId="2893"/>
    <cellStyle name="style1424787249314 3 4 3 2" xfId="10334"/>
    <cellStyle name="style1424787249314 3 4 3 2 2" xfId="41118"/>
    <cellStyle name="style1424787249314 3 4 3 2 2 2" xfId="41119"/>
    <cellStyle name="style1424787249314 3 4 3 2 2 3" xfId="59530"/>
    <cellStyle name="style1424787249314 3 4 3 2 3" xfId="41117"/>
    <cellStyle name="style1424787249314 3 4 3 3" xfId="17730"/>
    <cellStyle name="style1424787249314 3 4 3 3 2" xfId="41121"/>
    <cellStyle name="style1424787249314 3 4 3 3 3" xfId="57038"/>
    <cellStyle name="style1424787249314 3 4 3 3 4" xfId="41120"/>
    <cellStyle name="style1424787249314 3 4 3 4" xfId="25126"/>
    <cellStyle name="style1424787249314 3 4 3 5" xfId="41116"/>
    <cellStyle name="style1424787249314 3 4 4" xfId="6715"/>
    <cellStyle name="style1424787249314 3 4 4 2" xfId="14111"/>
    <cellStyle name="style1424787249314 3 4 4 2 2" xfId="41124"/>
    <cellStyle name="style1424787249314 3 4 4 2 3" xfId="59528"/>
    <cellStyle name="style1424787249314 3 4 4 2 4" xfId="41123"/>
    <cellStyle name="style1424787249314 3 4 4 3" xfId="21507"/>
    <cellStyle name="style1424787249314 3 4 4 4" xfId="28903"/>
    <cellStyle name="style1424787249314 3 4 4 5" xfId="41122"/>
    <cellStyle name="style1424787249314 3 4 5" xfId="8525"/>
    <cellStyle name="style1424787249314 3 4 5 2" xfId="41126"/>
    <cellStyle name="style1424787249314 3 4 5 3" xfId="57036"/>
    <cellStyle name="style1424787249314 3 4 5 4" xfId="41125"/>
    <cellStyle name="style1424787249314 3 4 6" xfId="15921"/>
    <cellStyle name="style1424787249314 3 4 7" xfId="23317"/>
    <cellStyle name="style1424787249314 3 4 8" xfId="41109"/>
    <cellStyle name="style1424787249314 3 5" xfId="1673"/>
    <cellStyle name="style1424787249314 3 5 2" xfId="5360"/>
    <cellStyle name="style1424787249314 3 5 2 2" xfId="12801"/>
    <cellStyle name="style1424787249314 3 5 2 2 2" xfId="41130"/>
    <cellStyle name="style1424787249314 3 5 2 2 2 2" xfId="41131"/>
    <cellStyle name="style1424787249314 3 5 2 2 2 3" xfId="59532"/>
    <cellStyle name="style1424787249314 3 5 2 2 3" xfId="41129"/>
    <cellStyle name="style1424787249314 3 5 2 3" xfId="20197"/>
    <cellStyle name="style1424787249314 3 5 2 3 2" xfId="41133"/>
    <cellStyle name="style1424787249314 3 5 2 3 3" xfId="57040"/>
    <cellStyle name="style1424787249314 3 5 2 3 4" xfId="41132"/>
    <cellStyle name="style1424787249314 3 5 2 4" xfId="27593"/>
    <cellStyle name="style1424787249314 3 5 2 5" xfId="41128"/>
    <cellStyle name="style1424787249314 3 5 3" xfId="3483"/>
    <cellStyle name="style1424787249314 3 5 3 2" xfId="10924"/>
    <cellStyle name="style1424787249314 3 5 3 2 2" xfId="41136"/>
    <cellStyle name="style1424787249314 3 5 3 2 2 2" xfId="41137"/>
    <cellStyle name="style1424787249314 3 5 3 2 2 3" xfId="59533"/>
    <cellStyle name="style1424787249314 3 5 3 2 3" xfId="41135"/>
    <cellStyle name="style1424787249314 3 5 3 3" xfId="18320"/>
    <cellStyle name="style1424787249314 3 5 3 3 2" xfId="41139"/>
    <cellStyle name="style1424787249314 3 5 3 3 3" xfId="57041"/>
    <cellStyle name="style1424787249314 3 5 3 3 4" xfId="41138"/>
    <cellStyle name="style1424787249314 3 5 3 4" xfId="25716"/>
    <cellStyle name="style1424787249314 3 5 3 5" xfId="41134"/>
    <cellStyle name="style1424787249314 3 5 4" xfId="7305"/>
    <cellStyle name="style1424787249314 3 5 4 2" xfId="14701"/>
    <cellStyle name="style1424787249314 3 5 4 2 2" xfId="41142"/>
    <cellStyle name="style1424787249314 3 5 4 2 3" xfId="59531"/>
    <cellStyle name="style1424787249314 3 5 4 2 4" xfId="41141"/>
    <cellStyle name="style1424787249314 3 5 4 3" xfId="22097"/>
    <cellStyle name="style1424787249314 3 5 4 4" xfId="29493"/>
    <cellStyle name="style1424787249314 3 5 4 5" xfId="41140"/>
    <cellStyle name="style1424787249314 3 5 5" xfId="9115"/>
    <cellStyle name="style1424787249314 3 5 5 2" xfId="41144"/>
    <cellStyle name="style1424787249314 3 5 5 3" xfId="57039"/>
    <cellStyle name="style1424787249314 3 5 5 4" xfId="41143"/>
    <cellStyle name="style1424787249314 3 5 6" xfId="16511"/>
    <cellStyle name="style1424787249314 3 5 7" xfId="23907"/>
    <cellStyle name="style1424787249314 3 5 8" xfId="41127"/>
    <cellStyle name="style1424787249314 3 6" xfId="1930"/>
    <cellStyle name="style1424787249314 3 6 2" xfId="5617"/>
    <cellStyle name="style1424787249314 3 6 2 2" xfId="13057"/>
    <cellStyle name="style1424787249314 3 6 2 2 2" xfId="41148"/>
    <cellStyle name="style1424787249314 3 6 2 2 2 2" xfId="41149"/>
    <cellStyle name="style1424787249314 3 6 2 2 2 3" xfId="59535"/>
    <cellStyle name="style1424787249314 3 6 2 2 3" xfId="41147"/>
    <cellStyle name="style1424787249314 3 6 2 3" xfId="20453"/>
    <cellStyle name="style1424787249314 3 6 2 3 2" xfId="41151"/>
    <cellStyle name="style1424787249314 3 6 2 3 3" xfId="57043"/>
    <cellStyle name="style1424787249314 3 6 2 3 4" xfId="41150"/>
    <cellStyle name="style1424787249314 3 6 2 4" xfId="27849"/>
    <cellStyle name="style1424787249314 3 6 2 5" xfId="41146"/>
    <cellStyle name="style1424787249314 3 6 3" xfId="3739"/>
    <cellStyle name="style1424787249314 3 6 3 2" xfId="11180"/>
    <cellStyle name="style1424787249314 3 6 3 2 2" xfId="41154"/>
    <cellStyle name="style1424787249314 3 6 3 2 2 2" xfId="41155"/>
    <cellStyle name="style1424787249314 3 6 3 2 2 3" xfId="59536"/>
    <cellStyle name="style1424787249314 3 6 3 2 3" xfId="41153"/>
    <cellStyle name="style1424787249314 3 6 3 3" xfId="18576"/>
    <cellStyle name="style1424787249314 3 6 3 3 2" xfId="41157"/>
    <cellStyle name="style1424787249314 3 6 3 3 3" xfId="57044"/>
    <cellStyle name="style1424787249314 3 6 3 3 4" xfId="41156"/>
    <cellStyle name="style1424787249314 3 6 3 4" xfId="25972"/>
    <cellStyle name="style1424787249314 3 6 3 5" xfId="41152"/>
    <cellStyle name="style1424787249314 3 6 4" xfId="7562"/>
    <cellStyle name="style1424787249314 3 6 4 2" xfId="14958"/>
    <cellStyle name="style1424787249314 3 6 4 2 2" xfId="41160"/>
    <cellStyle name="style1424787249314 3 6 4 2 3" xfId="59534"/>
    <cellStyle name="style1424787249314 3 6 4 2 4" xfId="41159"/>
    <cellStyle name="style1424787249314 3 6 4 3" xfId="22354"/>
    <cellStyle name="style1424787249314 3 6 4 4" xfId="29750"/>
    <cellStyle name="style1424787249314 3 6 4 5" xfId="41158"/>
    <cellStyle name="style1424787249314 3 6 5" xfId="9371"/>
    <cellStyle name="style1424787249314 3 6 5 2" xfId="41162"/>
    <cellStyle name="style1424787249314 3 6 5 3" xfId="57042"/>
    <cellStyle name="style1424787249314 3 6 5 4" xfId="41161"/>
    <cellStyle name="style1424787249314 3 6 6" xfId="16767"/>
    <cellStyle name="style1424787249314 3 6 7" xfId="24163"/>
    <cellStyle name="style1424787249314 3 6 8" xfId="41145"/>
    <cellStyle name="style1424787249314 3 7" xfId="4126"/>
    <cellStyle name="style1424787249314 3 7 2" xfId="11567"/>
    <cellStyle name="style1424787249314 3 7 2 2" xfId="41165"/>
    <cellStyle name="style1424787249314 3 7 2 2 2" xfId="41166"/>
    <cellStyle name="style1424787249314 3 7 2 2 3" xfId="59537"/>
    <cellStyle name="style1424787249314 3 7 2 3" xfId="41164"/>
    <cellStyle name="style1424787249314 3 7 3" xfId="18963"/>
    <cellStyle name="style1424787249314 3 7 3 2" xfId="41168"/>
    <cellStyle name="style1424787249314 3 7 3 3" xfId="57045"/>
    <cellStyle name="style1424787249314 3 7 3 4" xfId="41167"/>
    <cellStyle name="style1424787249314 3 7 4" xfId="26359"/>
    <cellStyle name="style1424787249314 3 7 5" xfId="41163"/>
    <cellStyle name="style1424787249314 3 8" xfId="2249"/>
    <cellStyle name="style1424787249314 3 8 2" xfId="9690"/>
    <cellStyle name="style1424787249314 3 8 2 2" xfId="41171"/>
    <cellStyle name="style1424787249314 3 8 2 2 2" xfId="41172"/>
    <cellStyle name="style1424787249314 3 8 2 2 3" xfId="59538"/>
    <cellStyle name="style1424787249314 3 8 2 3" xfId="41170"/>
    <cellStyle name="style1424787249314 3 8 3" xfId="17086"/>
    <cellStyle name="style1424787249314 3 8 3 2" xfId="41174"/>
    <cellStyle name="style1424787249314 3 8 3 3" xfId="57046"/>
    <cellStyle name="style1424787249314 3 8 3 4" xfId="41173"/>
    <cellStyle name="style1424787249314 3 8 4" xfId="24482"/>
    <cellStyle name="style1424787249314 3 8 5" xfId="41169"/>
    <cellStyle name="style1424787249314 3 9" xfId="6071"/>
    <cellStyle name="style1424787249314 3 9 2" xfId="13467"/>
    <cellStyle name="style1424787249314 3 9 2 2" xfId="41177"/>
    <cellStyle name="style1424787249314 3 9 2 3" xfId="59503"/>
    <cellStyle name="style1424787249314 3 9 2 4" xfId="41176"/>
    <cellStyle name="style1424787249314 3 9 3" xfId="20863"/>
    <cellStyle name="style1424787249314 3 9 4" xfId="28259"/>
    <cellStyle name="style1424787249314 3 9 5" xfId="41175"/>
    <cellStyle name="style1424787249314 4" xfId="435"/>
    <cellStyle name="style1424787249314 4 10" xfId="15341"/>
    <cellStyle name="style1424787249314 4 11" xfId="22737"/>
    <cellStyle name="style1424787249314 4 12" xfId="41178"/>
    <cellStyle name="style1424787249314 4 2" xfId="692"/>
    <cellStyle name="style1424787249314 4 2 2" xfId="1402"/>
    <cellStyle name="style1424787249314 4 2 2 2" xfId="5090"/>
    <cellStyle name="style1424787249314 4 2 2 2 2" xfId="12531"/>
    <cellStyle name="style1424787249314 4 2 2 2 2 2" xfId="41183"/>
    <cellStyle name="style1424787249314 4 2 2 2 2 2 2" xfId="41184"/>
    <cellStyle name="style1424787249314 4 2 2 2 2 2 3" xfId="59542"/>
    <cellStyle name="style1424787249314 4 2 2 2 2 3" xfId="41182"/>
    <cellStyle name="style1424787249314 4 2 2 2 3" xfId="19927"/>
    <cellStyle name="style1424787249314 4 2 2 2 3 2" xfId="41186"/>
    <cellStyle name="style1424787249314 4 2 2 2 3 3" xfId="57050"/>
    <cellStyle name="style1424787249314 4 2 2 2 3 4" xfId="41185"/>
    <cellStyle name="style1424787249314 4 2 2 2 4" xfId="27323"/>
    <cellStyle name="style1424787249314 4 2 2 2 5" xfId="41181"/>
    <cellStyle name="style1424787249314 4 2 2 3" xfId="3213"/>
    <cellStyle name="style1424787249314 4 2 2 3 2" xfId="10654"/>
    <cellStyle name="style1424787249314 4 2 2 3 2 2" xfId="41189"/>
    <cellStyle name="style1424787249314 4 2 2 3 2 2 2" xfId="41190"/>
    <cellStyle name="style1424787249314 4 2 2 3 2 2 3" xfId="59543"/>
    <cellStyle name="style1424787249314 4 2 2 3 2 3" xfId="41188"/>
    <cellStyle name="style1424787249314 4 2 2 3 3" xfId="18050"/>
    <cellStyle name="style1424787249314 4 2 2 3 3 2" xfId="41192"/>
    <cellStyle name="style1424787249314 4 2 2 3 3 3" xfId="57051"/>
    <cellStyle name="style1424787249314 4 2 2 3 3 4" xfId="41191"/>
    <cellStyle name="style1424787249314 4 2 2 3 4" xfId="25446"/>
    <cellStyle name="style1424787249314 4 2 2 3 5" xfId="41187"/>
    <cellStyle name="style1424787249314 4 2 2 4" xfId="7035"/>
    <cellStyle name="style1424787249314 4 2 2 4 2" xfId="14431"/>
    <cellStyle name="style1424787249314 4 2 2 4 2 2" xfId="41195"/>
    <cellStyle name="style1424787249314 4 2 2 4 2 3" xfId="59541"/>
    <cellStyle name="style1424787249314 4 2 2 4 2 4" xfId="41194"/>
    <cellStyle name="style1424787249314 4 2 2 4 3" xfId="21827"/>
    <cellStyle name="style1424787249314 4 2 2 4 4" xfId="29223"/>
    <cellStyle name="style1424787249314 4 2 2 4 5" xfId="41193"/>
    <cellStyle name="style1424787249314 4 2 2 5" xfId="8845"/>
    <cellStyle name="style1424787249314 4 2 2 5 2" xfId="41197"/>
    <cellStyle name="style1424787249314 4 2 2 5 3" xfId="57049"/>
    <cellStyle name="style1424787249314 4 2 2 5 4" xfId="41196"/>
    <cellStyle name="style1424787249314 4 2 2 6" xfId="16241"/>
    <cellStyle name="style1424787249314 4 2 2 7" xfId="23637"/>
    <cellStyle name="style1424787249314 4 2 2 8" xfId="41180"/>
    <cellStyle name="style1424787249314 4 2 3" xfId="4446"/>
    <cellStyle name="style1424787249314 4 2 3 2" xfId="11887"/>
    <cellStyle name="style1424787249314 4 2 3 2 2" xfId="41200"/>
    <cellStyle name="style1424787249314 4 2 3 2 2 2" xfId="41201"/>
    <cellStyle name="style1424787249314 4 2 3 2 2 3" xfId="59544"/>
    <cellStyle name="style1424787249314 4 2 3 2 3" xfId="41199"/>
    <cellStyle name="style1424787249314 4 2 3 3" xfId="19283"/>
    <cellStyle name="style1424787249314 4 2 3 3 2" xfId="41203"/>
    <cellStyle name="style1424787249314 4 2 3 3 3" xfId="57052"/>
    <cellStyle name="style1424787249314 4 2 3 3 4" xfId="41202"/>
    <cellStyle name="style1424787249314 4 2 3 4" xfId="26679"/>
    <cellStyle name="style1424787249314 4 2 3 5" xfId="41198"/>
    <cellStyle name="style1424787249314 4 2 4" xfId="2569"/>
    <cellStyle name="style1424787249314 4 2 4 2" xfId="10010"/>
    <cellStyle name="style1424787249314 4 2 4 2 2" xfId="41206"/>
    <cellStyle name="style1424787249314 4 2 4 2 2 2" xfId="41207"/>
    <cellStyle name="style1424787249314 4 2 4 2 2 3" xfId="59545"/>
    <cellStyle name="style1424787249314 4 2 4 2 3" xfId="41205"/>
    <cellStyle name="style1424787249314 4 2 4 3" xfId="17406"/>
    <cellStyle name="style1424787249314 4 2 4 3 2" xfId="41209"/>
    <cellStyle name="style1424787249314 4 2 4 3 3" xfId="57053"/>
    <cellStyle name="style1424787249314 4 2 4 3 4" xfId="41208"/>
    <cellStyle name="style1424787249314 4 2 4 4" xfId="24802"/>
    <cellStyle name="style1424787249314 4 2 4 5" xfId="41204"/>
    <cellStyle name="style1424787249314 4 2 5" xfId="6391"/>
    <cellStyle name="style1424787249314 4 2 5 2" xfId="13787"/>
    <cellStyle name="style1424787249314 4 2 5 2 2" xfId="41212"/>
    <cellStyle name="style1424787249314 4 2 5 2 3" xfId="59540"/>
    <cellStyle name="style1424787249314 4 2 5 2 4" xfId="41211"/>
    <cellStyle name="style1424787249314 4 2 5 3" xfId="21183"/>
    <cellStyle name="style1424787249314 4 2 5 4" xfId="28579"/>
    <cellStyle name="style1424787249314 4 2 5 5" xfId="41210"/>
    <cellStyle name="style1424787249314 4 2 6" xfId="8201"/>
    <cellStyle name="style1424787249314 4 2 6 2" xfId="41214"/>
    <cellStyle name="style1424787249314 4 2 6 3" xfId="57048"/>
    <cellStyle name="style1424787249314 4 2 6 4" xfId="41213"/>
    <cellStyle name="style1424787249314 4 2 7" xfId="15597"/>
    <cellStyle name="style1424787249314 4 2 8" xfId="22993"/>
    <cellStyle name="style1424787249314 4 2 9" xfId="41179"/>
    <cellStyle name="style1424787249314 4 3" xfId="1146"/>
    <cellStyle name="style1424787249314 4 3 2" xfId="4834"/>
    <cellStyle name="style1424787249314 4 3 2 2" xfId="12275"/>
    <cellStyle name="style1424787249314 4 3 2 2 2" xfId="41218"/>
    <cellStyle name="style1424787249314 4 3 2 2 2 2" xfId="41219"/>
    <cellStyle name="style1424787249314 4 3 2 2 2 3" xfId="59547"/>
    <cellStyle name="style1424787249314 4 3 2 2 3" xfId="41217"/>
    <cellStyle name="style1424787249314 4 3 2 3" xfId="19671"/>
    <cellStyle name="style1424787249314 4 3 2 3 2" xfId="41221"/>
    <cellStyle name="style1424787249314 4 3 2 3 3" xfId="57055"/>
    <cellStyle name="style1424787249314 4 3 2 3 4" xfId="41220"/>
    <cellStyle name="style1424787249314 4 3 2 4" xfId="27067"/>
    <cellStyle name="style1424787249314 4 3 2 5" xfId="41216"/>
    <cellStyle name="style1424787249314 4 3 3" xfId="2957"/>
    <cellStyle name="style1424787249314 4 3 3 2" xfId="10398"/>
    <cellStyle name="style1424787249314 4 3 3 2 2" xfId="41224"/>
    <cellStyle name="style1424787249314 4 3 3 2 2 2" xfId="41225"/>
    <cellStyle name="style1424787249314 4 3 3 2 2 3" xfId="59548"/>
    <cellStyle name="style1424787249314 4 3 3 2 3" xfId="41223"/>
    <cellStyle name="style1424787249314 4 3 3 3" xfId="17794"/>
    <cellStyle name="style1424787249314 4 3 3 3 2" xfId="41227"/>
    <cellStyle name="style1424787249314 4 3 3 3 3" xfId="57056"/>
    <cellStyle name="style1424787249314 4 3 3 3 4" xfId="41226"/>
    <cellStyle name="style1424787249314 4 3 3 4" xfId="25190"/>
    <cellStyle name="style1424787249314 4 3 3 5" xfId="41222"/>
    <cellStyle name="style1424787249314 4 3 4" xfId="6779"/>
    <cellStyle name="style1424787249314 4 3 4 2" xfId="14175"/>
    <cellStyle name="style1424787249314 4 3 4 2 2" xfId="41230"/>
    <cellStyle name="style1424787249314 4 3 4 2 3" xfId="59546"/>
    <cellStyle name="style1424787249314 4 3 4 2 4" xfId="41229"/>
    <cellStyle name="style1424787249314 4 3 4 3" xfId="21571"/>
    <cellStyle name="style1424787249314 4 3 4 4" xfId="28967"/>
    <cellStyle name="style1424787249314 4 3 4 5" xfId="41228"/>
    <cellStyle name="style1424787249314 4 3 5" xfId="8589"/>
    <cellStyle name="style1424787249314 4 3 5 2" xfId="41232"/>
    <cellStyle name="style1424787249314 4 3 5 3" xfId="57054"/>
    <cellStyle name="style1424787249314 4 3 5 4" xfId="41231"/>
    <cellStyle name="style1424787249314 4 3 6" xfId="15985"/>
    <cellStyle name="style1424787249314 4 3 7" xfId="23381"/>
    <cellStyle name="style1424787249314 4 3 8" xfId="41215"/>
    <cellStyle name="style1424787249314 4 4" xfId="1737"/>
    <cellStyle name="style1424787249314 4 4 2" xfId="5424"/>
    <cellStyle name="style1424787249314 4 4 2 2" xfId="12865"/>
    <cellStyle name="style1424787249314 4 4 2 2 2" xfId="41236"/>
    <cellStyle name="style1424787249314 4 4 2 2 2 2" xfId="41237"/>
    <cellStyle name="style1424787249314 4 4 2 2 2 3" xfId="59550"/>
    <cellStyle name="style1424787249314 4 4 2 2 3" xfId="41235"/>
    <cellStyle name="style1424787249314 4 4 2 3" xfId="20261"/>
    <cellStyle name="style1424787249314 4 4 2 3 2" xfId="41239"/>
    <cellStyle name="style1424787249314 4 4 2 3 3" xfId="57058"/>
    <cellStyle name="style1424787249314 4 4 2 3 4" xfId="41238"/>
    <cellStyle name="style1424787249314 4 4 2 4" xfId="27657"/>
    <cellStyle name="style1424787249314 4 4 2 5" xfId="41234"/>
    <cellStyle name="style1424787249314 4 4 3" xfId="3547"/>
    <cellStyle name="style1424787249314 4 4 3 2" xfId="10988"/>
    <cellStyle name="style1424787249314 4 4 3 2 2" xfId="41242"/>
    <cellStyle name="style1424787249314 4 4 3 2 2 2" xfId="41243"/>
    <cellStyle name="style1424787249314 4 4 3 2 2 3" xfId="59551"/>
    <cellStyle name="style1424787249314 4 4 3 2 3" xfId="41241"/>
    <cellStyle name="style1424787249314 4 4 3 3" xfId="18384"/>
    <cellStyle name="style1424787249314 4 4 3 3 2" xfId="41245"/>
    <cellStyle name="style1424787249314 4 4 3 3 3" xfId="57059"/>
    <cellStyle name="style1424787249314 4 4 3 3 4" xfId="41244"/>
    <cellStyle name="style1424787249314 4 4 3 4" xfId="25780"/>
    <cellStyle name="style1424787249314 4 4 3 5" xfId="41240"/>
    <cellStyle name="style1424787249314 4 4 4" xfId="7369"/>
    <cellStyle name="style1424787249314 4 4 4 2" xfId="14765"/>
    <cellStyle name="style1424787249314 4 4 4 2 2" xfId="41248"/>
    <cellStyle name="style1424787249314 4 4 4 2 3" xfId="59549"/>
    <cellStyle name="style1424787249314 4 4 4 2 4" xfId="41247"/>
    <cellStyle name="style1424787249314 4 4 4 3" xfId="22161"/>
    <cellStyle name="style1424787249314 4 4 4 4" xfId="29557"/>
    <cellStyle name="style1424787249314 4 4 4 5" xfId="41246"/>
    <cellStyle name="style1424787249314 4 4 5" xfId="9179"/>
    <cellStyle name="style1424787249314 4 4 5 2" xfId="41250"/>
    <cellStyle name="style1424787249314 4 4 5 3" xfId="57057"/>
    <cellStyle name="style1424787249314 4 4 5 4" xfId="41249"/>
    <cellStyle name="style1424787249314 4 4 6" xfId="16575"/>
    <cellStyle name="style1424787249314 4 4 7" xfId="23971"/>
    <cellStyle name="style1424787249314 4 4 8" xfId="41233"/>
    <cellStyle name="style1424787249314 4 5" xfId="1994"/>
    <cellStyle name="style1424787249314 4 5 2" xfId="5681"/>
    <cellStyle name="style1424787249314 4 5 2 2" xfId="13121"/>
    <cellStyle name="style1424787249314 4 5 2 2 2" xfId="41254"/>
    <cellStyle name="style1424787249314 4 5 2 2 2 2" xfId="41255"/>
    <cellStyle name="style1424787249314 4 5 2 2 2 3" xfId="59553"/>
    <cellStyle name="style1424787249314 4 5 2 2 3" xfId="41253"/>
    <cellStyle name="style1424787249314 4 5 2 3" xfId="20517"/>
    <cellStyle name="style1424787249314 4 5 2 3 2" xfId="41257"/>
    <cellStyle name="style1424787249314 4 5 2 3 3" xfId="57061"/>
    <cellStyle name="style1424787249314 4 5 2 3 4" xfId="41256"/>
    <cellStyle name="style1424787249314 4 5 2 4" xfId="27913"/>
    <cellStyle name="style1424787249314 4 5 2 5" xfId="41252"/>
    <cellStyle name="style1424787249314 4 5 3" xfId="3803"/>
    <cellStyle name="style1424787249314 4 5 3 2" xfId="11244"/>
    <cellStyle name="style1424787249314 4 5 3 2 2" xfId="41260"/>
    <cellStyle name="style1424787249314 4 5 3 2 2 2" xfId="41261"/>
    <cellStyle name="style1424787249314 4 5 3 2 2 3" xfId="59554"/>
    <cellStyle name="style1424787249314 4 5 3 2 3" xfId="41259"/>
    <cellStyle name="style1424787249314 4 5 3 3" xfId="18640"/>
    <cellStyle name="style1424787249314 4 5 3 3 2" xfId="41263"/>
    <cellStyle name="style1424787249314 4 5 3 3 3" xfId="57062"/>
    <cellStyle name="style1424787249314 4 5 3 3 4" xfId="41262"/>
    <cellStyle name="style1424787249314 4 5 3 4" xfId="26036"/>
    <cellStyle name="style1424787249314 4 5 3 5" xfId="41258"/>
    <cellStyle name="style1424787249314 4 5 4" xfId="7626"/>
    <cellStyle name="style1424787249314 4 5 4 2" xfId="15022"/>
    <cellStyle name="style1424787249314 4 5 4 2 2" xfId="41266"/>
    <cellStyle name="style1424787249314 4 5 4 2 3" xfId="59552"/>
    <cellStyle name="style1424787249314 4 5 4 2 4" xfId="41265"/>
    <cellStyle name="style1424787249314 4 5 4 3" xfId="22418"/>
    <cellStyle name="style1424787249314 4 5 4 4" xfId="29814"/>
    <cellStyle name="style1424787249314 4 5 4 5" xfId="41264"/>
    <cellStyle name="style1424787249314 4 5 5" xfId="9435"/>
    <cellStyle name="style1424787249314 4 5 5 2" xfId="41268"/>
    <cellStyle name="style1424787249314 4 5 5 3" xfId="57060"/>
    <cellStyle name="style1424787249314 4 5 5 4" xfId="41267"/>
    <cellStyle name="style1424787249314 4 5 6" xfId="16831"/>
    <cellStyle name="style1424787249314 4 5 7" xfId="24227"/>
    <cellStyle name="style1424787249314 4 5 8" xfId="41251"/>
    <cellStyle name="style1424787249314 4 6" xfId="4190"/>
    <cellStyle name="style1424787249314 4 6 2" xfId="11631"/>
    <cellStyle name="style1424787249314 4 6 2 2" xfId="41271"/>
    <cellStyle name="style1424787249314 4 6 2 2 2" xfId="41272"/>
    <cellStyle name="style1424787249314 4 6 2 2 3" xfId="59555"/>
    <cellStyle name="style1424787249314 4 6 2 3" xfId="41270"/>
    <cellStyle name="style1424787249314 4 6 3" xfId="19027"/>
    <cellStyle name="style1424787249314 4 6 3 2" xfId="41274"/>
    <cellStyle name="style1424787249314 4 6 3 3" xfId="57063"/>
    <cellStyle name="style1424787249314 4 6 3 4" xfId="41273"/>
    <cellStyle name="style1424787249314 4 6 4" xfId="26423"/>
    <cellStyle name="style1424787249314 4 6 5" xfId="41269"/>
    <cellStyle name="style1424787249314 4 7" xfId="2313"/>
    <cellStyle name="style1424787249314 4 7 2" xfId="9754"/>
    <cellStyle name="style1424787249314 4 7 2 2" xfId="41277"/>
    <cellStyle name="style1424787249314 4 7 2 2 2" xfId="41278"/>
    <cellStyle name="style1424787249314 4 7 2 2 3" xfId="59556"/>
    <cellStyle name="style1424787249314 4 7 2 3" xfId="41276"/>
    <cellStyle name="style1424787249314 4 7 3" xfId="17150"/>
    <cellStyle name="style1424787249314 4 7 3 2" xfId="41280"/>
    <cellStyle name="style1424787249314 4 7 3 3" xfId="57064"/>
    <cellStyle name="style1424787249314 4 7 3 4" xfId="41279"/>
    <cellStyle name="style1424787249314 4 7 4" xfId="24546"/>
    <cellStyle name="style1424787249314 4 7 5" xfId="41275"/>
    <cellStyle name="style1424787249314 4 8" xfId="6135"/>
    <cellStyle name="style1424787249314 4 8 2" xfId="13531"/>
    <cellStyle name="style1424787249314 4 8 2 2" xfId="41283"/>
    <cellStyle name="style1424787249314 4 8 2 3" xfId="59539"/>
    <cellStyle name="style1424787249314 4 8 2 4" xfId="41282"/>
    <cellStyle name="style1424787249314 4 8 3" xfId="20927"/>
    <cellStyle name="style1424787249314 4 8 4" xfId="28323"/>
    <cellStyle name="style1424787249314 4 8 5" xfId="41281"/>
    <cellStyle name="style1424787249314 4 9" xfId="7945"/>
    <cellStyle name="style1424787249314 4 9 2" xfId="41285"/>
    <cellStyle name="style1424787249314 4 9 3" xfId="57047"/>
    <cellStyle name="style1424787249314 4 9 4" xfId="41284"/>
    <cellStyle name="style1424787249314 5" xfId="564"/>
    <cellStyle name="style1424787249314 5 2" xfId="1274"/>
    <cellStyle name="style1424787249314 5 2 2" xfId="4962"/>
    <cellStyle name="style1424787249314 5 2 2 2" xfId="12403"/>
    <cellStyle name="style1424787249314 5 2 2 2 2" xfId="41290"/>
    <cellStyle name="style1424787249314 5 2 2 2 2 2" xfId="41291"/>
    <cellStyle name="style1424787249314 5 2 2 2 2 3" xfId="59559"/>
    <cellStyle name="style1424787249314 5 2 2 2 3" xfId="41289"/>
    <cellStyle name="style1424787249314 5 2 2 3" xfId="19799"/>
    <cellStyle name="style1424787249314 5 2 2 3 2" xfId="41293"/>
    <cellStyle name="style1424787249314 5 2 2 3 3" xfId="57067"/>
    <cellStyle name="style1424787249314 5 2 2 3 4" xfId="41292"/>
    <cellStyle name="style1424787249314 5 2 2 4" xfId="27195"/>
    <cellStyle name="style1424787249314 5 2 2 5" xfId="41288"/>
    <cellStyle name="style1424787249314 5 2 3" xfId="3085"/>
    <cellStyle name="style1424787249314 5 2 3 2" xfId="10526"/>
    <cellStyle name="style1424787249314 5 2 3 2 2" xfId="41296"/>
    <cellStyle name="style1424787249314 5 2 3 2 2 2" xfId="41297"/>
    <cellStyle name="style1424787249314 5 2 3 2 2 3" xfId="59560"/>
    <cellStyle name="style1424787249314 5 2 3 2 3" xfId="41295"/>
    <cellStyle name="style1424787249314 5 2 3 3" xfId="17922"/>
    <cellStyle name="style1424787249314 5 2 3 3 2" xfId="41299"/>
    <cellStyle name="style1424787249314 5 2 3 3 3" xfId="57068"/>
    <cellStyle name="style1424787249314 5 2 3 3 4" xfId="41298"/>
    <cellStyle name="style1424787249314 5 2 3 4" xfId="25318"/>
    <cellStyle name="style1424787249314 5 2 3 5" xfId="41294"/>
    <cellStyle name="style1424787249314 5 2 4" xfId="6907"/>
    <cellStyle name="style1424787249314 5 2 4 2" xfId="14303"/>
    <cellStyle name="style1424787249314 5 2 4 2 2" xfId="41302"/>
    <cellStyle name="style1424787249314 5 2 4 2 3" xfId="59558"/>
    <cellStyle name="style1424787249314 5 2 4 2 4" xfId="41301"/>
    <cellStyle name="style1424787249314 5 2 4 3" xfId="21699"/>
    <cellStyle name="style1424787249314 5 2 4 4" xfId="29095"/>
    <cellStyle name="style1424787249314 5 2 4 5" xfId="41300"/>
    <cellStyle name="style1424787249314 5 2 5" xfId="8717"/>
    <cellStyle name="style1424787249314 5 2 5 2" xfId="41304"/>
    <cellStyle name="style1424787249314 5 2 5 3" xfId="57066"/>
    <cellStyle name="style1424787249314 5 2 5 4" xfId="41303"/>
    <cellStyle name="style1424787249314 5 2 6" xfId="16113"/>
    <cellStyle name="style1424787249314 5 2 7" xfId="23509"/>
    <cellStyle name="style1424787249314 5 2 8" xfId="41287"/>
    <cellStyle name="style1424787249314 5 3" xfId="4318"/>
    <cellStyle name="style1424787249314 5 3 2" xfId="11759"/>
    <cellStyle name="style1424787249314 5 3 2 2" xfId="41307"/>
    <cellStyle name="style1424787249314 5 3 2 2 2" xfId="41308"/>
    <cellStyle name="style1424787249314 5 3 2 2 3" xfId="59561"/>
    <cellStyle name="style1424787249314 5 3 2 3" xfId="41306"/>
    <cellStyle name="style1424787249314 5 3 3" xfId="19155"/>
    <cellStyle name="style1424787249314 5 3 3 2" xfId="41310"/>
    <cellStyle name="style1424787249314 5 3 3 3" xfId="57069"/>
    <cellStyle name="style1424787249314 5 3 3 4" xfId="41309"/>
    <cellStyle name="style1424787249314 5 3 4" xfId="26551"/>
    <cellStyle name="style1424787249314 5 3 5" xfId="41305"/>
    <cellStyle name="style1424787249314 5 4" xfId="2441"/>
    <cellStyle name="style1424787249314 5 4 2" xfId="9882"/>
    <cellStyle name="style1424787249314 5 4 2 2" xfId="41313"/>
    <cellStyle name="style1424787249314 5 4 2 2 2" xfId="41314"/>
    <cellStyle name="style1424787249314 5 4 2 2 3" xfId="59562"/>
    <cellStyle name="style1424787249314 5 4 2 3" xfId="41312"/>
    <cellStyle name="style1424787249314 5 4 3" xfId="17278"/>
    <cellStyle name="style1424787249314 5 4 3 2" xfId="41316"/>
    <cellStyle name="style1424787249314 5 4 3 3" xfId="57070"/>
    <cellStyle name="style1424787249314 5 4 3 4" xfId="41315"/>
    <cellStyle name="style1424787249314 5 4 4" xfId="24674"/>
    <cellStyle name="style1424787249314 5 4 5" xfId="41311"/>
    <cellStyle name="style1424787249314 5 5" xfId="6263"/>
    <cellStyle name="style1424787249314 5 5 2" xfId="13659"/>
    <cellStyle name="style1424787249314 5 5 2 2" xfId="41319"/>
    <cellStyle name="style1424787249314 5 5 2 3" xfId="59557"/>
    <cellStyle name="style1424787249314 5 5 2 4" xfId="41318"/>
    <cellStyle name="style1424787249314 5 5 3" xfId="21055"/>
    <cellStyle name="style1424787249314 5 5 4" xfId="28451"/>
    <cellStyle name="style1424787249314 5 5 5" xfId="41317"/>
    <cellStyle name="style1424787249314 5 6" xfId="8073"/>
    <cellStyle name="style1424787249314 5 6 2" xfId="41321"/>
    <cellStyle name="style1424787249314 5 6 3" xfId="57065"/>
    <cellStyle name="style1424787249314 5 6 4" xfId="41320"/>
    <cellStyle name="style1424787249314 5 7" xfId="15469"/>
    <cellStyle name="style1424787249314 5 8" xfId="22865"/>
    <cellStyle name="style1424787249314 5 9" xfId="41286"/>
    <cellStyle name="style1424787249314 6" xfId="1018"/>
    <cellStyle name="style1424787249314 6 2" xfId="4706"/>
    <cellStyle name="style1424787249314 6 2 2" xfId="12147"/>
    <cellStyle name="style1424787249314 6 2 2 2" xfId="41325"/>
    <cellStyle name="style1424787249314 6 2 2 2 2" xfId="41326"/>
    <cellStyle name="style1424787249314 6 2 2 2 3" xfId="59564"/>
    <cellStyle name="style1424787249314 6 2 2 3" xfId="41324"/>
    <cellStyle name="style1424787249314 6 2 3" xfId="19543"/>
    <cellStyle name="style1424787249314 6 2 3 2" xfId="41328"/>
    <cellStyle name="style1424787249314 6 2 3 3" xfId="57072"/>
    <cellStyle name="style1424787249314 6 2 3 4" xfId="41327"/>
    <cellStyle name="style1424787249314 6 2 4" xfId="26939"/>
    <cellStyle name="style1424787249314 6 2 5" xfId="41323"/>
    <cellStyle name="style1424787249314 6 3" xfId="2829"/>
    <cellStyle name="style1424787249314 6 3 2" xfId="10270"/>
    <cellStyle name="style1424787249314 6 3 2 2" xfId="41331"/>
    <cellStyle name="style1424787249314 6 3 2 2 2" xfId="41332"/>
    <cellStyle name="style1424787249314 6 3 2 2 3" xfId="59565"/>
    <cellStyle name="style1424787249314 6 3 2 3" xfId="41330"/>
    <cellStyle name="style1424787249314 6 3 3" xfId="17666"/>
    <cellStyle name="style1424787249314 6 3 3 2" xfId="41334"/>
    <cellStyle name="style1424787249314 6 3 3 3" xfId="57073"/>
    <cellStyle name="style1424787249314 6 3 3 4" xfId="41333"/>
    <cellStyle name="style1424787249314 6 3 4" xfId="25062"/>
    <cellStyle name="style1424787249314 6 3 5" xfId="41329"/>
    <cellStyle name="style1424787249314 6 4" xfId="6651"/>
    <cellStyle name="style1424787249314 6 4 2" xfId="14047"/>
    <cellStyle name="style1424787249314 6 4 2 2" xfId="41337"/>
    <cellStyle name="style1424787249314 6 4 2 3" xfId="59563"/>
    <cellStyle name="style1424787249314 6 4 2 4" xfId="41336"/>
    <cellStyle name="style1424787249314 6 4 3" xfId="21443"/>
    <cellStyle name="style1424787249314 6 4 4" xfId="28839"/>
    <cellStyle name="style1424787249314 6 4 5" xfId="41335"/>
    <cellStyle name="style1424787249314 6 5" xfId="8461"/>
    <cellStyle name="style1424787249314 6 5 2" xfId="41339"/>
    <cellStyle name="style1424787249314 6 5 3" xfId="57071"/>
    <cellStyle name="style1424787249314 6 5 4" xfId="41338"/>
    <cellStyle name="style1424787249314 6 6" xfId="15857"/>
    <cellStyle name="style1424787249314 6 7" xfId="23253"/>
    <cellStyle name="style1424787249314 6 8" xfId="41322"/>
    <cellStyle name="style1424787249314 7" xfId="1609"/>
    <cellStyle name="style1424787249314 7 2" xfId="5296"/>
    <cellStyle name="style1424787249314 7 2 2" xfId="12737"/>
    <cellStyle name="style1424787249314 7 2 2 2" xfId="41343"/>
    <cellStyle name="style1424787249314 7 2 2 2 2" xfId="41344"/>
    <cellStyle name="style1424787249314 7 2 2 2 3" xfId="59567"/>
    <cellStyle name="style1424787249314 7 2 2 3" xfId="41342"/>
    <cellStyle name="style1424787249314 7 2 3" xfId="20133"/>
    <cellStyle name="style1424787249314 7 2 3 2" xfId="41346"/>
    <cellStyle name="style1424787249314 7 2 3 3" xfId="57075"/>
    <cellStyle name="style1424787249314 7 2 3 4" xfId="41345"/>
    <cellStyle name="style1424787249314 7 2 4" xfId="27529"/>
    <cellStyle name="style1424787249314 7 2 5" xfId="41341"/>
    <cellStyle name="style1424787249314 7 3" xfId="3419"/>
    <cellStyle name="style1424787249314 7 3 2" xfId="10860"/>
    <cellStyle name="style1424787249314 7 3 2 2" xfId="41349"/>
    <cellStyle name="style1424787249314 7 3 2 2 2" xfId="41350"/>
    <cellStyle name="style1424787249314 7 3 2 2 3" xfId="59568"/>
    <cellStyle name="style1424787249314 7 3 2 3" xfId="41348"/>
    <cellStyle name="style1424787249314 7 3 3" xfId="18256"/>
    <cellStyle name="style1424787249314 7 3 3 2" xfId="41352"/>
    <cellStyle name="style1424787249314 7 3 3 3" xfId="57076"/>
    <cellStyle name="style1424787249314 7 3 3 4" xfId="41351"/>
    <cellStyle name="style1424787249314 7 3 4" xfId="25652"/>
    <cellStyle name="style1424787249314 7 3 5" xfId="41347"/>
    <cellStyle name="style1424787249314 7 4" xfId="7241"/>
    <cellStyle name="style1424787249314 7 4 2" xfId="14637"/>
    <cellStyle name="style1424787249314 7 4 2 2" xfId="41355"/>
    <cellStyle name="style1424787249314 7 4 2 3" xfId="59566"/>
    <cellStyle name="style1424787249314 7 4 2 4" xfId="41354"/>
    <cellStyle name="style1424787249314 7 4 3" xfId="22033"/>
    <cellStyle name="style1424787249314 7 4 4" xfId="29429"/>
    <cellStyle name="style1424787249314 7 4 5" xfId="41353"/>
    <cellStyle name="style1424787249314 7 5" xfId="9051"/>
    <cellStyle name="style1424787249314 7 5 2" xfId="41357"/>
    <cellStyle name="style1424787249314 7 5 3" xfId="57074"/>
    <cellStyle name="style1424787249314 7 5 4" xfId="41356"/>
    <cellStyle name="style1424787249314 7 6" xfId="16447"/>
    <cellStyle name="style1424787249314 7 7" xfId="23843"/>
    <cellStyle name="style1424787249314 7 8" xfId="41340"/>
    <cellStyle name="style1424787249314 8" xfId="1866"/>
    <cellStyle name="style1424787249314 8 2" xfId="5553"/>
    <cellStyle name="style1424787249314 8 2 2" xfId="12993"/>
    <cellStyle name="style1424787249314 8 2 2 2" xfId="41361"/>
    <cellStyle name="style1424787249314 8 2 2 2 2" xfId="41362"/>
    <cellStyle name="style1424787249314 8 2 2 2 3" xfId="59570"/>
    <cellStyle name="style1424787249314 8 2 2 3" xfId="41360"/>
    <cellStyle name="style1424787249314 8 2 3" xfId="20389"/>
    <cellStyle name="style1424787249314 8 2 3 2" xfId="41364"/>
    <cellStyle name="style1424787249314 8 2 3 3" xfId="57078"/>
    <cellStyle name="style1424787249314 8 2 3 4" xfId="41363"/>
    <cellStyle name="style1424787249314 8 2 4" xfId="27785"/>
    <cellStyle name="style1424787249314 8 2 5" xfId="41359"/>
    <cellStyle name="style1424787249314 8 3" xfId="3675"/>
    <cellStyle name="style1424787249314 8 3 2" xfId="11116"/>
    <cellStyle name="style1424787249314 8 3 2 2" xfId="41367"/>
    <cellStyle name="style1424787249314 8 3 2 2 2" xfId="41368"/>
    <cellStyle name="style1424787249314 8 3 2 2 3" xfId="59571"/>
    <cellStyle name="style1424787249314 8 3 2 3" xfId="41366"/>
    <cellStyle name="style1424787249314 8 3 3" xfId="18512"/>
    <cellStyle name="style1424787249314 8 3 3 2" xfId="41370"/>
    <cellStyle name="style1424787249314 8 3 3 3" xfId="57079"/>
    <cellStyle name="style1424787249314 8 3 3 4" xfId="41369"/>
    <cellStyle name="style1424787249314 8 3 4" xfId="25908"/>
    <cellStyle name="style1424787249314 8 3 5" xfId="41365"/>
    <cellStyle name="style1424787249314 8 4" xfId="7498"/>
    <cellStyle name="style1424787249314 8 4 2" xfId="14894"/>
    <cellStyle name="style1424787249314 8 4 2 2" xfId="41373"/>
    <cellStyle name="style1424787249314 8 4 2 3" xfId="59569"/>
    <cellStyle name="style1424787249314 8 4 2 4" xfId="41372"/>
    <cellStyle name="style1424787249314 8 4 3" xfId="22290"/>
    <cellStyle name="style1424787249314 8 4 4" xfId="29686"/>
    <cellStyle name="style1424787249314 8 4 5" xfId="41371"/>
    <cellStyle name="style1424787249314 8 5" xfId="9307"/>
    <cellStyle name="style1424787249314 8 5 2" xfId="41375"/>
    <cellStyle name="style1424787249314 8 5 3" xfId="57077"/>
    <cellStyle name="style1424787249314 8 5 4" xfId="41374"/>
    <cellStyle name="style1424787249314 8 6" xfId="16703"/>
    <cellStyle name="style1424787249314 8 7" xfId="24099"/>
    <cellStyle name="style1424787249314 8 8" xfId="41358"/>
    <cellStyle name="style1424787249314 9" xfId="4062"/>
    <cellStyle name="style1424787249314 9 2" xfId="11503"/>
    <cellStyle name="style1424787249314 9 2 2" xfId="41378"/>
    <cellStyle name="style1424787249314 9 2 2 2" xfId="41379"/>
    <cellStyle name="style1424787249314 9 2 2 3" xfId="59572"/>
    <cellStyle name="style1424787249314 9 2 3" xfId="41377"/>
    <cellStyle name="style1424787249314 9 3" xfId="18899"/>
    <cellStyle name="style1424787249314 9 3 2" xfId="41381"/>
    <cellStyle name="style1424787249314 9 3 3" xfId="57080"/>
    <cellStyle name="style1424787249314 9 3 4" xfId="41380"/>
    <cellStyle name="style1424787249314 9 4" xfId="26295"/>
    <cellStyle name="style1424787249314 9 5" xfId="41376"/>
    <cellStyle name="style1424787249358" xfId="308"/>
    <cellStyle name="style1424787249358 10" xfId="2186"/>
    <cellStyle name="style1424787249358 10 2" xfId="9627"/>
    <cellStyle name="style1424787249358 10 2 2" xfId="41385"/>
    <cellStyle name="style1424787249358 10 2 2 2" xfId="41386"/>
    <cellStyle name="style1424787249358 10 2 2 3" xfId="59574"/>
    <cellStyle name="style1424787249358 10 2 3" xfId="41384"/>
    <cellStyle name="style1424787249358 10 3" xfId="17023"/>
    <cellStyle name="style1424787249358 10 3 2" xfId="41388"/>
    <cellStyle name="style1424787249358 10 3 3" xfId="57082"/>
    <cellStyle name="style1424787249358 10 3 4" xfId="41387"/>
    <cellStyle name="style1424787249358 10 4" xfId="24419"/>
    <cellStyle name="style1424787249358 10 5" xfId="41383"/>
    <cellStyle name="style1424787249358 11" xfId="6008"/>
    <cellStyle name="style1424787249358 11 2" xfId="13404"/>
    <cellStyle name="style1424787249358 11 2 2" xfId="41391"/>
    <cellStyle name="style1424787249358 11 2 3" xfId="59573"/>
    <cellStyle name="style1424787249358 11 2 4" xfId="41390"/>
    <cellStyle name="style1424787249358 11 3" xfId="20800"/>
    <cellStyle name="style1424787249358 11 4" xfId="28196"/>
    <cellStyle name="style1424787249358 11 5" xfId="41389"/>
    <cellStyle name="style1424787249358 12" xfId="7818"/>
    <cellStyle name="style1424787249358 12 2" xfId="41393"/>
    <cellStyle name="style1424787249358 12 3" xfId="57081"/>
    <cellStyle name="style1424787249358 12 4" xfId="41392"/>
    <cellStyle name="style1424787249358 13" xfId="15214"/>
    <cellStyle name="style1424787249358 14" xfId="22610"/>
    <cellStyle name="style1424787249358 15" xfId="41382"/>
    <cellStyle name="style1424787249358 2" xfId="336"/>
    <cellStyle name="style1424787249358 2 10" xfId="6036"/>
    <cellStyle name="style1424787249358 2 10 2" xfId="13432"/>
    <cellStyle name="style1424787249358 2 10 2 2" xfId="41397"/>
    <cellStyle name="style1424787249358 2 10 2 3" xfId="59575"/>
    <cellStyle name="style1424787249358 2 10 2 4" xfId="41396"/>
    <cellStyle name="style1424787249358 2 10 3" xfId="20828"/>
    <cellStyle name="style1424787249358 2 10 4" xfId="28224"/>
    <cellStyle name="style1424787249358 2 10 5" xfId="41395"/>
    <cellStyle name="style1424787249358 2 11" xfId="7846"/>
    <cellStyle name="style1424787249358 2 11 2" xfId="41399"/>
    <cellStyle name="style1424787249358 2 11 3" xfId="57083"/>
    <cellStyle name="style1424787249358 2 11 4" xfId="41398"/>
    <cellStyle name="style1424787249358 2 12" xfId="15242"/>
    <cellStyle name="style1424787249358 2 13" xfId="22638"/>
    <cellStyle name="style1424787249358 2 14" xfId="41394"/>
    <cellStyle name="style1424787249358 2 2" xfId="400"/>
    <cellStyle name="style1424787249358 2 2 10" xfId="7910"/>
    <cellStyle name="style1424787249358 2 2 10 2" xfId="41402"/>
    <cellStyle name="style1424787249358 2 2 10 3" xfId="57084"/>
    <cellStyle name="style1424787249358 2 2 10 4" xfId="41401"/>
    <cellStyle name="style1424787249358 2 2 11" xfId="15306"/>
    <cellStyle name="style1424787249358 2 2 12" xfId="22702"/>
    <cellStyle name="style1424787249358 2 2 13" xfId="41400"/>
    <cellStyle name="style1424787249358 2 2 2" xfId="528"/>
    <cellStyle name="style1424787249358 2 2 2 10" xfId="15434"/>
    <cellStyle name="style1424787249358 2 2 2 11" xfId="22830"/>
    <cellStyle name="style1424787249358 2 2 2 12" xfId="41403"/>
    <cellStyle name="style1424787249358 2 2 2 2" xfId="785"/>
    <cellStyle name="style1424787249358 2 2 2 2 2" xfId="1495"/>
    <cellStyle name="style1424787249358 2 2 2 2 2 2" xfId="5183"/>
    <cellStyle name="style1424787249358 2 2 2 2 2 2 2" xfId="12624"/>
    <cellStyle name="style1424787249358 2 2 2 2 2 2 2 2" xfId="41408"/>
    <cellStyle name="style1424787249358 2 2 2 2 2 2 2 2 2" xfId="41409"/>
    <cellStyle name="style1424787249358 2 2 2 2 2 2 2 2 3" xfId="59580"/>
    <cellStyle name="style1424787249358 2 2 2 2 2 2 2 3" xfId="41407"/>
    <cellStyle name="style1424787249358 2 2 2 2 2 2 3" xfId="20020"/>
    <cellStyle name="style1424787249358 2 2 2 2 2 2 3 2" xfId="41411"/>
    <cellStyle name="style1424787249358 2 2 2 2 2 2 3 3" xfId="57088"/>
    <cellStyle name="style1424787249358 2 2 2 2 2 2 3 4" xfId="41410"/>
    <cellStyle name="style1424787249358 2 2 2 2 2 2 4" xfId="27416"/>
    <cellStyle name="style1424787249358 2 2 2 2 2 2 5" xfId="41406"/>
    <cellStyle name="style1424787249358 2 2 2 2 2 3" xfId="3306"/>
    <cellStyle name="style1424787249358 2 2 2 2 2 3 2" xfId="10747"/>
    <cellStyle name="style1424787249358 2 2 2 2 2 3 2 2" xfId="41414"/>
    <cellStyle name="style1424787249358 2 2 2 2 2 3 2 2 2" xfId="41415"/>
    <cellStyle name="style1424787249358 2 2 2 2 2 3 2 2 3" xfId="59581"/>
    <cellStyle name="style1424787249358 2 2 2 2 2 3 2 3" xfId="41413"/>
    <cellStyle name="style1424787249358 2 2 2 2 2 3 3" xfId="18143"/>
    <cellStyle name="style1424787249358 2 2 2 2 2 3 3 2" xfId="41417"/>
    <cellStyle name="style1424787249358 2 2 2 2 2 3 3 3" xfId="57089"/>
    <cellStyle name="style1424787249358 2 2 2 2 2 3 3 4" xfId="41416"/>
    <cellStyle name="style1424787249358 2 2 2 2 2 3 4" xfId="25539"/>
    <cellStyle name="style1424787249358 2 2 2 2 2 3 5" xfId="41412"/>
    <cellStyle name="style1424787249358 2 2 2 2 2 4" xfId="7128"/>
    <cellStyle name="style1424787249358 2 2 2 2 2 4 2" xfId="14524"/>
    <cellStyle name="style1424787249358 2 2 2 2 2 4 2 2" xfId="41420"/>
    <cellStyle name="style1424787249358 2 2 2 2 2 4 2 3" xfId="59579"/>
    <cellStyle name="style1424787249358 2 2 2 2 2 4 2 4" xfId="41419"/>
    <cellStyle name="style1424787249358 2 2 2 2 2 4 3" xfId="21920"/>
    <cellStyle name="style1424787249358 2 2 2 2 2 4 4" xfId="29316"/>
    <cellStyle name="style1424787249358 2 2 2 2 2 4 5" xfId="41418"/>
    <cellStyle name="style1424787249358 2 2 2 2 2 5" xfId="8938"/>
    <cellStyle name="style1424787249358 2 2 2 2 2 5 2" xfId="41422"/>
    <cellStyle name="style1424787249358 2 2 2 2 2 5 3" xfId="57087"/>
    <cellStyle name="style1424787249358 2 2 2 2 2 5 4" xfId="41421"/>
    <cellStyle name="style1424787249358 2 2 2 2 2 6" xfId="16334"/>
    <cellStyle name="style1424787249358 2 2 2 2 2 7" xfId="23730"/>
    <cellStyle name="style1424787249358 2 2 2 2 2 8" xfId="41405"/>
    <cellStyle name="style1424787249358 2 2 2 2 3" xfId="4539"/>
    <cellStyle name="style1424787249358 2 2 2 2 3 2" xfId="11980"/>
    <cellStyle name="style1424787249358 2 2 2 2 3 2 2" xfId="41425"/>
    <cellStyle name="style1424787249358 2 2 2 2 3 2 2 2" xfId="41426"/>
    <cellStyle name="style1424787249358 2 2 2 2 3 2 2 3" xfId="59582"/>
    <cellStyle name="style1424787249358 2 2 2 2 3 2 3" xfId="41424"/>
    <cellStyle name="style1424787249358 2 2 2 2 3 3" xfId="19376"/>
    <cellStyle name="style1424787249358 2 2 2 2 3 3 2" xfId="41428"/>
    <cellStyle name="style1424787249358 2 2 2 2 3 3 3" xfId="57090"/>
    <cellStyle name="style1424787249358 2 2 2 2 3 3 4" xfId="41427"/>
    <cellStyle name="style1424787249358 2 2 2 2 3 4" xfId="26772"/>
    <cellStyle name="style1424787249358 2 2 2 2 3 5" xfId="41423"/>
    <cellStyle name="style1424787249358 2 2 2 2 4" xfId="2662"/>
    <cellStyle name="style1424787249358 2 2 2 2 4 2" xfId="10103"/>
    <cellStyle name="style1424787249358 2 2 2 2 4 2 2" xfId="41431"/>
    <cellStyle name="style1424787249358 2 2 2 2 4 2 2 2" xfId="41432"/>
    <cellStyle name="style1424787249358 2 2 2 2 4 2 2 3" xfId="59583"/>
    <cellStyle name="style1424787249358 2 2 2 2 4 2 3" xfId="41430"/>
    <cellStyle name="style1424787249358 2 2 2 2 4 3" xfId="17499"/>
    <cellStyle name="style1424787249358 2 2 2 2 4 3 2" xfId="41434"/>
    <cellStyle name="style1424787249358 2 2 2 2 4 3 3" xfId="57091"/>
    <cellStyle name="style1424787249358 2 2 2 2 4 3 4" xfId="41433"/>
    <cellStyle name="style1424787249358 2 2 2 2 4 4" xfId="24895"/>
    <cellStyle name="style1424787249358 2 2 2 2 4 5" xfId="41429"/>
    <cellStyle name="style1424787249358 2 2 2 2 5" xfId="6484"/>
    <cellStyle name="style1424787249358 2 2 2 2 5 2" xfId="13880"/>
    <cellStyle name="style1424787249358 2 2 2 2 5 2 2" xfId="41437"/>
    <cellStyle name="style1424787249358 2 2 2 2 5 2 3" xfId="59578"/>
    <cellStyle name="style1424787249358 2 2 2 2 5 2 4" xfId="41436"/>
    <cellStyle name="style1424787249358 2 2 2 2 5 3" xfId="21276"/>
    <cellStyle name="style1424787249358 2 2 2 2 5 4" xfId="28672"/>
    <cellStyle name="style1424787249358 2 2 2 2 5 5" xfId="41435"/>
    <cellStyle name="style1424787249358 2 2 2 2 6" xfId="8294"/>
    <cellStyle name="style1424787249358 2 2 2 2 6 2" xfId="41439"/>
    <cellStyle name="style1424787249358 2 2 2 2 6 3" xfId="57086"/>
    <cellStyle name="style1424787249358 2 2 2 2 6 4" xfId="41438"/>
    <cellStyle name="style1424787249358 2 2 2 2 7" xfId="15690"/>
    <cellStyle name="style1424787249358 2 2 2 2 8" xfId="23086"/>
    <cellStyle name="style1424787249358 2 2 2 2 9" xfId="41404"/>
    <cellStyle name="style1424787249358 2 2 2 3" xfId="1239"/>
    <cellStyle name="style1424787249358 2 2 2 3 2" xfId="4927"/>
    <cellStyle name="style1424787249358 2 2 2 3 2 2" xfId="12368"/>
    <cellStyle name="style1424787249358 2 2 2 3 2 2 2" xfId="41443"/>
    <cellStyle name="style1424787249358 2 2 2 3 2 2 2 2" xfId="41444"/>
    <cellStyle name="style1424787249358 2 2 2 3 2 2 2 3" xfId="59585"/>
    <cellStyle name="style1424787249358 2 2 2 3 2 2 3" xfId="41442"/>
    <cellStyle name="style1424787249358 2 2 2 3 2 3" xfId="19764"/>
    <cellStyle name="style1424787249358 2 2 2 3 2 3 2" xfId="41446"/>
    <cellStyle name="style1424787249358 2 2 2 3 2 3 3" xfId="57093"/>
    <cellStyle name="style1424787249358 2 2 2 3 2 3 4" xfId="41445"/>
    <cellStyle name="style1424787249358 2 2 2 3 2 4" xfId="27160"/>
    <cellStyle name="style1424787249358 2 2 2 3 2 5" xfId="41441"/>
    <cellStyle name="style1424787249358 2 2 2 3 3" xfId="3050"/>
    <cellStyle name="style1424787249358 2 2 2 3 3 2" xfId="10491"/>
    <cellStyle name="style1424787249358 2 2 2 3 3 2 2" xfId="41449"/>
    <cellStyle name="style1424787249358 2 2 2 3 3 2 2 2" xfId="41450"/>
    <cellStyle name="style1424787249358 2 2 2 3 3 2 2 3" xfId="59586"/>
    <cellStyle name="style1424787249358 2 2 2 3 3 2 3" xfId="41448"/>
    <cellStyle name="style1424787249358 2 2 2 3 3 3" xfId="17887"/>
    <cellStyle name="style1424787249358 2 2 2 3 3 3 2" xfId="41452"/>
    <cellStyle name="style1424787249358 2 2 2 3 3 3 3" xfId="57094"/>
    <cellStyle name="style1424787249358 2 2 2 3 3 3 4" xfId="41451"/>
    <cellStyle name="style1424787249358 2 2 2 3 3 4" xfId="25283"/>
    <cellStyle name="style1424787249358 2 2 2 3 3 5" xfId="41447"/>
    <cellStyle name="style1424787249358 2 2 2 3 4" xfId="6872"/>
    <cellStyle name="style1424787249358 2 2 2 3 4 2" xfId="14268"/>
    <cellStyle name="style1424787249358 2 2 2 3 4 2 2" xfId="41455"/>
    <cellStyle name="style1424787249358 2 2 2 3 4 2 3" xfId="59584"/>
    <cellStyle name="style1424787249358 2 2 2 3 4 2 4" xfId="41454"/>
    <cellStyle name="style1424787249358 2 2 2 3 4 3" xfId="21664"/>
    <cellStyle name="style1424787249358 2 2 2 3 4 4" xfId="29060"/>
    <cellStyle name="style1424787249358 2 2 2 3 4 5" xfId="41453"/>
    <cellStyle name="style1424787249358 2 2 2 3 5" xfId="8682"/>
    <cellStyle name="style1424787249358 2 2 2 3 5 2" xfId="41457"/>
    <cellStyle name="style1424787249358 2 2 2 3 5 3" xfId="57092"/>
    <cellStyle name="style1424787249358 2 2 2 3 5 4" xfId="41456"/>
    <cellStyle name="style1424787249358 2 2 2 3 6" xfId="16078"/>
    <cellStyle name="style1424787249358 2 2 2 3 7" xfId="23474"/>
    <cellStyle name="style1424787249358 2 2 2 3 8" xfId="41440"/>
    <cellStyle name="style1424787249358 2 2 2 4" xfId="1830"/>
    <cellStyle name="style1424787249358 2 2 2 4 2" xfId="5517"/>
    <cellStyle name="style1424787249358 2 2 2 4 2 2" xfId="12958"/>
    <cellStyle name="style1424787249358 2 2 2 4 2 2 2" xfId="41461"/>
    <cellStyle name="style1424787249358 2 2 2 4 2 2 2 2" xfId="41462"/>
    <cellStyle name="style1424787249358 2 2 2 4 2 2 2 3" xfId="59588"/>
    <cellStyle name="style1424787249358 2 2 2 4 2 2 3" xfId="41460"/>
    <cellStyle name="style1424787249358 2 2 2 4 2 3" xfId="20354"/>
    <cellStyle name="style1424787249358 2 2 2 4 2 3 2" xfId="41464"/>
    <cellStyle name="style1424787249358 2 2 2 4 2 3 3" xfId="57096"/>
    <cellStyle name="style1424787249358 2 2 2 4 2 3 4" xfId="41463"/>
    <cellStyle name="style1424787249358 2 2 2 4 2 4" xfId="27750"/>
    <cellStyle name="style1424787249358 2 2 2 4 2 5" xfId="41459"/>
    <cellStyle name="style1424787249358 2 2 2 4 3" xfId="3640"/>
    <cellStyle name="style1424787249358 2 2 2 4 3 2" xfId="11081"/>
    <cellStyle name="style1424787249358 2 2 2 4 3 2 2" xfId="41467"/>
    <cellStyle name="style1424787249358 2 2 2 4 3 2 2 2" xfId="41468"/>
    <cellStyle name="style1424787249358 2 2 2 4 3 2 2 3" xfId="59589"/>
    <cellStyle name="style1424787249358 2 2 2 4 3 2 3" xfId="41466"/>
    <cellStyle name="style1424787249358 2 2 2 4 3 3" xfId="18477"/>
    <cellStyle name="style1424787249358 2 2 2 4 3 3 2" xfId="41470"/>
    <cellStyle name="style1424787249358 2 2 2 4 3 3 3" xfId="57097"/>
    <cellStyle name="style1424787249358 2 2 2 4 3 3 4" xfId="41469"/>
    <cellStyle name="style1424787249358 2 2 2 4 3 4" xfId="25873"/>
    <cellStyle name="style1424787249358 2 2 2 4 3 5" xfId="41465"/>
    <cellStyle name="style1424787249358 2 2 2 4 4" xfId="7462"/>
    <cellStyle name="style1424787249358 2 2 2 4 4 2" xfId="14858"/>
    <cellStyle name="style1424787249358 2 2 2 4 4 2 2" xfId="41473"/>
    <cellStyle name="style1424787249358 2 2 2 4 4 2 3" xfId="59587"/>
    <cellStyle name="style1424787249358 2 2 2 4 4 2 4" xfId="41472"/>
    <cellStyle name="style1424787249358 2 2 2 4 4 3" xfId="22254"/>
    <cellStyle name="style1424787249358 2 2 2 4 4 4" xfId="29650"/>
    <cellStyle name="style1424787249358 2 2 2 4 4 5" xfId="41471"/>
    <cellStyle name="style1424787249358 2 2 2 4 5" xfId="9272"/>
    <cellStyle name="style1424787249358 2 2 2 4 5 2" xfId="41475"/>
    <cellStyle name="style1424787249358 2 2 2 4 5 3" xfId="57095"/>
    <cellStyle name="style1424787249358 2 2 2 4 5 4" xfId="41474"/>
    <cellStyle name="style1424787249358 2 2 2 4 6" xfId="16668"/>
    <cellStyle name="style1424787249358 2 2 2 4 7" xfId="24064"/>
    <cellStyle name="style1424787249358 2 2 2 4 8" xfId="41458"/>
    <cellStyle name="style1424787249358 2 2 2 5" xfId="2087"/>
    <cellStyle name="style1424787249358 2 2 2 5 2" xfId="5774"/>
    <cellStyle name="style1424787249358 2 2 2 5 2 2" xfId="13214"/>
    <cellStyle name="style1424787249358 2 2 2 5 2 2 2" xfId="41479"/>
    <cellStyle name="style1424787249358 2 2 2 5 2 2 2 2" xfId="41480"/>
    <cellStyle name="style1424787249358 2 2 2 5 2 2 2 3" xfId="59591"/>
    <cellStyle name="style1424787249358 2 2 2 5 2 2 3" xfId="41478"/>
    <cellStyle name="style1424787249358 2 2 2 5 2 3" xfId="20610"/>
    <cellStyle name="style1424787249358 2 2 2 5 2 3 2" xfId="41482"/>
    <cellStyle name="style1424787249358 2 2 2 5 2 3 3" xfId="57099"/>
    <cellStyle name="style1424787249358 2 2 2 5 2 3 4" xfId="41481"/>
    <cellStyle name="style1424787249358 2 2 2 5 2 4" xfId="28006"/>
    <cellStyle name="style1424787249358 2 2 2 5 2 5" xfId="41477"/>
    <cellStyle name="style1424787249358 2 2 2 5 3" xfId="3896"/>
    <cellStyle name="style1424787249358 2 2 2 5 3 2" xfId="11337"/>
    <cellStyle name="style1424787249358 2 2 2 5 3 2 2" xfId="41485"/>
    <cellStyle name="style1424787249358 2 2 2 5 3 2 2 2" xfId="41486"/>
    <cellStyle name="style1424787249358 2 2 2 5 3 2 2 3" xfId="59592"/>
    <cellStyle name="style1424787249358 2 2 2 5 3 2 3" xfId="41484"/>
    <cellStyle name="style1424787249358 2 2 2 5 3 3" xfId="18733"/>
    <cellStyle name="style1424787249358 2 2 2 5 3 3 2" xfId="41488"/>
    <cellStyle name="style1424787249358 2 2 2 5 3 3 3" xfId="57100"/>
    <cellStyle name="style1424787249358 2 2 2 5 3 3 4" xfId="41487"/>
    <cellStyle name="style1424787249358 2 2 2 5 3 4" xfId="26129"/>
    <cellStyle name="style1424787249358 2 2 2 5 3 5" xfId="41483"/>
    <cellStyle name="style1424787249358 2 2 2 5 4" xfId="7719"/>
    <cellStyle name="style1424787249358 2 2 2 5 4 2" xfId="15115"/>
    <cellStyle name="style1424787249358 2 2 2 5 4 2 2" xfId="41491"/>
    <cellStyle name="style1424787249358 2 2 2 5 4 2 3" xfId="59590"/>
    <cellStyle name="style1424787249358 2 2 2 5 4 2 4" xfId="41490"/>
    <cellStyle name="style1424787249358 2 2 2 5 4 3" xfId="22511"/>
    <cellStyle name="style1424787249358 2 2 2 5 4 4" xfId="29907"/>
    <cellStyle name="style1424787249358 2 2 2 5 4 5" xfId="41489"/>
    <cellStyle name="style1424787249358 2 2 2 5 5" xfId="9528"/>
    <cellStyle name="style1424787249358 2 2 2 5 5 2" xfId="41493"/>
    <cellStyle name="style1424787249358 2 2 2 5 5 3" xfId="57098"/>
    <cellStyle name="style1424787249358 2 2 2 5 5 4" xfId="41492"/>
    <cellStyle name="style1424787249358 2 2 2 5 6" xfId="16924"/>
    <cellStyle name="style1424787249358 2 2 2 5 7" xfId="24320"/>
    <cellStyle name="style1424787249358 2 2 2 5 8" xfId="41476"/>
    <cellStyle name="style1424787249358 2 2 2 6" xfId="4283"/>
    <cellStyle name="style1424787249358 2 2 2 6 2" xfId="11724"/>
    <cellStyle name="style1424787249358 2 2 2 6 2 2" xfId="41496"/>
    <cellStyle name="style1424787249358 2 2 2 6 2 2 2" xfId="41497"/>
    <cellStyle name="style1424787249358 2 2 2 6 2 2 3" xfId="59593"/>
    <cellStyle name="style1424787249358 2 2 2 6 2 3" xfId="41495"/>
    <cellStyle name="style1424787249358 2 2 2 6 3" xfId="19120"/>
    <cellStyle name="style1424787249358 2 2 2 6 3 2" xfId="41499"/>
    <cellStyle name="style1424787249358 2 2 2 6 3 3" xfId="57101"/>
    <cellStyle name="style1424787249358 2 2 2 6 3 4" xfId="41498"/>
    <cellStyle name="style1424787249358 2 2 2 6 4" xfId="26516"/>
    <cellStyle name="style1424787249358 2 2 2 6 5" xfId="41494"/>
    <cellStyle name="style1424787249358 2 2 2 7" xfId="2406"/>
    <cellStyle name="style1424787249358 2 2 2 7 2" xfId="9847"/>
    <cellStyle name="style1424787249358 2 2 2 7 2 2" xfId="41502"/>
    <cellStyle name="style1424787249358 2 2 2 7 2 2 2" xfId="41503"/>
    <cellStyle name="style1424787249358 2 2 2 7 2 2 3" xfId="59594"/>
    <cellStyle name="style1424787249358 2 2 2 7 2 3" xfId="41501"/>
    <cellStyle name="style1424787249358 2 2 2 7 3" xfId="17243"/>
    <cellStyle name="style1424787249358 2 2 2 7 3 2" xfId="41505"/>
    <cellStyle name="style1424787249358 2 2 2 7 3 3" xfId="57102"/>
    <cellStyle name="style1424787249358 2 2 2 7 3 4" xfId="41504"/>
    <cellStyle name="style1424787249358 2 2 2 7 4" xfId="24639"/>
    <cellStyle name="style1424787249358 2 2 2 7 5" xfId="41500"/>
    <cellStyle name="style1424787249358 2 2 2 8" xfId="6228"/>
    <cellStyle name="style1424787249358 2 2 2 8 2" xfId="13624"/>
    <cellStyle name="style1424787249358 2 2 2 8 2 2" xfId="41508"/>
    <cellStyle name="style1424787249358 2 2 2 8 2 3" xfId="59577"/>
    <cellStyle name="style1424787249358 2 2 2 8 2 4" xfId="41507"/>
    <cellStyle name="style1424787249358 2 2 2 8 3" xfId="21020"/>
    <cellStyle name="style1424787249358 2 2 2 8 4" xfId="28416"/>
    <cellStyle name="style1424787249358 2 2 2 8 5" xfId="41506"/>
    <cellStyle name="style1424787249358 2 2 2 9" xfId="8038"/>
    <cellStyle name="style1424787249358 2 2 2 9 2" xfId="41510"/>
    <cellStyle name="style1424787249358 2 2 2 9 3" xfId="57085"/>
    <cellStyle name="style1424787249358 2 2 2 9 4" xfId="41509"/>
    <cellStyle name="style1424787249358 2 2 3" xfId="657"/>
    <cellStyle name="style1424787249358 2 2 3 2" xfId="1367"/>
    <cellStyle name="style1424787249358 2 2 3 2 2" xfId="5055"/>
    <cellStyle name="style1424787249358 2 2 3 2 2 2" xfId="12496"/>
    <cellStyle name="style1424787249358 2 2 3 2 2 2 2" xfId="41515"/>
    <cellStyle name="style1424787249358 2 2 3 2 2 2 2 2" xfId="41516"/>
    <cellStyle name="style1424787249358 2 2 3 2 2 2 2 3" xfId="59597"/>
    <cellStyle name="style1424787249358 2 2 3 2 2 2 3" xfId="41514"/>
    <cellStyle name="style1424787249358 2 2 3 2 2 3" xfId="19892"/>
    <cellStyle name="style1424787249358 2 2 3 2 2 3 2" xfId="41518"/>
    <cellStyle name="style1424787249358 2 2 3 2 2 3 3" xfId="57105"/>
    <cellStyle name="style1424787249358 2 2 3 2 2 3 4" xfId="41517"/>
    <cellStyle name="style1424787249358 2 2 3 2 2 4" xfId="27288"/>
    <cellStyle name="style1424787249358 2 2 3 2 2 5" xfId="41513"/>
    <cellStyle name="style1424787249358 2 2 3 2 3" xfId="3178"/>
    <cellStyle name="style1424787249358 2 2 3 2 3 2" xfId="10619"/>
    <cellStyle name="style1424787249358 2 2 3 2 3 2 2" xfId="41521"/>
    <cellStyle name="style1424787249358 2 2 3 2 3 2 2 2" xfId="41522"/>
    <cellStyle name="style1424787249358 2 2 3 2 3 2 2 3" xfId="59598"/>
    <cellStyle name="style1424787249358 2 2 3 2 3 2 3" xfId="41520"/>
    <cellStyle name="style1424787249358 2 2 3 2 3 3" xfId="18015"/>
    <cellStyle name="style1424787249358 2 2 3 2 3 3 2" xfId="41524"/>
    <cellStyle name="style1424787249358 2 2 3 2 3 3 3" xfId="57106"/>
    <cellStyle name="style1424787249358 2 2 3 2 3 3 4" xfId="41523"/>
    <cellStyle name="style1424787249358 2 2 3 2 3 4" xfId="25411"/>
    <cellStyle name="style1424787249358 2 2 3 2 3 5" xfId="41519"/>
    <cellStyle name="style1424787249358 2 2 3 2 4" xfId="7000"/>
    <cellStyle name="style1424787249358 2 2 3 2 4 2" xfId="14396"/>
    <cellStyle name="style1424787249358 2 2 3 2 4 2 2" xfId="41527"/>
    <cellStyle name="style1424787249358 2 2 3 2 4 2 3" xfId="59596"/>
    <cellStyle name="style1424787249358 2 2 3 2 4 2 4" xfId="41526"/>
    <cellStyle name="style1424787249358 2 2 3 2 4 3" xfId="21792"/>
    <cellStyle name="style1424787249358 2 2 3 2 4 4" xfId="29188"/>
    <cellStyle name="style1424787249358 2 2 3 2 4 5" xfId="41525"/>
    <cellStyle name="style1424787249358 2 2 3 2 5" xfId="8810"/>
    <cellStyle name="style1424787249358 2 2 3 2 5 2" xfId="41529"/>
    <cellStyle name="style1424787249358 2 2 3 2 5 3" xfId="57104"/>
    <cellStyle name="style1424787249358 2 2 3 2 5 4" xfId="41528"/>
    <cellStyle name="style1424787249358 2 2 3 2 6" xfId="16206"/>
    <cellStyle name="style1424787249358 2 2 3 2 7" xfId="23602"/>
    <cellStyle name="style1424787249358 2 2 3 2 8" xfId="41512"/>
    <cellStyle name="style1424787249358 2 2 3 3" xfId="4411"/>
    <cellStyle name="style1424787249358 2 2 3 3 2" xfId="11852"/>
    <cellStyle name="style1424787249358 2 2 3 3 2 2" xfId="41532"/>
    <cellStyle name="style1424787249358 2 2 3 3 2 2 2" xfId="41533"/>
    <cellStyle name="style1424787249358 2 2 3 3 2 2 3" xfId="59599"/>
    <cellStyle name="style1424787249358 2 2 3 3 2 3" xfId="41531"/>
    <cellStyle name="style1424787249358 2 2 3 3 3" xfId="19248"/>
    <cellStyle name="style1424787249358 2 2 3 3 3 2" xfId="41535"/>
    <cellStyle name="style1424787249358 2 2 3 3 3 3" xfId="57107"/>
    <cellStyle name="style1424787249358 2 2 3 3 3 4" xfId="41534"/>
    <cellStyle name="style1424787249358 2 2 3 3 4" xfId="26644"/>
    <cellStyle name="style1424787249358 2 2 3 3 5" xfId="41530"/>
    <cellStyle name="style1424787249358 2 2 3 4" xfId="2534"/>
    <cellStyle name="style1424787249358 2 2 3 4 2" xfId="9975"/>
    <cellStyle name="style1424787249358 2 2 3 4 2 2" xfId="41538"/>
    <cellStyle name="style1424787249358 2 2 3 4 2 2 2" xfId="41539"/>
    <cellStyle name="style1424787249358 2 2 3 4 2 2 3" xfId="59600"/>
    <cellStyle name="style1424787249358 2 2 3 4 2 3" xfId="41537"/>
    <cellStyle name="style1424787249358 2 2 3 4 3" xfId="17371"/>
    <cellStyle name="style1424787249358 2 2 3 4 3 2" xfId="41541"/>
    <cellStyle name="style1424787249358 2 2 3 4 3 3" xfId="57108"/>
    <cellStyle name="style1424787249358 2 2 3 4 3 4" xfId="41540"/>
    <cellStyle name="style1424787249358 2 2 3 4 4" xfId="24767"/>
    <cellStyle name="style1424787249358 2 2 3 4 5" xfId="41536"/>
    <cellStyle name="style1424787249358 2 2 3 5" xfId="6356"/>
    <cellStyle name="style1424787249358 2 2 3 5 2" xfId="13752"/>
    <cellStyle name="style1424787249358 2 2 3 5 2 2" xfId="41544"/>
    <cellStyle name="style1424787249358 2 2 3 5 2 3" xfId="59595"/>
    <cellStyle name="style1424787249358 2 2 3 5 2 4" xfId="41543"/>
    <cellStyle name="style1424787249358 2 2 3 5 3" xfId="21148"/>
    <cellStyle name="style1424787249358 2 2 3 5 4" xfId="28544"/>
    <cellStyle name="style1424787249358 2 2 3 5 5" xfId="41542"/>
    <cellStyle name="style1424787249358 2 2 3 6" xfId="8166"/>
    <cellStyle name="style1424787249358 2 2 3 6 2" xfId="41546"/>
    <cellStyle name="style1424787249358 2 2 3 6 3" xfId="57103"/>
    <cellStyle name="style1424787249358 2 2 3 6 4" xfId="41545"/>
    <cellStyle name="style1424787249358 2 2 3 7" xfId="15562"/>
    <cellStyle name="style1424787249358 2 2 3 8" xfId="22958"/>
    <cellStyle name="style1424787249358 2 2 3 9" xfId="41511"/>
    <cellStyle name="style1424787249358 2 2 4" xfId="1111"/>
    <cellStyle name="style1424787249358 2 2 4 2" xfId="4799"/>
    <cellStyle name="style1424787249358 2 2 4 2 2" xfId="12240"/>
    <cellStyle name="style1424787249358 2 2 4 2 2 2" xfId="41550"/>
    <cellStyle name="style1424787249358 2 2 4 2 2 2 2" xfId="41551"/>
    <cellStyle name="style1424787249358 2 2 4 2 2 2 3" xfId="59602"/>
    <cellStyle name="style1424787249358 2 2 4 2 2 3" xfId="41549"/>
    <cellStyle name="style1424787249358 2 2 4 2 3" xfId="19636"/>
    <cellStyle name="style1424787249358 2 2 4 2 3 2" xfId="41553"/>
    <cellStyle name="style1424787249358 2 2 4 2 3 3" xfId="57110"/>
    <cellStyle name="style1424787249358 2 2 4 2 3 4" xfId="41552"/>
    <cellStyle name="style1424787249358 2 2 4 2 4" xfId="27032"/>
    <cellStyle name="style1424787249358 2 2 4 2 5" xfId="41548"/>
    <cellStyle name="style1424787249358 2 2 4 3" xfId="2922"/>
    <cellStyle name="style1424787249358 2 2 4 3 2" xfId="10363"/>
    <cellStyle name="style1424787249358 2 2 4 3 2 2" xfId="41556"/>
    <cellStyle name="style1424787249358 2 2 4 3 2 2 2" xfId="41557"/>
    <cellStyle name="style1424787249358 2 2 4 3 2 2 3" xfId="59603"/>
    <cellStyle name="style1424787249358 2 2 4 3 2 3" xfId="41555"/>
    <cellStyle name="style1424787249358 2 2 4 3 3" xfId="17759"/>
    <cellStyle name="style1424787249358 2 2 4 3 3 2" xfId="41559"/>
    <cellStyle name="style1424787249358 2 2 4 3 3 3" xfId="57111"/>
    <cellStyle name="style1424787249358 2 2 4 3 3 4" xfId="41558"/>
    <cellStyle name="style1424787249358 2 2 4 3 4" xfId="25155"/>
    <cellStyle name="style1424787249358 2 2 4 3 5" xfId="41554"/>
    <cellStyle name="style1424787249358 2 2 4 4" xfId="6744"/>
    <cellStyle name="style1424787249358 2 2 4 4 2" xfId="14140"/>
    <cellStyle name="style1424787249358 2 2 4 4 2 2" xfId="41562"/>
    <cellStyle name="style1424787249358 2 2 4 4 2 3" xfId="59601"/>
    <cellStyle name="style1424787249358 2 2 4 4 2 4" xfId="41561"/>
    <cellStyle name="style1424787249358 2 2 4 4 3" xfId="21536"/>
    <cellStyle name="style1424787249358 2 2 4 4 4" xfId="28932"/>
    <cellStyle name="style1424787249358 2 2 4 4 5" xfId="41560"/>
    <cellStyle name="style1424787249358 2 2 4 5" xfId="8554"/>
    <cellStyle name="style1424787249358 2 2 4 5 2" xfId="41564"/>
    <cellStyle name="style1424787249358 2 2 4 5 3" xfId="57109"/>
    <cellStyle name="style1424787249358 2 2 4 5 4" xfId="41563"/>
    <cellStyle name="style1424787249358 2 2 4 6" xfId="15950"/>
    <cellStyle name="style1424787249358 2 2 4 7" xfId="23346"/>
    <cellStyle name="style1424787249358 2 2 4 8" xfId="41547"/>
    <cellStyle name="style1424787249358 2 2 5" xfId="1702"/>
    <cellStyle name="style1424787249358 2 2 5 2" xfId="5389"/>
    <cellStyle name="style1424787249358 2 2 5 2 2" xfId="12830"/>
    <cellStyle name="style1424787249358 2 2 5 2 2 2" xfId="41568"/>
    <cellStyle name="style1424787249358 2 2 5 2 2 2 2" xfId="41569"/>
    <cellStyle name="style1424787249358 2 2 5 2 2 2 3" xfId="59605"/>
    <cellStyle name="style1424787249358 2 2 5 2 2 3" xfId="41567"/>
    <cellStyle name="style1424787249358 2 2 5 2 3" xfId="20226"/>
    <cellStyle name="style1424787249358 2 2 5 2 3 2" xfId="41571"/>
    <cellStyle name="style1424787249358 2 2 5 2 3 3" xfId="57113"/>
    <cellStyle name="style1424787249358 2 2 5 2 3 4" xfId="41570"/>
    <cellStyle name="style1424787249358 2 2 5 2 4" xfId="27622"/>
    <cellStyle name="style1424787249358 2 2 5 2 5" xfId="41566"/>
    <cellStyle name="style1424787249358 2 2 5 3" xfId="3512"/>
    <cellStyle name="style1424787249358 2 2 5 3 2" xfId="10953"/>
    <cellStyle name="style1424787249358 2 2 5 3 2 2" xfId="41574"/>
    <cellStyle name="style1424787249358 2 2 5 3 2 2 2" xfId="41575"/>
    <cellStyle name="style1424787249358 2 2 5 3 2 2 3" xfId="59606"/>
    <cellStyle name="style1424787249358 2 2 5 3 2 3" xfId="41573"/>
    <cellStyle name="style1424787249358 2 2 5 3 3" xfId="18349"/>
    <cellStyle name="style1424787249358 2 2 5 3 3 2" xfId="41577"/>
    <cellStyle name="style1424787249358 2 2 5 3 3 3" xfId="57114"/>
    <cellStyle name="style1424787249358 2 2 5 3 3 4" xfId="41576"/>
    <cellStyle name="style1424787249358 2 2 5 3 4" xfId="25745"/>
    <cellStyle name="style1424787249358 2 2 5 3 5" xfId="41572"/>
    <cellStyle name="style1424787249358 2 2 5 4" xfId="7334"/>
    <cellStyle name="style1424787249358 2 2 5 4 2" xfId="14730"/>
    <cellStyle name="style1424787249358 2 2 5 4 2 2" xfId="41580"/>
    <cellStyle name="style1424787249358 2 2 5 4 2 3" xfId="59604"/>
    <cellStyle name="style1424787249358 2 2 5 4 2 4" xfId="41579"/>
    <cellStyle name="style1424787249358 2 2 5 4 3" xfId="22126"/>
    <cellStyle name="style1424787249358 2 2 5 4 4" xfId="29522"/>
    <cellStyle name="style1424787249358 2 2 5 4 5" xfId="41578"/>
    <cellStyle name="style1424787249358 2 2 5 5" xfId="9144"/>
    <cellStyle name="style1424787249358 2 2 5 5 2" xfId="41582"/>
    <cellStyle name="style1424787249358 2 2 5 5 3" xfId="57112"/>
    <cellStyle name="style1424787249358 2 2 5 5 4" xfId="41581"/>
    <cellStyle name="style1424787249358 2 2 5 6" xfId="16540"/>
    <cellStyle name="style1424787249358 2 2 5 7" xfId="23936"/>
    <cellStyle name="style1424787249358 2 2 5 8" xfId="41565"/>
    <cellStyle name="style1424787249358 2 2 6" xfId="1959"/>
    <cellStyle name="style1424787249358 2 2 6 2" xfId="5646"/>
    <cellStyle name="style1424787249358 2 2 6 2 2" xfId="13086"/>
    <cellStyle name="style1424787249358 2 2 6 2 2 2" xfId="41586"/>
    <cellStyle name="style1424787249358 2 2 6 2 2 2 2" xfId="41587"/>
    <cellStyle name="style1424787249358 2 2 6 2 2 2 3" xfId="59608"/>
    <cellStyle name="style1424787249358 2 2 6 2 2 3" xfId="41585"/>
    <cellStyle name="style1424787249358 2 2 6 2 3" xfId="20482"/>
    <cellStyle name="style1424787249358 2 2 6 2 3 2" xfId="41589"/>
    <cellStyle name="style1424787249358 2 2 6 2 3 3" xfId="57116"/>
    <cellStyle name="style1424787249358 2 2 6 2 3 4" xfId="41588"/>
    <cellStyle name="style1424787249358 2 2 6 2 4" xfId="27878"/>
    <cellStyle name="style1424787249358 2 2 6 2 5" xfId="41584"/>
    <cellStyle name="style1424787249358 2 2 6 3" xfId="3768"/>
    <cellStyle name="style1424787249358 2 2 6 3 2" xfId="11209"/>
    <cellStyle name="style1424787249358 2 2 6 3 2 2" xfId="41592"/>
    <cellStyle name="style1424787249358 2 2 6 3 2 2 2" xfId="41593"/>
    <cellStyle name="style1424787249358 2 2 6 3 2 2 3" xfId="59609"/>
    <cellStyle name="style1424787249358 2 2 6 3 2 3" xfId="41591"/>
    <cellStyle name="style1424787249358 2 2 6 3 3" xfId="18605"/>
    <cellStyle name="style1424787249358 2 2 6 3 3 2" xfId="41595"/>
    <cellStyle name="style1424787249358 2 2 6 3 3 3" xfId="57117"/>
    <cellStyle name="style1424787249358 2 2 6 3 3 4" xfId="41594"/>
    <cellStyle name="style1424787249358 2 2 6 3 4" xfId="26001"/>
    <cellStyle name="style1424787249358 2 2 6 3 5" xfId="41590"/>
    <cellStyle name="style1424787249358 2 2 6 4" xfId="7591"/>
    <cellStyle name="style1424787249358 2 2 6 4 2" xfId="14987"/>
    <cellStyle name="style1424787249358 2 2 6 4 2 2" xfId="41598"/>
    <cellStyle name="style1424787249358 2 2 6 4 2 3" xfId="59607"/>
    <cellStyle name="style1424787249358 2 2 6 4 2 4" xfId="41597"/>
    <cellStyle name="style1424787249358 2 2 6 4 3" xfId="22383"/>
    <cellStyle name="style1424787249358 2 2 6 4 4" xfId="29779"/>
    <cellStyle name="style1424787249358 2 2 6 4 5" xfId="41596"/>
    <cellStyle name="style1424787249358 2 2 6 5" xfId="9400"/>
    <cellStyle name="style1424787249358 2 2 6 5 2" xfId="41600"/>
    <cellStyle name="style1424787249358 2 2 6 5 3" xfId="57115"/>
    <cellStyle name="style1424787249358 2 2 6 5 4" xfId="41599"/>
    <cellStyle name="style1424787249358 2 2 6 6" xfId="16796"/>
    <cellStyle name="style1424787249358 2 2 6 7" xfId="24192"/>
    <cellStyle name="style1424787249358 2 2 6 8" xfId="41583"/>
    <cellStyle name="style1424787249358 2 2 7" xfId="4155"/>
    <cellStyle name="style1424787249358 2 2 7 2" xfId="11596"/>
    <cellStyle name="style1424787249358 2 2 7 2 2" xfId="41603"/>
    <cellStyle name="style1424787249358 2 2 7 2 2 2" xfId="41604"/>
    <cellStyle name="style1424787249358 2 2 7 2 2 3" xfId="59610"/>
    <cellStyle name="style1424787249358 2 2 7 2 3" xfId="41602"/>
    <cellStyle name="style1424787249358 2 2 7 3" xfId="18992"/>
    <cellStyle name="style1424787249358 2 2 7 3 2" xfId="41606"/>
    <cellStyle name="style1424787249358 2 2 7 3 3" xfId="57118"/>
    <cellStyle name="style1424787249358 2 2 7 3 4" xfId="41605"/>
    <cellStyle name="style1424787249358 2 2 7 4" xfId="26388"/>
    <cellStyle name="style1424787249358 2 2 7 5" xfId="41601"/>
    <cellStyle name="style1424787249358 2 2 8" xfId="2278"/>
    <cellStyle name="style1424787249358 2 2 8 2" xfId="9719"/>
    <cellStyle name="style1424787249358 2 2 8 2 2" xfId="41609"/>
    <cellStyle name="style1424787249358 2 2 8 2 2 2" xfId="41610"/>
    <cellStyle name="style1424787249358 2 2 8 2 2 3" xfId="59611"/>
    <cellStyle name="style1424787249358 2 2 8 2 3" xfId="41608"/>
    <cellStyle name="style1424787249358 2 2 8 3" xfId="17115"/>
    <cellStyle name="style1424787249358 2 2 8 3 2" xfId="41612"/>
    <cellStyle name="style1424787249358 2 2 8 3 3" xfId="57119"/>
    <cellStyle name="style1424787249358 2 2 8 3 4" xfId="41611"/>
    <cellStyle name="style1424787249358 2 2 8 4" xfId="24511"/>
    <cellStyle name="style1424787249358 2 2 8 5" xfId="41607"/>
    <cellStyle name="style1424787249358 2 2 9" xfId="6100"/>
    <cellStyle name="style1424787249358 2 2 9 2" xfId="13496"/>
    <cellStyle name="style1424787249358 2 2 9 2 2" xfId="41615"/>
    <cellStyle name="style1424787249358 2 2 9 2 3" xfId="59576"/>
    <cellStyle name="style1424787249358 2 2 9 2 4" xfId="41614"/>
    <cellStyle name="style1424787249358 2 2 9 3" xfId="20892"/>
    <cellStyle name="style1424787249358 2 2 9 4" xfId="28288"/>
    <cellStyle name="style1424787249358 2 2 9 5" xfId="41613"/>
    <cellStyle name="style1424787249358 2 3" xfId="464"/>
    <cellStyle name="style1424787249358 2 3 10" xfId="15370"/>
    <cellStyle name="style1424787249358 2 3 11" xfId="22766"/>
    <cellStyle name="style1424787249358 2 3 12" xfId="41616"/>
    <cellStyle name="style1424787249358 2 3 2" xfId="721"/>
    <cellStyle name="style1424787249358 2 3 2 2" xfId="1431"/>
    <cellStyle name="style1424787249358 2 3 2 2 2" xfId="5119"/>
    <cellStyle name="style1424787249358 2 3 2 2 2 2" xfId="12560"/>
    <cellStyle name="style1424787249358 2 3 2 2 2 2 2" xfId="41621"/>
    <cellStyle name="style1424787249358 2 3 2 2 2 2 2 2" xfId="41622"/>
    <cellStyle name="style1424787249358 2 3 2 2 2 2 2 3" xfId="59615"/>
    <cellStyle name="style1424787249358 2 3 2 2 2 2 3" xfId="41620"/>
    <cellStyle name="style1424787249358 2 3 2 2 2 3" xfId="19956"/>
    <cellStyle name="style1424787249358 2 3 2 2 2 3 2" xfId="41624"/>
    <cellStyle name="style1424787249358 2 3 2 2 2 3 3" xfId="57123"/>
    <cellStyle name="style1424787249358 2 3 2 2 2 3 4" xfId="41623"/>
    <cellStyle name="style1424787249358 2 3 2 2 2 4" xfId="27352"/>
    <cellStyle name="style1424787249358 2 3 2 2 2 5" xfId="41619"/>
    <cellStyle name="style1424787249358 2 3 2 2 3" xfId="3242"/>
    <cellStyle name="style1424787249358 2 3 2 2 3 2" xfId="10683"/>
    <cellStyle name="style1424787249358 2 3 2 2 3 2 2" xfId="41627"/>
    <cellStyle name="style1424787249358 2 3 2 2 3 2 2 2" xfId="41628"/>
    <cellStyle name="style1424787249358 2 3 2 2 3 2 2 3" xfId="59616"/>
    <cellStyle name="style1424787249358 2 3 2 2 3 2 3" xfId="41626"/>
    <cellStyle name="style1424787249358 2 3 2 2 3 3" xfId="18079"/>
    <cellStyle name="style1424787249358 2 3 2 2 3 3 2" xfId="41630"/>
    <cellStyle name="style1424787249358 2 3 2 2 3 3 3" xfId="57124"/>
    <cellStyle name="style1424787249358 2 3 2 2 3 3 4" xfId="41629"/>
    <cellStyle name="style1424787249358 2 3 2 2 3 4" xfId="25475"/>
    <cellStyle name="style1424787249358 2 3 2 2 3 5" xfId="41625"/>
    <cellStyle name="style1424787249358 2 3 2 2 4" xfId="7064"/>
    <cellStyle name="style1424787249358 2 3 2 2 4 2" xfId="14460"/>
    <cellStyle name="style1424787249358 2 3 2 2 4 2 2" xfId="41633"/>
    <cellStyle name="style1424787249358 2 3 2 2 4 2 3" xfId="59614"/>
    <cellStyle name="style1424787249358 2 3 2 2 4 2 4" xfId="41632"/>
    <cellStyle name="style1424787249358 2 3 2 2 4 3" xfId="21856"/>
    <cellStyle name="style1424787249358 2 3 2 2 4 4" xfId="29252"/>
    <cellStyle name="style1424787249358 2 3 2 2 4 5" xfId="41631"/>
    <cellStyle name="style1424787249358 2 3 2 2 5" xfId="8874"/>
    <cellStyle name="style1424787249358 2 3 2 2 5 2" xfId="41635"/>
    <cellStyle name="style1424787249358 2 3 2 2 5 3" xfId="57122"/>
    <cellStyle name="style1424787249358 2 3 2 2 5 4" xfId="41634"/>
    <cellStyle name="style1424787249358 2 3 2 2 6" xfId="16270"/>
    <cellStyle name="style1424787249358 2 3 2 2 7" xfId="23666"/>
    <cellStyle name="style1424787249358 2 3 2 2 8" xfId="41618"/>
    <cellStyle name="style1424787249358 2 3 2 3" xfId="4475"/>
    <cellStyle name="style1424787249358 2 3 2 3 2" xfId="11916"/>
    <cellStyle name="style1424787249358 2 3 2 3 2 2" xfId="41638"/>
    <cellStyle name="style1424787249358 2 3 2 3 2 2 2" xfId="41639"/>
    <cellStyle name="style1424787249358 2 3 2 3 2 2 3" xfId="59617"/>
    <cellStyle name="style1424787249358 2 3 2 3 2 3" xfId="41637"/>
    <cellStyle name="style1424787249358 2 3 2 3 3" xfId="19312"/>
    <cellStyle name="style1424787249358 2 3 2 3 3 2" xfId="41641"/>
    <cellStyle name="style1424787249358 2 3 2 3 3 3" xfId="57125"/>
    <cellStyle name="style1424787249358 2 3 2 3 3 4" xfId="41640"/>
    <cellStyle name="style1424787249358 2 3 2 3 4" xfId="26708"/>
    <cellStyle name="style1424787249358 2 3 2 3 5" xfId="41636"/>
    <cellStyle name="style1424787249358 2 3 2 4" xfId="2598"/>
    <cellStyle name="style1424787249358 2 3 2 4 2" xfId="10039"/>
    <cellStyle name="style1424787249358 2 3 2 4 2 2" xfId="41644"/>
    <cellStyle name="style1424787249358 2 3 2 4 2 2 2" xfId="41645"/>
    <cellStyle name="style1424787249358 2 3 2 4 2 2 3" xfId="59618"/>
    <cellStyle name="style1424787249358 2 3 2 4 2 3" xfId="41643"/>
    <cellStyle name="style1424787249358 2 3 2 4 3" xfId="17435"/>
    <cellStyle name="style1424787249358 2 3 2 4 3 2" xfId="41647"/>
    <cellStyle name="style1424787249358 2 3 2 4 3 3" xfId="57126"/>
    <cellStyle name="style1424787249358 2 3 2 4 3 4" xfId="41646"/>
    <cellStyle name="style1424787249358 2 3 2 4 4" xfId="24831"/>
    <cellStyle name="style1424787249358 2 3 2 4 5" xfId="41642"/>
    <cellStyle name="style1424787249358 2 3 2 5" xfId="6420"/>
    <cellStyle name="style1424787249358 2 3 2 5 2" xfId="13816"/>
    <cellStyle name="style1424787249358 2 3 2 5 2 2" xfId="41650"/>
    <cellStyle name="style1424787249358 2 3 2 5 2 3" xfId="59613"/>
    <cellStyle name="style1424787249358 2 3 2 5 2 4" xfId="41649"/>
    <cellStyle name="style1424787249358 2 3 2 5 3" xfId="21212"/>
    <cellStyle name="style1424787249358 2 3 2 5 4" xfId="28608"/>
    <cellStyle name="style1424787249358 2 3 2 5 5" xfId="41648"/>
    <cellStyle name="style1424787249358 2 3 2 6" xfId="8230"/>
    <cellStyle name="style1424787249358 2 3 2 6 2" xfId="41652"/>
    <cellStyle name="style1424787249358 2 3 2 6 3" xfId="57121"/>
    <cellStyle name="style1424787249358 2 3 2 6 4" xfId="41651"/>
    <cellStyle name="style1424787249358 2 3 2 7" xfId="15626"/>
    <cellStyle name="style1424787249358 2 3 2 8" xfId="23022"/>
    <cellStyle name="style1424787249358 2 3 2 9" xfId="41617"/>
    <cellStyle name="style1424787249358 2 3 3" xfId="1175"/>
    <cellStyle name="style1424787249358 2 3 3 2" xfId="4863"/>
    <cellStyle name="style1424787249358 2 3 3 2 2" xfId="12304"/>
    <cellStyle name="style1424787249358 2 3 3 2 2 2" xfId="41656"/>
    <cellStyle name="style1424787249358 2 3 3 2 2 2 2" xfId="41657"/>
    <cellStyle name="style1424787249358 2 3 3 2 2 2 3" xfId="59620"/>
    <cellStyle name="style1424787249358 2 3 3 2 2 3" xfId="41655"/>
    <cellStyle name="style1424787249358 2 3 3 2 3" xfId="19700"/>
    <cellStyle name="style1424787249358 2 3 3 2 3 2" xfId="41659"/>
    <cellStyle name="style1424787249358 2 3 3 2 3 3" xfId="57128"/>
    <cellStyle name="style1424787249358 2 3 3 2 3 4" xfId="41658"/>
    <cellStyle name="style1424787249358 2 3 3 2 4" xfId="27096"/>
    <cellStyle name="style1424787249358 2 3 3 2 5" xfId="41654"/>
    <cellStyle name="style1424787249358 2 3 3 3" xfId="2986"/>
    <cellStyle name="style1424787249358 2 3 3 3 2" xfId="10427"/>
    <cellStyle name="style1424787249358 2 3 3 3 2 2" xfId="41662"/>
    <cellStyle name="style1424787249358 2 3 3 3 2 2 2" xfId="41663"/>
    <cellStyle name="style1424787249358 2 3 3 3 2 2 3" xfId="59621"/>
    <cellStyle name="style1424787249358 2 3 3 3 2 3" xfId="41661"/>
    <cellStyle name="style1424787249358 2 3 3 3 3" xfId="17823"/>
    <cellStyle name="style1424787249358 2 3 3 3 3 2" xfId="41665"/>
    <cellStyle name="style1424787249358 2 3 3 3 3 3" xfId="57129"/>
    <cellStyle name="style1424787249358 2 3 3 3 3 4" xfId="41664"/>
    <cellStyle name="style1424787249358 2 3 3 3 4" xfId="25219"/>
    <cellStyle name="style1424787249358 2 3 3 3 5" xfId="41660"/>
    <cellStyle name="style1424787249358 2 3 3 4" xfId="6808"/>
    <cellStyle name="style1424787249358 2 3 3 4 2" xfId="14204"/>
    <cellStyle name="style1424787249358 2 3 3 4 2 2" xfId="41668"/>
    <cellStyle name="style1424787249358 2 3 3 4 2 3" xfId="59619"/>
    <cellStyle name="style1424787249358 2 3 3 4 2 4" xfId="41667"/>
    <cellStyle name="style1424787249358 2 3 3 4 3" xfId="21600"/>
    <cellStyle name="style1424787249358 2 3 3 4 4" xfId="28996"/>
    <cellStyle name="style1424787249358 2 3 3 4 5" xfId="41666"/>
    <cellStyle name="style1424787249358 2 3 3 5" xfId="8618"/>
    <cellStyle name="style1424787249358 2 3 3 5 2" xfId="41670"/>
    <cellStyle name="style1424787249358 2 3 3 5 3" xfId="57127"/>
    <cellStyle name="style1424787249358 2 3 3 5 4" xfId="41669"/>
    <cellStyle name="style1424787249358 2 3 3 6" xfId="16014"/>
    <cellStyle name="style1424787249358 2 3 3 7" xfId="23410"/>
    <cellStyle name="style1424787249358 2 3 3 8" xfId="41653"/>
    <cellStyle name="style1424787249358 2 3 4" xfId="1766"/>
    <cellStyle name="style1424787249358 2 3 4 2" xfId="5453"/>
    <cellStyle name="style1424787249358 2 3 4 2 2" xfId="12894"/>
    <cellStyle name="style1424787249358 2 3 4 2 2 2" xfId="41674"/>
    <cellStyle name="style1424787249358 2 3 4 2 2 2 2" xfId="41675"/>
    <cellStyle name="style1424787249358 2 3 4 2 2 2 3" xfId="59623"/>
    <cellStyle name="style1424787249358 2 3 4 2 2 3" xfId="41673"/>
    <cellStyle name="style1424787249358 2 3 4 2 3" xfId="20290"/>
    <cellStyle name="style1424787249358 2 3 4 2 3 2" xfId="41677"/>
    <cellStyle name="style1424787249358 2 3 4 2 3 3" xfId="57131"/>
    <cellStyle name="style1424787249358 2 3 4 2 3 4" xfId="41676"/>
    <cellStyle name="style1424787249358 2 3 4 2 4" xfId="27686"/>
    <cellStyle name="style1424787249358 2 3 4 2 5" xfId="41672"/>
    <cellStyle name="style1424787249358 2 3 4 3" xfId="3576"/>
    <cellStyle name="style1424787249358 2 3 4 3 2" xfId="11017"/>
    <cellStyle name="style1424787249358 2 3 4 3 2 2" xfId="41680"/>
    <cellStyle name="style1424787249358 2 3 4 3 2 2 2" xfId="41681"/>
    <cellStyle name="style1424787249358 2 3 4 3 2 2 3" xfId="59624"/>
    <cellStyle name="style1424787249358 2 3 4 3 2 3" xfId="41679"/>
    <cellStyle name="style1424787249358 2 3 4 3 3" xfId="18413"/>
    <cellStyle name="style1424787249358 2 3 4 3 3 2" xfId="41683"/>
    <cellStyle name="style1424787249358 2 3 4 3 3 3" xfId="57132"/>
    <cellStyle name="style1424787249358 2 3 4 3 3 4" xfId="41682"/>
    <cellStyle name="style1424787249358 2 3 4 3 4" xfId="25809"/>
    <cellStyle name="style1424787249358 2 3 4 3 5" xfId="41678"/>
    <cellStyle name="style1424787249358 2 3 4 4" xfId="7398"/>
    <cellStyle name="style1424787249358 2 3 4 4 2" xfId="14794"/>
    <cellStyle name="style1424787249358 2 3 4 4 2 2" xfId="41686"/>
    <cellStyle name="style1424787249358 2 3 4 4 2 3" xfId="59622"/>
    <cellStyle name="style1424787249358 2 3 4 4 2 4" xfId="41685"/>
    <cellStyle name="style1424787249358 2 3 4 4 3" xfId="22190"/>
    <cellStyle name="style1424787249358 2 3 4 4 4" xfId="29586"/>
    <cellStyle name="style1424787249358 2 3 4 4 5" xfId="41684"/>
    <cellStyle name="style1424787249358 2 3 4 5" xfId="9208"/>
    <cellStyle name="style1424787249358 2 3 4 5 2" xfId="41688"/>
    <cellStyle name="style1424787249358 2 3 4 5 3" xfId="57130"/>
    <cellStyle name="style1424787249358 2 3 4 5 4" xfId="41687"/>
    <cellStyle name="style1424787249358 2 3 4 6" xfId="16604"/>
    <cellStyle name="style1424787249358 2 3 4 7" xfId="24000"/>
    <cellStyle name="style1424787249358 2 3 4 8" xfId="41671"/>
    <cellStyle name="style1424787249358 2 3 5" xfId="2023"/>
    <cellStyle name="style1424787249358 2 3 5 2" xfId="5710"/>
    <cellStyle name="style1424787249358 2 3 5 2 2" xfId="13150"/>
    <cellStyle name="style1424787249358 2 3 5 2 2 2" xfId="41692"/>
    <cellStyle name="style1424787249358 2 3 5 2 2 2 2" xfId="41693"/>
    <cellStyle name="style1424787249358 2 3 5 2 2 2 3" xfId="59626"/>
    <cellStyle name="style1424787249358 2 3 5 2 2 3" xfId="41691"/>
    <cellStyle name="style1424787249358 2 3 5 2 3" xfId="20546"/>
    <cellStyle name="style1424787249358 2 3 5 2 3 2" xfId="41695"/>
    <cellStyle name="style1424787249358 2 3 5 2 3 3" xfId="57134"/>
    <cellStyle name="style1424787249358 2 3 5 2 3 4" xfId="41694"/>
    <cellStyle name="style1424787249358 2 3 5 2 4" xfId="27942"/>
    <cellStyle name="style1424787249358 2 3 5 2 5" xfId="41690"/>
    <cellStyle name="style1424787249358 2 3 5 3" xfId="3832"/>
    <cellStyle name="style1424787249358 2 3 5 3 2" xfId="11273"/>
    <cellStyle name="style1424787249358 2 3 5 3 2 2" xfId="41698"/>
    <cellStyle name="style1424787249358 2 3 5 3 2 2 2" xfId="41699"/>
    <cellStyle name="style1424787249358 2 3 5 3 2 2 3" xfId="59627"/>
    <cellStyle name="style1424787249358 2 3 5 3 2 3" xfId="41697"/>
    <cellStyle name="style1424787249358 2 3 5 3 3" xfId="18669"/>
    <cellStyle name="style1424787249358 2 3 5 3 3 2" xfId="41701"/>
    <cellStyle name="style1424787249358 2 3 5 3 3 3" xfId="57135"/>
    <cellStyle name="style1424787249358 2 3 5 3 3 4" xfId="41700"/>
    <cellStyle name="style1424787249358 2 3 5 3 4" xfId="26065"/>
    <cellStyle name="style1424787249358 2 3 5 3 5" xfId="41696"/>
    <cellStyle name="style1424787249358 2 3 5 4" xfId="7655"/>
    <cellStyle name="style1424787249358 2 3 5 4 2" xfId="15051"/>
    <cellStyle name="style1424787249358 2 3 5 4 2 2" xfId="41704"/>
    <cellStyle name="style1424787249358 2 3 5 4 2 3" xfId="59625"/>
    <cellStyle name="style1424787249358 2 3 5 4 2 4" xfId="41703"/>
    <cellStyle name="style1424787249358 2 3 5 4 3" xfId="22447"/>
    <cellStyle name="style1424787249358 2 3 5 4 4" xfId="29843"/>
    <cellStyle name="style1424787249358 2 3 5 4 5" xfId="41702"/>
    <cellStyle name="style1424787249358 2 3 5 5" xfId="9464"/>
    <cellStyle name="style1424787249358 2 3 5 5 2" xfId="41706"/>
    <cellStyle name="style1424787249358 2 3 5 5 3" xfId="57133"/>
    <cellStyle name="style1424787249358 2 3 5 5 4" xfId="41705"/>
    <cellStyle name="style1424787249358 2 3 5 6" xfId="16860"/>
    <cellStyle name="style1424787249358 2 3 5 7" xfId="24256"/>
    <cellStyle name="style1424787249358 2 3 5 8" xfId="41689"/>
    <cellStyle name="style1424787249358 2 3 6" xfId="4219"/>
    <cellStyle name="style1424787249358 2 3 6 2" xfId="11660"/>
    <cellStyle name="style1424787249358 2 3 6 2 2" xfId="41709"/>
    <cellStyle name="style1424787249358 2 3 6 2 2 2" xfId="41710"/>
    <cellStyle name="style1424787249358 2 3 6 2 2 3" xfId="59628"/>
    <cellStyle name="style1424787249358 2 3 6 2 3" xfId="41708"/>
    <cellStyle name="style1424787249358 2 3 6 3" xfId="19056"/>
    <cellStyle name="style1424787249358 2 3 6 3 2" xfId="41712"/>
    <cellStyle name="style1424787249358 2 3 6 3 3" xfId="57136"/>
    <cellStyle name="style1424787249358 2 3 6 3 4" xfId="41711"/>
    <cellStyle name="style1424787249358 2 3 6 4" xfId="26452"/>
    <cellStyle name="style1424787249358 2 3 6 5" xfId="41707"/>
    <cellStyle name="style1424787249358 2 3 7" xfId="2342"/>
    <cellStyle name="style1424787249358 2 3 7 2" xfId="9783"/>
    <cellStyle name="style1424787249358 2 3 7 2 2" xfId="41715"/>
    <cellStyle name="style1424787249358 2 3 7 2 2 2" xfId="41716"/>
    <cellStyle name="style1424787249358 2 3 7 2 2 3" xfId="59629"/>
    <cellStyle name="style1424787249358 2 3 7 2 3" xfId="41714"/>
    <cellStyle name="style1424787249358 2 3 7 3" xfId="17179"/>
    <cellStyle name="style1424787249358 2 3 7 3 2" xfId="41718"/>
    <cellStyle name="style1424787249358 2 3 7 3 3" xfId="57137"/>
    <cellStyle name="style1424787249358 2 3 7 3 4" xfId="41717"/>
    <cellStyle name="style1424787249358 2 3 7 4" xfId="24575"/>
    <cellStyle name="style1424787249358 2 3 7 5" xfId="41713"/>
    <cellStyle name="style1424787249358 2 3 8" xfId="6164"/>
    <cellStyle name="style1424787249358 2 3 8 2" xfId="13560"/>
    <cellStyle name="style1424787249358 2 3 8 2 2" xfId="41721"/>
    <cellStyle name="style1424787249358 2 3 8 2 3" xfId="59612"/>
    <cellStyle name="style1424787249358 2 3 8 2 4" xfId="41720"/>
    <cellStyle name="style1424787249358 2 3 8 3" xfId="20956"/>
    <cellStyle name="style1424787249358 2 3 8 4" xfId="28352"/>
    <cellStyle name="style1424787249358 2 3 8 5" xfId="41719"/>
    <cellStyle name="style1424787249358 2 3 9" xfId="7974"/>
    <cellStyle name="style1424787249358 2 3 9 2" xfId="41723"/>
    <cellStyle name="style1424787249358 2 3 9 3" xfId="57120"/>
    <cellStyle name="style1424787249358 2 3 9 4" xfId="41722"/>
    <cellStyle name="style1424787249358 2 4" xfId="593"/>
    <cellStyle name="style1424787249358 2 4 2" xfId="1303"/>
    <cellStyle name="style1424787249358 2 4 2 2" xfId="4991"/>
    <cellStyle name="style1424787249358 2 4 2 2 2" xfId="12432"/>
    <cellStyle name="style1424787249358 2 4 2 2 2 2" xfId="41728"/>
    <cellStyle name="style1424787249358 2 4 2 2 2 2 2" xfId="41729"/>
    <cellStyle name="style1424787249358 2 4 2 2 2 2 3" xfId="59632"/>
    <cellStyle name="style1424787249358 2 4 2 2 2 3" xfId="41727"/>
    <cellStyle name="style1424787249358 2 4 2 2 3" xfId="19828"/>
    <cellStyle name="style1424787249358 2 4 2 2 3 2" xfId="41731"/>
    <cellStyle name="style1424787249358 2 4 2 2 3 3" xfId="57140"/>
    <cellStyle name="style1424787249358 2 4 2 2 3 4" xfId="41730"/>
    <cellStyle name="style1424787249358 2 4 2 2 4" xfId="27224"/>
    <cellStyle name="style1424787249358 2 4 2 2 5" xfId="41726"/>
    <cellStyle name="style1424787249358 2 4 2 3" xfId="3114"/>
    <cellStyle name="style1424787249358 2 4 2 3 2" xfId="10555"/>
    <cellStyle name="style1424787249358 2 4 2 3 2 2" xfId="41734"/>
    <cellStyle name="style1424787249358 2 4 2 3 2 2 2" xfId="41735"/>
    <cellStyle name="style1424787249358 2 4 2 3 2 2 3" xfId="59633"/>
    <cellStyle name="style1424787249358 2 4 2 3 2 3" xfId="41733"/>
    <cellStyle name="style1424787249358 2 4 2 3 3" xfId="17951"/>
    <cellStyle name="style1424787249358 2 4 2 3 3 2" xfId="41737"/>
    <cellStyle name="style1424787249358 2 4 2 3 3 3" xfId="57141"/>
    <cellStyle name="style1424787249358 2 4 2 3 3 4" xfId="41736"/>
    <cellStyle name="style1424787249358 2 4 2 3 4" xfId="25347"/>
    <cellStyle name="style1424787249358 2 4 2 3 5" xfId="41732"/>
    <cellStyle name="style1424787249358 2 4 2 4" xfId="6936"/>
    <cellStyle name="style1424787249358 2 4 2 4 2" xfId="14332"/>
    <cellStyle name="style1424787249358 2 4 2 4 2 2" xfId="41740"/>
    <cellStyle name="style1424787249358 2 4 2 4 2 3" xfId="59631"/>
    <cellStyle name="style1424787249358 2 4 2 4 2 4" xfId="41739"/>
    <cellStyle name="style1424787249358 2 4 2 4 3" xfId="21728"/>
    <cellStyle name="style1424787249358 2 4 2 4 4" xfId="29124"/>
    <cellStyle name="style1424787249358 2 4 2 4 5" xfId="41738"/>
    <cellStyle name="style1424787249358 2 4 2 5" xfId="8746"/>
    <cellStyle name="style1424787249358 2 4 2 5 2" xfId="41742"/>
    <cellStyle name="style1424787249358 2 4 2 5 3" xfId="57139"/>
    <cellStyle name="style1424787249358 2 4 2 5 4" xfId="41741"/>
    <cellStyle name="style1424787249358 2 4 2 6" xfId="16142"/>
    <cellStyle name="style1424787249358 2 4 2 7" xfId="23538"/>
    <cellStyle name="style1424787249358 2 4 2 8" xfId="41725"/>
    <cellStyle name="style1424787249358 2 4 3" xfId="4347"/>
    <cellStyle name="style1424787249358 2 4 3 2" xfId="11788"/>
    <cellStyle name="style1424787249358 2 4 3 2 2" xfId="41745"/>
    <cellStyle name="style1424787249358 2 4 3 2 2 2" xfId="41746"/>
    <cellStyle name="style1424787249358 2 4 3 2 2 3" xfId="59634"/>
    <cellStyle name="style1424787249358 2 4 3 2 3" xfId="41744"/>
    <cellStyle name="style1424787249358 2 4 3 3" xfId="19184"/>
    <cellStyle name="style1424787249358 2 4 3 3 2" xfId="41748"/>
    <cellStyle name="style1424787249358 2 4 3 3 3" xfId="57142"/>
    <cellStyle name="style1424787249358 2 4 3 3 4" xfId="41747"/>
    <cellStyle name="style1424787249358 2 4 3 4" xfId="26580"/>
    <cellStyle name="style1424787249358 2 4 3 5" xfId="41743"/>
    <cellStyle name="style1424787249358 2 4 4" xfId="2470"/>
    <cellStyle name="style1424787249358 2 4 4 2" xfId="9911"/>
    <cellStyle name="style1424787249358 2 4 4 2 2" xfId="41751"/>
    <cellStyle name="style1424787249358 2 4 4 2 2 2" xfId="41752"/>
    <cellStyle name="style1424787249358 2 4 4 2 2 3" xfId="59635"/>
    <cellStyle name="style1424787249358 2 4 4 2 3" xfId="41750"/>
    <cellStyle name="style1424787249358 2 4 4 3" xfId="17307"/>
    <cellStyle name="style1424787249358 2 4 4 3 2" xfId="41754"/>
    <cellStyle name="style1424787249358 2 4 4 3 3" xfId="57143"/>
    <cellStyle name="style1424787249358 2 4 4 3 4" xfId="41753"/>
    <cellStyle name="style1424787249358 2 4 4 4" xfId="24703"/>
    <cellStyle name="style1424787249358 2 4 4 5" xfId="41749"/>
    <cellStyle name="style1424787249358 2 4 5" xfId="6292"/>
    <cellStyle name="style1424787249358 2 4 5 2" xfId="13688"/>
    <cellStyle name="style1424787249358 2 4 5 2 2" xfId="41757"/>
    <cellStyle name="style1424787249358 2 4 5 2 3" xfId="59630"/>
    <cellStyle name="style1424787249358 2 4 5 2 4" xfId="41756"/>
    <cellStyle name="style1424787249358 2 4 5 3" xfId="21084"/>
    <cellStyle name="style1424787249358 2 4 5 4" xfId="28480"/>
    <cellStyle name="style1424787249358 2 4 5 5" xfId="41755"/>
    <cellStyle name="style1424787249358 2 4 6" xfId="8102"/>
    <cellStyle name="style1424787249358 2 4 6 2" xfId="41759"/>
    <cellStyle name="style1424787249358 2 4 6 3" xfId="57138"/>
    <cellStyle name="style1424787249358 2 4 6 4" xfId="41758"/>
    <cellStyle name="style1424787249358 2 4 7" xfId="15498"/>
    <cellStyle name="style1424787249358 2 4 8" xfId="22894"/>
    <cellStyle name="style1424787249358 2 4 9" xfId="41724"/>
    <cellStyle name="style1424787249358 2 5" xfId="1047"/>
    <cellStyle name="style1424787249358 2 5 2" xfId="4735"/>
    <cellStyle name="style1424787249358 2 5 2 2" xfId="12176"/>
    <cellStyle name="style1424787249358 2 5 2 2 2" xfId="41763"/>
    <cellStyle name="style1424787249358 2 5 2 2 2 2" xfId="41764"/>
    <cellStyle name="style1424787249358 2 5 2 2 2 3" xfId="59637"/>
    <cellStyle name="style1424787249358 2 5 2 2 3" xfId="41762"/>
    <cellStyle name="style1424787249358 2 5 2 3" xfId="19572"/>
    <cellStyle name="style1424787249358 2 5 2 3 2" xfId="41766"/>
    <cellStyle name="style1424787249358 2 5 2 3 3" xfId="57145"/>
    <cellStyle name="style1424787249358 2 5 2 3 4" xfId="41765"/>
    <cellStyle name="style1424787249358 2 5 2 4" xfId="26968"/>
    <cellStyle name="style1424787249358 2 5 2 5" xfId="41761"/>
    <cellStyle name="style1424787249358 2 5 3" xfId="2858"/>
    <cellStyle name="style1424787249358 2 5 3 2" xfId="10299"/>
    <cellStyle name="style1424787249358 2 5 3 2 2" xfId="41769"/>
    <cellStyle name="style1424787249358 2 5 3 2 2 2" xfId="41770"/>
    <cellStyle name="style1424787249358 2 5 3 2 2 3" xfId="59638"/>
    <cellStyle name="style1424787249358 2 5 3 2 3" xfId="41768"/>
    <cellStyle name="style1424787249358 2 5 3 3" xfId="17695"/>
    <cellStyle name="style1424787249358 2 5 3 3 2" xfId="41772"/>
    <cellStyle name="style1424787249358 2 5 3 3 3" xfId="57146"/>
    <cellStyle name="style1424787249358 2 5 3 3 4" xfId="41771"/>
    <cellStyle name="style1424787249358 2 5 3 4" xfId="25091"/>
    <cellStyle name="style1424787249358 2 5 3 5" xfId="41767"/>
    <cellStyle name="style1424787249358 2 5 4" xfId="6680"/>
    <cellStyle name="style1424787249358 2 5 4 2" xfId="14076"/>
    <cellStyle name="style1424787249358 2 5 4 2 2" xfId="41775"/>
    <cellStyle name="style1424787249358 2 5 4 2 3" xfId="59636"/>
    <cellStyle name="style1424787249358 2 5 4 2 4" xfId="41774"/>
    <cellStyle name="style1424787249358 2 5 4 3" xfId="21472"/>
    <cellStyle name="style1424787249358 2 5 4 4" xfId="28868"/>
    <cellStyle name="style1424787249358 2 5 4 5" xfId="41773"/>
    <cellStyle name="style1424787249358 2 5 5" xfId="8490"/>
    <cellStyle name="style1424787249358 2 5 5 2" xfId="41777"/>
    <cellStyle name="style1424787249358 2 5 5 3" xfId="57144"/>
    <cellStyle name="style1424787249358 2 5 5 4" xfId="41776"/>
    <cellStyle name="style1424787249358 2 5 6" xfId="15886"/>
    <cellStyle name="style1424787249358 2 5 7" xfId="23282"/>
    <cellStyle name="style1424787249358 2 5 8" xfId="41760"/>
    <cellStyle name="style1424787249358 2 6" xfId="1638"/>
    <cellStyle name="style1424787249358 2 6 2" xfId="5325"/>
    <cellStyle name="style1424787249358 2 6 2 2" xfId="12766"/>
    <cellStyle name="style1424787249358 2 6 2 2 2" xfId="41781"/>
    <cellStyle name="style1424787249358 2 6 2 2 2 2" xfId="41782"/>
    <cellStyle name="style1424787249358 2 6 2 2 2 3" xfId="59640"/>
    <cellStyle name="style1424787249358 2 6 2 2 3" xfId="41780"/>
    <cellStyle name="style1424787249358 2 6 2 3" xfId="20162"/>
    <cellStyle name="style1424787249358 2 6 2 3 2" xfId="41784"/>
    <cellStyle name="style1424787249358 2 6 2 3 3" xfId="57148"/>
    <cellStyle name="style1424787249358 2 6 2 3 4" xfId="41783"/>
    <cellStyle name="style1424787249358 2 6 2 4" xfId="27558"/>
    <cellStyle name="style1424787249358 2 6 2 5" xfId="41779"/>
    <cellStyle name="style1424787249358 2 6 3" xfId="3448"/>
    <cellStyle name="style1424787249358 2 6 3 2" xfId="10889"/>
    <cellStyle name="style1424787249358 2 6 3 2 2" xfId="41787"/>
    <cellStyle name="style1424787249358 2 6 3 2 2 2" xfId="41788"/>
    <cellStyle name="style1424787249358 2 6 3 2 2 3" xfId="59641"/>
    <cellStyle name="style1424787249358 2 6 3 2 3" xfId="41786"/>
    <cellStyle name="style1424787249358 2 6 3 3" xfId="18285"/>
    <cellStyle name="style1424787249358 2 6 3 3 2" xfId="41790"/>
    <cellStyle name="style1424787249358 2 6 3 3 3" xfId="57149"/>
    <cellStyle name="style1424787249358 2 6 3 3 4" xfId="41789"/>
    <cellStyle name="style1424787249358 2 6 3 4" xfId="25681"/>
    <cellStyle name="style1424787249358 2 6 3 5" xfId="41785"/>
    <cellStyle name="style1424787249358 2 6 4" xfId="7270"/>
    <cellStyle name="style1424787249358 2 6 4 2" xfId="14666"/>
    <cellStyle name="style1424787249358 2 6 4 2 2" xfId="41793"/>
    <cellStyle name="style1424787249358 2 6 4 2 3" xfId="59639"/>
    <cellStyle name="style1424787249358 2 6 4 2 4" xfId="41792"/>
    <cellStyle name="style1424787249358 2 6 4 3" xfId="22062"/>
    <cellStyle name="style1424787249358 2 6 4 4" xfId="29458"/>
    <cellStyle name="style1424787249358 2 6 4 5" xfId="41791"/>
    <cellStyle name="style1424787249358 2 6 5" xfId="9080"/>
    <cellStyle name="style1424787249358 2 6 5 2" xfId="41795"/>
    <cellStyle name="style1424787249358 2 6 5 3" xfId="57147"/>
    <cellStyle name="style1424787249358 2 6 5 4" xfId="41794"/>
    <cellStyle name="style1424787249358 2 6 6" xfId="16476"/>
    <cellStyle name="style1424787249358 2 6 7" xfId="23872"/>
    <cellStyle name="style1424787249358 2 6 8" xfId="41778"/>
    <cellStyle name="style1424787249358 2 7" xfId="1895"/>
    <cellStyle name="style1424787249358 2 7 2" xfId="5582"/>
    <cellStyle name="style1424787249358 2 7 2 2" xfId="13022"/>
    <cellStyle name="style1424787249358 2 7 2 2 2" xfId="41799"/>
    <cellStyle name="style1424787249358 2 7 2 2 2 2" xfId="41800"/>
    <cellStyle name="style1424787249358 2 7 2 2 2 3" xfId="59643"/>
    <cellStyle name="style1424787249358 2 7 2 2 3" xfId="41798"/>
    <cellStyle name="style1424787249358 2 7 2 3" xfId="20418"/>
    <cellStyle name="style1424787249358 2 7 2 3 2" xfId="41802"/>
    <cellStyle name="style1424787249358 2 7 2 3 3" xfId="57151"/>
    <cellStyle name="style1424787249358 2 7 2 3 4" xfId="41801"/>
    <cellStyle name="style1424787249358 2 7 2 4" xfId="27814"/>
    <cellStyle name="style1424787249358 2 7 2 5" xfId="41797"/>
    <cellStyle name="style1424787249358 2 7 3" xfId="3704"/>
    <cellStyle name="style1424787249358 2 7 3 2" xfId="11145"/>
    <cellStyle name="style1424787249358 2 7 3 2 2" xfId="41805"/>
    <cellStyle name="style1424787249358 2 7 3 2 2 2" xfId="41806"/>
    <cellStyle name="style1424787249358 2 7 3 2 2 3" xfId="59644"/>
    <cellStyle name="style1424787249358 2 7 3 2 3" xfId="41804"/>
    <cellStyle name="style1424787249358 2 7 3 3" xfId="18541"/>
    <cellStyle name="style1424787249358 2 7 3 3 2" xfId="41808"/>
    <cellStyle name="style1424787249358 2 7 3 3 3" xfId="57152"/>
    <cellStyle name="style1424787249358 2 7 3 3 4" xfId="41807"/>
    <cellStyle name="style1424787249358 2 7 3 4" xfId="25937"/>
    <cellStyle name="style1424787249358 2 7 3 5" xfId="41803"/>
    <cellStyle name="style1424787249358 2 7 4" xfId="7527"/>
    <cellStyle name="style1424787249358 2 7 4 2" xfId="14923"/>
    <cellStyle name="style1424787249358 2 7 4 2 2" xfId="41811"/>
    <cellStyle name="style1424787249358 2 7 4 2 3" xfId="59642"/>
    <cellStyle name="style1424787249358 2 7 4 2 4" xfId="41810"/>
    <cellStyle name="style1424787249358 2 7 4 3" xfId="22319"/>
    <cellStyle name="style1424787249358 2 7 4 4" xfId="29715"/>
    <cellStyle name="style1424787249358 2 7 4 5" xfId="41809"/>
    <cellStyle name="style1424787249358 2 7 5" xfId="9336"/>
    <cellStyle name="style1424787249358 2 7 5 2" xfId="41813"/>
    <cellStyle name="style1424787249358 2 7 5 3" xfId="57150"/>
    <cellStyle name="style1424787249358 2 7 5 4" xfId="41812"/>
    <cellStyle name="style1424787249358 2 7 6" xfId="16732"/>
    <cellStyle name="style1424787249358 2 7 7" xfId="24128"/>
    <cellStyle name="style1424787249358 2 7 8" xfId="41796"/>
    <cellStyle name="style1424787249358 2 8" xfId="4091"/>
    <cellStyle name="style1424787249358 2 8 2" xfId="11532"/>
    <cellStyle name="style1424787249358 2 8 2 2" xfId="41816"/>
    <cellStyle name="style1424787249358 2 8 2 2 2" xfId="41817"/>
    <cellStyle name="style1424787249358 2 8 2 2 3" xfId="59645"/>
    <cellStyle name="style1424787249358 2 8 2 3" xfId="41815"/>
    <cellStyle name="style1424787249358 2 8 3" xfId="18928"/>
    <cellStyle name="style1424787249358 2 8 3 2" xfId="41819"/>
    <cellStyle name="style1424787249358 2 8 3 3" xfId="57153"/>
    <cellStyle name="style1424787249358 2 8 3 4" xfId="41818"/>
    <cellStyle name="style1424787249358 2 8 4" xfId="26324"/>
    <cellStyle name="style1424787249358 2 8 5" xfId="41814"/>
    <cellStyle name="style1424787249358 2 9" xfId="2214"/>
    <cellStyle name="style1424787249358 2 9 2" xfId="9655"/>
    <cellStyle name="style1424787249358 2 9 2 2" xfId="41822"/>
    <cellStyle name="style1424787249358 2 9 2 2 2" xfId="41823"/>
    <cellStyle name="style1424787249358 2 9 2 2 3" xfId="59646"/>
    <cellStyle name="style1424787249358 2 9 2 3" xfId="41821"/>
    <cellStyle name="style1424787249358 2 9 3" xfId="17051"/>
    <cellStyle name="style1424787249358 2 9 3 2" xfId="41825"/>
    <cellStyle name="style1424787249358 2 9 3 3" xfId="57154"/>
    <cellStyle name="style1424787249358 2 9 3 4" xfId="41824"/>
    <cellStyle name="style1424787249358 2 9 4" xfId="24447"/>
    <cellStyle name="style1424787249358 2 9 5" xfId="41820"/>
    <cellStyle name="style1424787249358 3" xfId="372"/>
    <cellStyle name="style1424787249358 3 10" xfId="7882"/>
    <cellStyle name="style1424787249358 3 10 2" xfId="41828"/>
    <cellStyle name="style1424787249358 3 10 3" xfId="57155"/>
    <cellStyle name="style1424787249358 3 10 4" xfId="41827"/>
    <cellStyle name="style1424787249358 3 11" xfId="15278"/>
    <cellStyle name="style1424787249358 3 12" xfId="22674"/>
    <cellStyle name="style1424787249358 3 13" xfId="41826"/>
    <cellStyle name="style1424787249358 3 2" xfId="500"/>
    <cellStyle name="style1424787249358 3 2 10" xfId="15406"/>
    <cellStyle name="style1424787249358 3 2 11" xfId="22802"/>
    <cellStyle name="style1424787249358 3 2 12" xfId="41829"/>
    <cellStyle name="style1424787249358 3 2 2" xfId="757"/>
    <cellStyle name="style1424787249358 3 2 2 2" xfId="1467"/>
    <cellStyle name="style1424787249358 3 2 2 2 2" xfId="5155"/>
    <cellStyle name="style1424787249358 3 2 2 2 2 2" xfId="12596"/>
    <cellStyle name="style1424787249358 3 2 2 2 2 2 2" xfId="41834"/>
    <cellStyle name="style1424787249358 3 2 2 2 2 2 2 2" xfId="41835"/>
    <cellStyle name="style1424787249358 3 2 2 2 2 2 2 3" xfId="59651"/>
    <cellStyle name="style1424787249358 3 2 2 2 2 2 3" xfId="41833"/>
    <cellStyle name="style1424787249358 3 2 2 2 2 3" xfId="19992"/>
    <cellStyle name="style1424787249358 3 2 2 2 2 3 2" xfId="41837"/>
    <cellStyle name="style1424787249358 3 2 2 2 2 3 3" xfId="57159"/>
    <cellStyle name="style1424787249358 3 2 2 2 2 3 4" xfId="41836"/>
    <cellStyle name="style1424787249358 3 2 2 2 2 4" xfId="27388"/>
    <cellStyle name="style1424787249358 3 2 2 2 2 5" xfId="41832"/>
    <cellStyle name="style1424787249358 3 2 2 2 3" xfId="3278"/>
    <cellStyle name="style1424787249358 3 2 2 2 3 2" xfId="10719"/>
    <cellStyle name="style1424787249358 3 2 2 2 3 2 2" xfId="41840"/>
    <cellStyle name="style1424787249358 3 2 2 2 3 2 2 2" xfId="41841"/>
    <cellStyle name="style1424787249358 3 2 2 2 3 2 2 3" xfId="59652"/>
    <cellStyle name="style1424787249358 3 2 2 2 3 2 3" xfId="41839"/>
    <cellStyle name="style1424787249358 3 2 2 2 3 3" xfId="18115"/>
    <cellStyle name="style1424787249358 3 2 2 2 3 3 2" xfId="41843"/>
    <cellStyle name="style1424787249358 3 2 2 2 3 3 3" xfId="57160"/>
    <cellStyle name="style1424787249358 3 2 2 2 3 3 4" xfId="41842"/>
    <cellStyle name="style1424787249358 3 2 2 2 3 4" xfId="25511"/>
    <cellStyle name="style1424787249358 3 2 2 2 3 5" xfId="41838"/>
    <cellStyle name="style1424787249358 3 2 2 2 4" xfId="7100"/>
    <cellStyle name="style1424787249358 3 2 2 2 4 2" xfId="14496"/>
    <cellStyle name="style1424787249358 3 2 2 2 4 2 2" xfId="41846"/>
    <cellStyle name="style1424787249358 3 2 2 2 4 2 3" xfId="59650"/>
    <cellStyle name="style1424787249358 3 2 2 2 4 2 4" xfId="41845"/>
    <cellStyle name="style1424787249358 3 2 2 2 4 3" xfId="21892"/>
    <cellStyle name="style1424787249358 3 2 2 2 4 4" xfId="29288"/>
    <cellStyle name="style1424787249358 3 2 2 2 4 5" xfId="41844"/>
    <cellStyle name="style1424787249358 3 2 2 2 5" xfId="8910"/>
    <cellStyle name="style1424787249358 3 2 2 2 5 2" xfId="41848"/>
    <cellStyle name="style1424787249358 3 2 2 2 5 3" xfId="57158"/>
    <cellStyle name="style1424787249358 3 2 2 2 5 4" xfId="41847"/>
    <cellStyle name="style1424787249358 3 2 2 2 6" xfId="16306"/>
    <cellStyle name="style1424787249358 3 2 2 2 7" xfId="23702"/>
    <cellStyle name="style1424787249358 3 2 2 2 8" xfId="41831"/>
    <cellStyle name="style1424787249358 3 2 2 3" xfId="4511"/>
    <cellStyle name="style1424787249358 3 2 2 3 2" xfId="11952"/>
    <cellStyle name="style1424787249358 3 2 2 3 2 2" xfId="41851"/>
    <cellStyle name="style1424787249358 3 2 2 3 2 2 2" xfId="41852"/>
    <cellStyle name="style1424787249358 3 2 2 3 2 2 3" xfId="59653"/>
    <cellStyle name="style1424787249358 3 2 2 3 2 3" xfId="41850"/>
    <cellStyle name="style1424787249358 3 2 2 3 3" xfId="19348"/>
    <cellStyle name="style1424787249358 3 2 2 3 3 2" xfId="41854"/>
    <cellStyle name="style1424787249358 3 2 2 3 3 3" xfId="57161"/>
    <cellStyle name="style1424787249358 3 2 2 3 3 4" xfId="41853"/>
    <cellStyle name="style1424787249358 3 2 2 3 4" xfId="26744"/>
    <cellStyle name="style1424787249358 3 2 2 3 5" xfId="41849"/>
    <cellStyle name="style1424787249358 3 2 2 4" xfId="2634"/>
    <cellStyle name="style1424787249358 3 2 2 4 2" xfId="10075"/>
    <cellStyle name="style1424787249358 3 2 2 4 2 2" xfId="41857"/>
    <cellStyle name="style1424787249358 3 2 2 4 2 2 2" xfId="41858"/>
    <cellStyle name="style1424787249358 3 2 2 4 2 2 3" xfId="59654"/>
    <cellStyle name="style1424787249358 3 2 2 4 2 3" xfId="41856"/>
    <cellStyle name="style1424787249358 3 2 2 4 3" xfId="17471"/>
    <cellStyle name="style1424787249358 3 2 2 4 3 2" xfId="41860"/>
    <cellStyle name="style1424787249358 3 2 2 4 3 3" xfId="57162"/>
    <cellStyle name="style1424787249358 3 2 2 4 3 4" xfId="41859"/>
    <cellStyle name="style1424787249358 3 2 2 4 4" xfId="24867"/>
    <cellStyle name="style1424787249358 3 2 2 4 5" xfId="41855"/>
    <cellStyle name="style1424787249358 3 2 2 5" xfId="6456"/>
    <cellStyle name="style1424787249358 3 2 2 5 2" xfId="13852"/>
    <cellStyle name="style1424787249358 3 2 2 5 2 2" xfId="41863"/>
    <cellStyle name="style1424787249358 3 2 2 5 2 3" xfId="59649"/>
    <cellStyle name="style1424787249358 3 2 2 5 2 4" xfId="41862"/>
    <cellStyle name="style1424787249358 3 2 2 5 3" xfId="21248"/>
    <cellStyle name="style1424787249358 3 2 2 5 4" xfId="28644"/>
    <cellStyle name="style1424787249358 3 2 2 5 5" xfId="41861"/>
    <cellStyle name="style1424787249358 3 2 2 6" xfId="8266"/>
    <cellStyle name="style1424787249358 3 2 2 6 2" xfId="41865"/>
    <cellStyle name="style1424787249358 3 2 2 6 3" xfId="57157"/>
    <cellStyle name="style1424787249358 3 2 2 6 4" xfId="41864"/>
    <cellStyle name="style1424787249358 3 2 2 7" xfId="15662"/>
    <cellStyle name="style1424787249358 3 2 2 8" xfId="23058"/>
    <cellStyle name="style1424787249358 3 2 2 9" xfId="41830"/>
    <cellStyle name="style1424787249358 3 2 3" xfId="1211"/>
    <cellStyle name="style1424787249358 3 2 3 2" xfId="4899"/>
    <cellStyle name="style1424787249358 3 2 3 2 2" xfId="12340"/>
    <cellStyle name="style1424787249358 3 2 3 2 2 2" xfId="41869"/>
    <cellStyle name="style1424787249358 3 2 3 2 2 2 2" xfId="41870"/>
    <cellStyle name="style1424787249358 3 2 3 2 2 2 3" xfId="59656"/>
    <cellStyle name="style1424787249358 3 2 3 2 2 3" xfId="41868"/>
    <cellStyle name="style1424787249358 3 2 3 2 3" xfId="19736"/>
    <cellStyle name="style1424787249358 3 2 3 2 3 2" xfId="41872"/>
    <cellStyle name="style1424787249358 3 2 3 2 3 3" xfId="57164"/>
    <cellStyle name="style1424787249358 3 2 3 2 3 4" xfId="41871"/>
    <cellStyle name="style1424787249358 3 2 3 2 4" xfId="27132"/>
    <cellStyle name="style1424787249358 3 2 3 2 5" xfId="41867"/>
    <cellStyle name="style1424787249358 3 2 3 3" xfId="3022"/>
    <cellStyle name="style1424787249358 3 2 3 3 2" xfId="10463"/>
    <cellStyle name="style1424787249358 3 2 3 3 2 2" xfId="41875"/>
    <cellStyle name="style1424787249358 3 2 3 3 2 2 2" xfId="41876"/>
    <cellStyle name="style1424787249358 3 2 3 3 2 2 3" xfId="59657"/>
    <cellStyle name="style1424787249358 3 2 3 3 2 3" xfId="41874"/>
    <cellStyle name="style1424787249358 3 2 3 3 3" xfId="17859"/>
    <cellStyle name="style1424787249358 3 2 3 3 3 2" xfId="41878"/>
    <cellStyle name="style1424787249358 3 2 3 3 3 3" xfId="57165"/>
    <cellStyle name="style1424787249358 3 2 3 3 3 4" xfId="41877"/>
    <cellStyle name="style1424787249358 3 2 3 3 4" xfId="25255"/>
    <cellStyle name="style1424787249358 3 2 3 3 5" xfId="41873"/>
    <cellStyle name="style1424787249358 3 2 3 4" xfId="6844"/>
    <cellStyle name="style1424787249358 3 2 3 4 2" xfId="14240"/>
    <cellStyle name="style1424787249358 3 2 3 4 2 2" xfId="41881"/>
    <cellStyle name="style1424787249358 3 2 3 4 2 3" xfId="59655"/>
    <cellStyle name="style1424787249358 3 2 3 4 2 4" xfId="41880"/>
    <cellStyle name="style1424787249358 3 2 3 4 3" xfId="21636"/>
    <cellStyle name="style1424787249358 3 2 3 4 4" xfId="29032"/>
    <cellStyle name="style1424787249358 3 2 3 4 5" xfId="41879"/>
    <cellStyle name="style1424787249358 3 2 3 5" xfId="8654"/>
    <cellStyle name="style1424787249358 3 2 3 5 2" xfId="41883"/>
    <cellStyle name="style1424787249358 3 2 3 5 3" xfId="57163"/>
    <cellStyle name="style1424787249358 3 2 3 5 4" xfId="41882"/>
    <cellStyle name="style1424787249358 3 2 3 6" xfId="16050"/>
    <cellStyle name="style1424787249358 3 2 3 7" xfId="23446"/>
    <cellStyle name="style1424787249358 3 2 3 8" xfId="41866"/>
    <cellStyle name="style1424787249358 3 2 4" xfId="1802"/>
    <cellStyle name="style1424787249358 3 2 4 2" xfId="5489"/>
    <cellStyle name="style1424787249358 3 2 4 2 2" xfId="12930"/>
    <cellStyle name="style1424787249358 3 2 4 2 2 2" xfId="41887"/>
    <cellStyle name="style1424787249358 3 2 4 2 2 2 2" xfId="41888"/>
    <cellStyle name="style1424787249358 3 2 4 2 2 2 3" xfId="59659"/>
    <cellStyle name="style1424787249358 3 2 4 2 2 3" xfId="41886"/>
    <cellStyle name="style1424787249358 3 2 4 2 3" xfId="20326"/>
    <cellStyle name="style1424787249358 3 2 4 2 3 2" xfId="41890"/>
    <cellStyle name="style1424787249358 3 2 4 2 3 3" xfId="57167"/>
    <cellStyle name="style1424787249358 3 2 4 2 3 4" xfId="41889"/>
    <cellStyle name="style1424787249358 3 2 4 2 4" xfId="27722"/>
    <cellStyle name="style1424787249358 3 2 4 2 5" xfId="41885"/>
    <cellStyle name="style1424787249358 3 2 4 3" xfId="3612"/>
    <cellStyle name="style1424787249358 3 2 4 3 2" xfId="11053"/>
    <cellStyle name="style1424787249358 3 2 4 3 2 2" xfId="41893"/>
    <cellStyle name="style1424787249358 3 2 4 3 2 2 2" xfId="41894"/>
    <cellStyle name="style1424787249358 3 2 4 3 2 2 3" xfId="59660"/>
    <cellStyle name="style1424787249358 3 2 4 3 2 3" xfId="41892"/>
    <cellStyle name="style1424787249358 3 2 4 3 3" xfId="18449"/>
    <cellStyle name="style1424787249358 3 2 4 3 3 2" xfId="41896"/>
    <cellStyle name="style1424787249358 3 2 4 3 3 3" xfId="57168"/>
    <cellStyle name="style1424787249358 3 2 4 3 3 4" xfId="41895"/>
    <cellStyle name="style1424787249358 3 2 4 3 4" xfId="25845"/>
    <cellStyle name="style1424787249358 3 2 4 3 5" xfId="41891"/>
    <cellStyle name="style1424787249358 3 2 4 4" xfId="7434"/>
    <cellStyle name="style1424787249358 3 2 4 4 2" xfId="14830"/>
    <cellStyle name="style1424787249358 3 2 4 4 2 2" xfId="41899"/>
    <cellStyle name="style1424787249358 3 2 4 4 2 3" xfId="59658"/>
    <cellStyle name="style1424787249358 3 2 4 4 2 4" xfId="41898"/>
    <cellStyle name="style1424787249358 3 2 4 4 3" xfId="22226"/>
    <cellStyle name="style1424787249358 3 2 4 4 4" xfId="29622"/>
    <cellStyle name="style1424787249358 3 2 4 4 5" xfId="41897"/>
    <cellStyle name="style1424787249358 3 2 4 5" xfId="9244"/>
    <cellStyle name="style1424787249358 3 2 4 5 2" xfId="41901"/>
    <cellStyle name="style1424787249358 3 2 4 5 3" xfId="57166"/>
    <cellStyle name="style1424787249358 3 2 4 5 4" xfId="41900"/>
    <cellStyle name="style1424787249358 3 2 4 6" xfId="16640"/>
    <cellStyle name="style1424787249358 3 2 4 7" xfId="24036"/>
    <cellStyle name="style1424787249358 3 2 4 8" xfId="41884"/>
    <cellStyle name="style1424787249358 3 2 5" xfId="2059"/>
    <cellStyle name="style1424787249358 3 2 5 2" xfId="5746"/>
    <cellStyle name="style1424787249358 3 2 5 2 2" xfId="13186"/>
    <cellStyle name="style1424787249358 3 2 5 2 2 2" xfId="41905"/>
    <cellStyle name="style1424787249358 3 2 5 2 2 2 2" xfId="41906"/>
    <cellStyle name="style1424787249358 3 2 5 2 2 2 3" xfId="59662"/>
    <cellStyle name="style1424787249358 3 2 5 2 2 3" xfId="41904"/>
    <cellStyle name="style1424787249358 3 2 5 2 3" xfId="20582"/>
    <cellStyle name="style1424787249358 3 2 5 2 3 2" xfId="41908"/>
    <cellStyle name="style1424787249358 3 2 5 2 3 3" xfId="57170"/>
    <cellStyle name="style1424787249358 3 2 5 2 3 4" xfId="41907"/>
    <cellStyle name="style1424787249358 3 2 5 2 4" xfId="27978"/>
    <cellStyle name="style1424787249358 3 2 5 2 5" xfId="41903"/>
    <cellStyle name="style1424787249358 3 2 5 3" xfId="3868"/>
    <cellStyle name="style1424787249358 3 2 5 3 2" xfId="11309"/>
    <cellStyle name="style1424787249358 3 2 5 3 2 2" xfId="41911"/>
    <cellStyle name="style1424787249358 3 2 5 3 2 2 2" xfId="41912"/>
    <cellStyle name="style1424787249358 3 2 5 3 2 2 3" xfId="59663"/>
    <cellStyle name="style1424787249358 3 2 5 3 2 3" xfId="41910"/>
    <cellStyle name="style1424787249358 3 2 5 3 3" xfId="18705"/>
    <cellStyle name="style1424787249358 3 2 5 3 3 2" xfId="41914"/>
    <cellStyle name="style1424787249358 3 2 5 3 3 3" xfId="57171"/>
    <cellStyle name="style1424787249358 3 2 5 3 3 4" xfId="41913"/>
    <cellStyle name="style1424787249358 3 2 5 3 4" xfId="26101"/>
    <cellStyle name="style1424787249358 3 2 5 3 5" xfId="41909"/>
    <cellStyle name="style1424787249358 3 2 5 4" xfId="7691"/>
    <cellStyle name="style1424787249358 3 2 5 4 2" xfId="15087"/>
    <cellStyle name="style1424787249358 3 2 5 4 2 2" xfId="41917"/>
    <cellStyle name="style1424787249358 3 2 5 4 2 3" xfId="59661"/>
    <cellStyle name="style1424787249358 3 2 5 4 2 4" xfId="41916"/>
    <cellStyle name="style1424787249358 3 2 5 4 3" xfId="22483"/>
    <cellStyle name="style1424787249358 3 2 5 4 4" xfId="29879"/>
    <cellStyle name="style1424787249358 3 2 5 4 5" xfId="41915"/>
    <cellStyle name="style1424787249358 3 2 5 5" xfId="9500"/>
    <cellStyle name="style1424787249358 3 2 5 5 2" xfId="41919"/>
    <cellStyle name="style1424787249358 3 2 5 5 3" xfId="57169"/>
    <cellStyle name="style1424787249358 3 2 5 5 4" xfId="41918"/>
    <cellStyle name="style1424787249358 3 2 5 6" xfId="16896"/>
    <cellStyle name="style1424787249358 3 2 5 7" xfId="24292"/>
    <cellStyle name="style1424787249358 3 2 5 8" xfId="41902"/>
    <cellStyle name="style1424787249358 3 2 6" xfId="4255"/>
    <cellStyle name="style1424787249358 3 2 6 2" xfId="11696"/>
    <cellStyle name="style1424787249358 3 2 6 2 2" xfId="41922"/>
    <cellStyle name="style1424787249358 3 2 6 2 2 2" xfId="41923"/>
    <cellStyle name="style1424787249358 3 2 6 2 2 3" xfId="59664"/>
    <cellStyle name="style1424787249358 3 2 6 2 3" xfId="41921"/>
    <cellStyle name="style1424787249358 3 2 6 3" xfId="19092"/>
    <cellStyle name="style1424787249358 3 2 6 3 2" xfId="41925"/>
    <cellStyle name="style1424787249358 3 2 6 3 3" xfId="57172"/>
    <cellStyle name="style1424787249358 3 2 6 3 4" xfId="41924"/>
    <cellStyle name="style1424787249358 3 2 6 4" xfId="26488"/>
    <cellStyle name="style1424787249358 3 2 6 5" xfId="41920"/>
    <cellStyle name="style1424787249358 3 2 7" xfId="2378"/>
    <cellStyle name="style1424787249358 3 2 7 2" xfId="9819"/>
    <cellStyle name="style1424787249358 3 2 7 2 2" xfId="41928"/>
    <cellStyle name="style1424787249358 3 2 7 2 2 2" xfId="41929"/>
    <cellStyle name="style1424787249358 3 2 7 2 2 3" xfId="59665"/>
    <cellStyle name="style1424787249358 3 2 7 2 3" xfId="41927"/>
    <cellStyle name="style1424787249358 3 2 7 3" xfId="17215"/>
    <cellStyle name="style1424787249358 3 2 7 3 2" xfId="41931"/>
    <cellStyle name="style1424787249358 3 2 7 3 3" xfId="57173"/>
    <cellStyle name="style1424787249358 3 2 7 3 4" xfId="41930"/>
    <cellStyle name="style1424787249358 3 2 7 4" xfId="24611"/>
    <cellStyle name="style1424787249358 3 2 7 5" xfId="41926"/>
    <cellStyle name="style1424787249358 3 2 8" xfId="6200"/>
    <cellStyle name="style1424787249358 3 2 8 2" xfId="13596"/>
    <cellStyle name="style1424787249358 3 2 8 2 2" xfId="41934"/>
    <cellStyle name="style1424787249358 3 2 8 2 3" xfId="59648"/>
    <cellStyle name="style1424787249358 3 2 8 2 4" xfId="41933"/>
    <cellStyle name="style1424787249358 3 2 8 3" xfId="20992"/>
    <cellStyle name="style1424787249358 3 2 8 4" xfId="28388"/>
    <cellStyle name="style1424787249358 3 2 8 5" xfId="41932"/>
    <cellStyle name="style1424787249358 3 2 9" xfId="8010"/>
    <cellStyle name="style1424787249358 3 2 9 2" xfId="41936"/>
    <cellStyle name="style1424787249358 3 2 9 3" xfId="57156"/>
    <cellStyle name="style1424787249358 3 2 9 4" xfId="41935"/>
    <cellStyle name="style1424787249358 3 3" xfId="629"/>
    <cellStyle name="style1424787249358 3 3 2" xfId="1339"/>
    <cellStyle name="style1424787249358 3 3 2 2" xfId="5027"/>
    <cellStyle name="style1424787249358 3 3 2 2 2" xfId="12468"/>
    <cellStyle name="style1424787249358 3 3 2 2 2 2" xfId="41941"/>
    <cellStyle name="style1424787249358 3 3 2 2 2 2 2" xfId="41942"/>
    <cellStyle name="style1424787249358 3 3 2 2 2 2 3" xfId="59668"/>
    <cellStyle name="style1424787249358 3 3 2 2 2 3" xfId="41940"/>
    <cellStyle name="style1424787249358 3 3 2 2 3" xfId="19864"/>
    <cellStyle name="style1424787249358 3 3 2 2 3 2" xfId="41944"/>
    <cellStyle name="style1424787249358 3 3 2 2 3 3" xfId="57176"/>
    <cellStyle name="style1424787249358 3 3 2 2 3 4" xfId="41943"/>
    <cellStyle name="style1424787249358 3 3 2 2 4" xfId="27260"/>
    <cellStyle name="style1424787249358 3 3 2 2 5" xfId="41939"/>
    <cellStyle name="style1424787249358 3 3 2 3" xfId="3150"/>
    <cellStyle name="style1424787249358 3 3 2 3 2" xfId="10591"/>
    <cellStyle name="style1424787249358 3 3 2 3 2 2" xfId="41947"/>
    <cellStyle name="style1424787249358 3 3 2 3 2 2 2" xfId="41948"/>
    <cellStyle name="style1424787249358 3 3 2 3 2 2 3" xfId="59669"/>
    <cellStyle name="style1424787249358 3 3 2 3 2 3" xfId="41946"/>
    <cellStyle name="style1424787249358 3 3 2 3 3" xfId="17987"/>
    <cellStyle name="style1424787249358 3 3 2 3 3 2" xfId="41950"/>
    <cellStyle name="style1424787249358 3 3 2 3 3 3" xfId="57177"/>
    <cellStyle name="style1424787249358 3 3 2 3 3 4" xfId="41949"/>
    <cellStyle name="style1424787249358 3 3 2 3 4" xfId="25383"/>
    <cellStyle name="style1424787249358 3 3 2 3 5" xfId="41945"/>
    <cellStyle name="style1424787249358 3 3 2 4" xfId="6972"/>
    <cellStyle name="style1424787249358 3 3 2 4 2" xfId="14368"/>
    <cellStyle name="style1424787249358 3 3 2 4 2 2" xfId="41953"/>
    <cellStyle name="style1424787249358 3 3 2 4 2 3" xfId="59667"/>
    <cellStyle name="style1424787249358 3 3 2 4 2 4" xfId="41952"/>
    <cellStyle name="style1424787249358 3 3 2 4 3" xfId="21764"/>
    <cellStyle name="style1424787249358 3 3 2 4 4" xfId="29160"/>
    <cellStyle name="style1424787249358 3 3 2 4 5" xfId="41951"/>
    <cellStyle name="style1424787249358 3 3 2 5" xfId="8782"/>
    <cellStyle name="style1424787249358 3 3 2 5 2" xfId="41955"/>
    <cellStyle name="style1424787249358 3 3 2 5 3" xfId="57175"/>
    <cellStyle name="style1424787249358 3 3 2 5 4" xfId="41954"/>
    <cellStyle name="style1424787249358 3 3 2 6" xfId="16178"/>
    <cellStyle name="style1424787249358 3 3 2 7" xfId="23574"/>
    <cellStyle name="style1424787249358 3 3 2 8" xfId="41938"/>
    <cellStyle name="style1424787249358 3 3 3" xfId="4383"/>
    <cellStyle name="style1424787249358 3 3 3 2" xfId="11824"/>
    <cellStyle name="style1424787249358 3 3 3 2 2" xfId="41958"/>
    <cellStyle name="style1424787249358 3 3 3 2 2 2" xfId="41959"/>
    <cellStyle name="style1424787249358 3 3 3 2 2 3" xfId="59670"/>
    <cellStyle name="style1424787249358 3 3 3 2 3" xfId="41957"/>
    <cellStyle name="style1424787249358 3 3 3 3" xfId="19220"/>
    <cellStyle name="style1424787249358 3 3 3 3 2" xfId="41961"/>
    <cellStyle name="style1424787249358 3 3 3 3 3" xfId="57178"/>
    <cellStyle name="style1424787249358 3 3 3 3 4" xfId="41960"/>
    <cellStyle name="style1424787249358 3 3 3 4" xfId="26616"/>
    <cellStyle name="style1424787249358 3 3 3 5" xfId="41956"/>
    <cellStyle name="style1424787249358 3 3 4" xfId="2506"/>
    <cellStyle name="style1424787249358 3 3 4 2" xfId="9947"/>
    <cellStyle name="style1424787249358 3 3 4 2 2" xfId="41964"/>
    <cellStyle name="style1424787249358 3 3 4 2 2 2" xfId="41965"/>
    <cellStyle name="style1424787249358 3 3 4 2 2 3" xfId="59671"/>
    <cellStyle name="style1424787249358 3 3 4 2 3" xfId="41963"/>
    <cellStyle name="style1424787249358 3 3 4 3" xfId="17343"/>
    <cellStyle name="style1424787249358 3 3 4 3 2" xfId="41967"/>
    <cellStyle name="style1424787249358 3 3 4 3 3" xfId="57179"/>
    <cellStyle name="style1424787249358 3 3 4 3 4" xfId="41966"/>
    <cellStyle name="style1424787249358 3 3 4 4" xfId="24739"/>
    <cellStyle name="style1424787249358 3 3 4 5" xfId="41962"/>
    <cellStyle name="style1424787249358 3 3 5" xfId="6328"/>
    <cellStyle name="style1424787249358 3 3 5 2" xfId="13724"/>
    <cellStyle name="style1424787249358 3 3 5 2 2" xfId="41970"/>
    <cellStyle name="style1424787249358 3 3 5 2 3" xfId="59666"/>
    <cellStyle name="style1424787249358 3 3 5 2 4" xfId="41969"/>
    <cellStyle name="style1424787249358 3 3 5 3" xfId="21120"/>
    <cellStyle name="style1424787249358 3 3 5 4" xfId="28516"/>
    <cellStyle name="style1424787249358 3 3 5 5" xfId="41968"/>
    <cellStyle name="style1424787249358 3 3 6" xfId="8138"/>
    <cellStyle name="style1424787249358 3 3 6 2" xfId="41972"/>
    <cellStyle name="style1424787249358 3 3 6 3" xfId="57174"/>
    <cellStyle name="style1424787249358 3 3 6 4" xfId="41971"/>
    <cellStyle name="style1424787249358 3 3 7" xfId="15534"/>
    <cellStyle name="style1424787249358 3 3 8" xfId="22930"/>
    <cellStyle name="style1424787249358 3 3 9" xfId="41937"/>
    <cellStyle name="style1424787249358 3 4" xfId="1083"/>
    <cellStyle name="style1424787249358 3 4 2" xfId="4771"/>
    <cellStyle name="style1424787249358 3 4 2 2" xfId="12212"/>
    <cellStyle name="style1424787249358 3 4 2 2 2" xfId="41976"/>
    <cellStyle name="style1424787249358 3 4 2 2 2 2" xfId="41977"/>
    <cellStyle name="style1424787249358 3 4 2 2 2 3" xfId="59673"/>
    <cellStyle name="style1424787249358 3 4 2 2 3" xfId="41975"/>
    <cellStyle name="style1424787249358 3 4 2 3" xfId="19608"/>
    <cellStyle name="style1424787249358 3 4 2 3 2" xfId="41979"/>
    <cellStyle name="style1424787249358 3 4 2 3 3" xfId="57181"/>
    <cellStyle name="style1424787249358 3 4 2 3 4" xfId="41978"/>
    <cellStyle name="style1424787249358 3 4 2 4" xfId="27004"/>
    <cellStyle name="style1424787249358 3 4 2 5" xfId="41974"/>
    <cellStyle name="style1424787249358 3 4 3" xfId="2894"/>
    <cellStyle name="style1424787249358 3 4 3 2" xfId="10335"/>
    <cellStyle name="style1424787249358 3 4 3 2 2" xfId="41982"/>
    <cellStyle name="style1424787249358 3 4 3 2 2 2" xfId="41983"/>
    <cellStyle name="style1424787249358 3 4 3 2 2 3" xfId="59674"/>
    <cellStyle name="style1424787249358 3 4 3 2 3" xfId="41981"/>
    <cellStyle name="style1424787249358 3 4 3 3" xfId="17731"/>
    <cellStyle name="style1424787249358 3 4 3 3 2" xfId="41985"/>
    <cellStyle name="style1424787249358 3 4 3 3 3" xfId="57182"/>
    <cellStyle name="style1424787249358 3 4 3 3 4" xfId="41984"/>
    <cellStyle name="style1424787249358 3 4 3 4" xfId="25127"/>
    <cellStyle name="style1424787249358 3 4 3 5" xfId="41980"/>
    <cellStyle name="style1424787249358 3 4 4" xfId="6716"/>
    <cellStyle name="style1424787249358 3 4 4 2" xfId="14112"/>
    <cellStyle name="style1424787249358 3 4 4 2 2" xfId="41988"/>
    <cellStyle name="style1424787249358 3 4 4 2 3" xfId="59672"/>
    <cellStyle name="style1424787249358 3 4 4 2 4" xfId="41987"/>
    <cellStyle name="style1424787249358 3 4 4 3" xfId="21508"/>
    <cellStyle name="style1424787249358 3 4 4 4" xfId="28904"/>
    <cellStyle name="style1424787249358 3 4 4 5" xfId="41986"/>
    <cellStyle name="style1424787249358 3 4 5" xfId="8526"/>
    <cellStyle name="style1424787249358 3 4 5 2" xfId="41990"/>
    <cellStyle name="style1424787249358 3 4 5 3" xfId="57180"/>
    <cellStyle name="style1424787249358 3 4 5 4" xfId="41989"/>
    <cellStyle name="style1424787249358 3 4 6" xfId="15922"/>
    <cellStyle name="style1424787249358 3 4 7" xfId="23318"/>
    <cellStyle name="style1424787249358 3 4 8" xfId="41973"/>
    <cellStyle name="style1424787249358 3 5" xfId="1674"/>
    <cellStyle name="style1424787249358 3 5 2" xfId="5361"/>
    <cellStyle name="style1424787249358 3 5 2 2" xfId="12802"/>
    <cellStyle name="style1424787249358 3 5 2 2 2" xfId="41994"/>
    <cellStyle name="style1424787249358 3 5 2 2 2 2" xfId="41995"/>
    <cellStyle name="style1424787249358 3 5 2 2 2 3" xfId="59676"/>
    <cellStyle name="style1424787249358 3 5 2 2 3" xfId="41993"/>
    <cellStyle name="style1424787249358 3 5 2 3" xfId="20198"/>
    <cellStyle name="style1424787249358 3 5 2 3 2" xfId="41997"/>
    <cellStyle name="style1424787249358 3 5 2 3 3" xfId="57184"/>
    <cellStyle name="style1424787249358 3 5 2 3 4" xfId="41996"/>
    <cellStyle name="style1424787249358 3 5 2 4" xfId="27594"/>
    <cellStyle name="style1424787249358 3 5 2 5" xfId="41992"/>
    <cellStyle name="style1424787249358 3 5 3" xfId="3484"/>
    <cellStyle name="style1424787249358 3 5 3 2" xfId="10925"/>
    <cellStyle name="style1424787249358 3 5 3 2 2" xfId="42000"/>
    <cellStyle name="style1424787249358 3 5 3 2 2 2" xfId="42001"/>
    <cellStyle name="style1424787249358 3 5 3 2 2 3" xfId="59677"/>
    <cellStyle name="style1424787249358 3 5 3 2 3" xfId="41999"/>
    <cellStyle name="style1424787249358 3 5 3 3" xfId="18321"/>
    <cellStyle name="style1424787249358 3 5 3 3 2" xfId="42003"/>
    <cellStyle name="style1424787249358 3 5 3 3 3" xfId="57185"/>
    <cellStyle name="style1424787249358 3 5 3 3 4" xfId="42002"/>
    <cellStyle name="style1424787249358 3 5 3 4" xfId="25717"/>
    <cellStyle name="style1424787249358 3 5 3 5" xfId="41998"/>
    <cellStyle name="style1424787249358 3 5 4" xfId="7306"/>
    <cellStyle name="style1424787249358 3 5 4 2" xfId="14702"/>
    <cellStyle name="style1424787249358 3 5 4 2 2" xfId="42006"/>
    <cellStyle name="style1424787249358 3 5 4 2 3" xfId="59675"/>
    <cellStyle name="style1424787249358 3 5 4 2 4" xfId="42005"/>
    <cellStyle name="style1424787249358 3 5 4 3" xfId="22098"/>
    <cellStyle name="style1424787249358 3 5 4 4" xfId="29494"/>
    <cellStyle name="style1424787249358 3 5 4 5" xfId="42004"/>
    <cellStyle name="style1424787249358 3 5 5" xfId="9116"/>
    <cellStyle name="style1424787249358 3 5 5 2" xfId="42008"/>
    <cellStyle name="style1424787249358 3 5 5 3" xfId="57183"/>
    <cellStyle name="style1424787249358 3 5 5 4" xfId="42007"/>
    <cellStyle name="style1424787249358 3 5 6" xfId="16512"/>
    <cellStyle name="style1424787249358 3 5 7" xfId="23908"/>
    <cellStyle name="style1424787249358 3 5 8" xfId="41991"/>
    <cellStyle name="style1424787249358 3 6" xfId="1931"/>
    <cellStyle name="style1424787249358 3 6 2" xfId="5618"/>
    <cellStyle name="style1424787249358 3 6 2 2" xfId="13058"/>
    <cellStyle name="style1424787249358 3 6 2 2 2" xfId="42012"/>
    <cellStyle name="style1424787249358 3 6 2 2 2 2" xfId="42013"/>
    <cellStyle name="style1424787249358 3 6 2 2 2 3" xfId="59679"/>
    <cellStyle name="style1424787249358 3 6 2 2 3" xfId="42011"/>
    <cellStyle name="style1424787249358 3 6 2 3" xfId="20454"/>
    <cellStyle name="style1424787249358 3 6 2 3 2" xfId="42015"/>
    <cellStyle name="style1424787249358 3 6 2 3 3" xfId="57187"/>
    <cellStyle name="style1424787249358 3 6 2 3 4" xfId="42014"/>
    <cellStyle name="style1424787249358 3 6 2 4" xfId="27850"/>
    <cellStyle name="style1424787249358 3 6 2 5" xfId="42010"/>
    <cellStyle name="style1424787249358 3 6 3" xfId="3740"/>
    <cellStyle name="style1424787249358 3 6 3 2" xfId="11181"/>
    <cellStyle name="style1424787249358 3 6 3 2 2" xfId="42018"/>
    <cellStyle name="style1424787249358 3 6 3 2 2 2" xfId="42019"/>
    <cellStyle name="style1424787249358 3 6 3 2 2 3" xfId="59680"/>
    <cellStyle name="style1424787249358 3 6 3 2 3" xfId="42017"/>
    <cellStyle name="style1424787249358 3 6 3 3" xfId="18577"/>
    <cellStyle name="style1424787249358 3 6 3 3 2" xfId="42021"/>
    <cellStyle name="style1424787249358 3 6 3 3 3" xfId="57188"/>
    <cellStyle name="style1424787249358 3 6 3 3 4" xfId="42020"/>
    <cellStyle name="style1424787249358 3 6 3 4" xfId="25973"/>
    <cellStyle name="style1424787249358 3 6 3 5" xfId="42016"/>
    <cellStyle name="style1424787249358 3 6 4" xfId="7563"/>
    <cellStyle name="style1424787249358 3 6 4 2" xfId="14959"/>
    <cellStyle name="style1424787249358 3 6 4 2 2" xfId="42024"/>
    <cellStyle name="style1424787249358 3 6 4 2 3" xfId="59678"/>
    <cellStyle name="style1424787249358 3 6 4 2 4" xfId="42023"/>
    <cellStyle name="style1424787249358 3 6 4 3" xfId="22355"/>
    <cellStyle name="style1424787249358 3 6 4 4" xfId="29751"/>
    <cellStyle name="style1424787249358 3 6 4 5" xfId="42022"/>
    <cellStyle name="style1424787249358 3 6 5" xfId="9372"/>
    <cellStyle name="style1424787249358 3 6 5 2" xfId="42026"/>
    <cellStyle name="style1424787249358 3 6 5 3" xfId="57186"/>
    <cellStyle name="style1424787249358 3 6 5 4" xfId="42025"/>
    <cellStyle name="style1424787249358 3 6 6" xfId="16768"/>
    <cellStyle name="style1424787249358 3 6 7" xfId="24164"/>
    <cellStyle name="style1424787249358 3 6 8" xfId="42009"/>
    <cellStyle name="style1424787249358 3 7" xfId="4127"/>
    <cellStyle name="style1424787249358 3 7 2" xfId="11568"/>
    <cellStyle name="style1424787249358 3 7 2 2" xfId="42029"/>
    <cellStyle name="style1424787249358 3 7 2 2 2" xfId="42030"/>
    <cellStyle name="style1424787249358 3 7 2 2 3" xfId="59681"/>
    <cellStyle name="style1424787249358 3 7 2 3" xfId="42028"/>
    <cellStyle name="style1424787249358 3 7 3" xfId="18964"/>
    <cellStyle name="style1424787249358 3 7 3 2" xfId="42032"/>
    <cellStyle name="style1424787249358 3 7 3 3" xfId="57189"/>
    <cellStyle name="style1424787249358 3 7 3 4" xfId="42031"/>
    <cellStyle name="style1424787249358 3 7 4" xfId="26360"/>
    <cellStyle name="style1424787249358 3 7 5" xfId="42027"/>
    <cellStyle name="style1424787249358 3 8" xfId="2250"/>
    <cellStyle name="style1424787249358 3 8 2" xfId="9691"/>
    <cellStyle name="style1424787249358 3 8 2 2" xfId="42035"/>
    <cellStyle name="style1424787249358 3 8 2 2 2" xfId="42036"/>
    <cellStyle name="style1424787249358 3 8 2 2 3" xfId="59682"/>
    <cellStyle name="style1424787249358 3 8 2 3" xfId="42034"/>
    <cellStyle name="style1424787249358 3 8 3" xfId="17087"/>
    <cellStyle name="style1424787249358 3 8 3 2" xfId="42038"/>
    <cellStyle name="style1424787249358 3 8 3 3" xfId="57190"/>
    <cellStyle name="style1424787249358 3 8 3 4" xfId="42037"/>
    <cellStyle name="style1424787249358 3 8 4" xfId="24483"/>
    <cellStyle name="style1424787249358 3 8 5" xfId="42033"/>
    <cellStyle name="style1424787249358 3 9" xfId="6072"/>
    <cellStyle name="style1424787249358 3 9 2" xfId="13468"/>
    <cellStyle name="style1424787249358 3 9 2 2" xfId="42041"/>
    <cellStyle name="style1424787249358 3 9 2 3" xfId="59647"/>
    <cellStyle name="style1424787249358 3 9 2 4" xfId="42040"/>
    <cellStyle name="style1424787249358 3 9 3" xfId="20864"/>
    <cellStyle name="style1424787249358 3 9 4" xfId="28260"/>
    <cellStyle name="style1424787249358 3 9 5" xfId="42039"/>
    <cellStyle name="style1424787249358 4" xfId="436"/>
    <cellStyle name="style1424787249358 4 10" xfId="15342"/>
    <cellStyle name="style1424787249358 4 11" xfId="22738"/>
    <cellStyle name="style1424787249358 4 12" xfId="42042"/>
    <cellStyle name="style1424787249358 4 2" xfId="693"/>
    <cellStyle name="style1424787249358 4 2 2" xfId="1403"/>
    <cellStyle name="style1424787249358 4 2 2 2" xfId="5091"/>
    <cellStyle name="style1424787249358 4 2 2 2 2" xfId="12532"/>
    <cellStyle name="style1424787249358 4 2 2 2 2 2" xfId="42047"/>
    <cellStyle name="style1424787249358 4 2 2 2 2 2 2" xfId="42048"/>
    <cellStyle name="style1424787249358 4 2 2 2 2 2 3" xfId="59686"/>
    <cellStyle name="style1424787249358 4 2 2 2 2 3" xfId="42046"/>
    <cellStyle name="style1424787249358 4 2 2 2 3" xfId="19928"/>
    <cellStyle name="style1424787249358 4 2 2 2 3 2" xfId="42050"/>
    <cellStyle name="style1424787249358 4 2 2 2 3 3" xfId="57194"/>
    <cellStyle name="style1424787249358 4 2 2 2 3 4" xfId="42049"/>
    <cellStyle name="style1424787249358 4 2 2 2 4" xfId="27324"/>
    <cellStyle name="style1424787249358 4 2 2 2 5" xfId="42045"/>
    <cellStyle name="style1424787249358 4 2 2 3" xfId="3214"/>
    <cellStyle name="style1424787249358 4 2 2 3 2" xfId="10655"/>
    <cellStyle name="style1424787249358 4 2 2 3 2 2" xfId="42053"/>
    <cellStyle name="style1424787249358 4 2 2 3 2 2 2" xfId="42054"/>
    <cellStyle name="style1424787249358 4 2 2 3 2 2 3" xfId="59687"/>
    <cellStyle name="style1424787249358 4 2 2 3 2 3" xfId="42052"/>
    <cellStyle name="style1424787249358 4 2 2 3 3" xfId="18051"/>
    <cellStyle name="style1424787249358 4 2 2 3 3 2" xfId="42056"/>
    <cellStyle name="style1424787249358 4 2 2 3 3 3" xfId="57195"/>
    <cellStyle name="style1424787249358 4 2 2 3 3 4" xfId="42055"/>
    <cellStyle name="style1424787249358 4 2 2 3 4" xfId="25447"/>
    <cellStyle name="style1424787249358 4 2 2 3 5" xfId="42051"/>
    <cellStyle name="style1424787249358 4 2 2 4" xfId="7036"/>
    <cellStyle name="style1424787249358 4 2 2 4 2" xfId="14432"/>
    <cellStyle name="style1424787249358 4 2 2 4 2 2" xfId="42059"/>
    <cellStyle name="style1424787249358 4 2 2 4 2 3" xfId="59685"/>
    <cellStyle name="style1424787249358 4 2 2 4 2 4" xfId="42058"/>
    <cellStyle name="style1424787249358 4 2 2 4 3" xfId="21828"/>
    <cellStyle name="style1424787249358 4 2 2 4 4" xfId="29224"/>
    <cellStyle name="style1424787249358 4 2 2 4 5" xfId="42057"/>
    <cellStyle name="style1424787249358 4 2 2 5" xfId="8846"/>
    <cellStyle name="style1424787249358 4 2 2 5 2" xfId="42061"/>
    <cellStyle name="style1424787249358 4 2 2 5 3" xfId="57193"/>
    <cellStyle name="style1424787249358 4 2 2 5 4" xfId="42060"/>
    <cellStyle name="style1424787249358 4 2 2 6" xfId="16242"/>
    <cellStyle name="style1424787249358 4 2 2 7" xfId="23638"/>
    <cellStyle name="style1424787249358 4 2 2 8" xfId="42044"/>
    <cellStyle name="style1424787249358 4 2 3" xfId="4447"/>
    <cellStyle name="style1424787249358 4 2 3 2" xfId="11888"/>
    <cellStyle name="style1424787249358 4 2 3 2 2" xfId="42064"/>
    <cellStyle name="style1424787249358 4 2 3 2 2 2" xfId="42065"/>
    <cellStyle name="style1424787249358 4 2 3 2 2 3" xfId="59688"/>
    <cellStyle name="style1424787249358 4 2 3 2 3" xfId="42063"/>
    <cellStyle name="style1424787249358 4 2 3 3" xfId="19284"/>
    <cellStyle name="style1424787249358 4 2 3 3 2" xfId="42067"/>
    <cellStyle name="style1424787249358 4 2 3 3 3" xfId="57196"/>
    <cellStyle name="style1424787249358 4 2 3 3 4" xfId="42066"/>
    <cellStyle name="style1424787249358 4 2 3 4" xfId="26680"/>
    <cellStyle name="style1424787249358 4 2 3 5" xfId="42062"/>
    <cellStyle name="style1424787249358 4 2 4" xfId="2570"/>
    <cellStyle name="style1424787249358 4 2 4 2" xfId="10011"/>
    <cellStyle name="style1424787249358 4 2 4 2 2" xfId="42070"/>
    <cellStyle name="style1424787249358 4 2 4 2 2 2" xfId="42071"/>
    <cellStyle name="style1424787249358 4 2 4 2 2 3" xfId="59689"/>
    <cellStyle name="style1424787249358 4 2 4 2 3" xfId="42069"/>
    <cellStyle name="style1424787249358 4 2 4 3" xfId="17407"/>
    <cellStyle name="style1424787249358 4 2 4 3 2" xfId="42073"/>
    <cellStyle name="style1424787249358 4 2 4 3 3" xfId="57197"/>
    <cellStyle name="style1424787249358 4 2 4 3 4" xfId="42072"/>
    <cellStyle name="style1424787249358 4 2 4 4" xfId="24803"/>
    <cellStyle name="style1424787249358 4 2 4 5" xfId="42068"/>
    <cellStyle name="style1424787249358 4 2 5" xfId="6392"/>
    <cellStyle name="style1424787249358 4 2 5 2" xfId="13788"/>
    <cellStyle name="style1424787249358 4 2 5 2 2" xfId="42076"/>
    <cellStyle name="style1424787249358 4 2 5 2 3" xfId="59684"/>
    <cellStyle name="style1424787249358 4 2 5 2 4" xfId="42075"/>
    <cellStyle name="style1424787249358 4 2 5 3" xfId="21184"/>
    <cellStyle name="style1424787249358 4 2 5 4" xfId="28580"/>
    <cellStyle name="style1424787249358 4 2 5 5" xfId="42074"/>
    <cellStyle name="style1424787249358 4 2 6" xfId="8202"/>
    <cellStyle name="style1424787249358 4 2 6 2" xfId="42078"/>
    <cellStyle name="style1424787249358 4 2 6 3" xfId="57192"/>
    <cellStyle name="style1424787249358 4 2 6 4" xfId="42077"/>
    <cellStyle name="style1424787249358 4 2 7" xfId="15598"/>
    <cellStyle name="style1424787249358 4 2 8" xfId="22994"/>
    <cellStyle name="style1424787249358 4 2 9" xfId="42043"/>
    <cellStyle name="style1424787249358 4 3" xfId="1147"/>
    <cellStyle name="style1424787249358 4 3 2" xfId="4835"/>
    <cellStyle name="style1424787249358 4 3 2 2" xfId="12276"/>
    <cellStyle name="style1424787249358 4 3 2 2 2" xfId="42082"/>
    <cellStyle name="style1424787249358 4 3 2 2 2 2" xfId="42083"/>
    <cellStyle name="style1424787249358 4 3 2 2 2 3" xfId="59691"/>
    <cellStyle name="style1424787249358 4 3 2 2 3" xfId="42081"/>
    <cellStyle name="style1424787249358 4 3 2 3" xfId="19672"/>
    <cellStyle name="style1424787249358 4 3 2 3 2" xfId="42085"/>
    <cellStyle name="style1424787249358 4 3 2 3 3" xfId="57199"/>
    <cellStyle name="style1424787249358 4 3 2 3 4" xfId="42084"/>
    <cellStyle name="style1424787249358 4 3 2 4" xfId="27068"/>
    <cellStyle name="style1424787249358 4 3 2 5" xfId="42080"/>
    <cellStyle name="style1424787249358 4 3 3" xfId="2958"/>
    <cellStyle name="style1424787249358 4 3 3 2" xfId="10399"/>
    <cellStyle name="style1424787249358 4 3 3 2 2" xfId="42088"/>
    <cellStyle name="style1424787249358 4 3 3 2 2 2" xfId="42089"/>
    <cellStyle name="style1424787249358 4 3 3 2 2 3" xfId="59692"/>
    <cellStyle name="style1424787249358 4 3 3 2 3" xfId="42087"/>
    <cellStyle name="style1424787249358 4 3 3 3" xfId="17795"/>
    <cellStyle name="style1424787249358 4 3 3 3 2" xfId="42091"/>
    <cellStyle name="style1424787249358 4 3 3 3 3" xfId="57200"/>
    <cellStyle name="style1424787249358 4 3 3 3 4" xfId="42090"/>
    <cellStyle name="style1424787249358 4 3 3 4" xfId="25191"/>
    <cellStyle name="style1424787249358 4 3 3 5" xfId="42086"/>
    <cellStyle name="style1424787249358 4 3 4" xfId="6780"/>
    <cellStyle name="style1424787249358 4 3 4 2" xfId="14176"/>
    <cellStyle name="style1424787249358 4 3 4 2 2" xfId="42094"/>
    <cellStyle name="style1424787249358 4 3 4 2 3" xfId="59690"/>
    <cellStyle name="style1424787249358 4 3 4 2 4" xfId="42093"/>
    <cellStyle name="style1424787249358 4 3 4 3" xfId="21572"/>
    <cellStyle name="style1424787249358 4 3 4 4" xfId="28968"/>
    <cellStyle name="style1424787249358 4 3 4 5" xfId="42092"/>
    <cellStyle name="style1424787249358 4 3 5" xfId="8590"/>
    <cellStyle name="style1424787249358 4 3 5 2" xfId="42096"/>
    <cellStyle name="style1424787249358 4 3 5 3" xfId="57198"/>
    <cellStyle name="style1424787249358 4 3 5 4" xfId="42095"/>
    <cellStyle name="style1424787249358 4 3 6" xfId="15986"/>
    <cellStyle name="style1424787249358 4 3 7" xfId="23382"/>
    <cellStyle name="style1424787249358 4 3 8" xfId="42079"/>
    <cellStyle name="style1424787249358 4 4" xfId="1738"/>
    <cellStyle name="style1424787249358 4 4 2" xfId="5425"/>
    <cellStyle name="style1424787249358 4 4 2 2" xfId="12866"/>
    <cellStyle name="style1424787249358 4 4 2 2 2" xfId="42100"/>
    <cellStyle name="style1424787249358 4 4 2 2 2 2" xfId="42101"/>
    <cellStyle name="style1424787249358 4 4 2 2 2 3" xfId="59694"/>
    <cellStyle name="style1424787249358 4 4 2 2 3" xfId="42099"/>
    <cellStyle name="style1424787249358 4 4 2 3" xfId="20262"/>
    <cellStyle name="style1424787249358 4 4 2 3 2" xfId="42103"/>
    <cellStyle name="style1424787249358 4 4 2 3 3" xfId="57202"/>
    <cellStyle name="style1424787249358 4 4 2 3 4" xfId="42102"/>
    <cellStyle name="style1424787249358 4 4 2 4" xfId="27658"/>
    <cellStyle name="style1424787249358 4 4 2 5" xfId="42098"/>
    <cellStyle name="style1424787249358 4 4 3" xfId="3548"/>
    <cellStyle name="style1424787249358 4 4 3 2" xfId="10989"/>
    <cellStyle name="style1424787249358 4 4 3 2 2" xfId="42106"/>
    <cellStyle name="style1424787249358 4 4 3 2 2 2" xfId="42107"/>
    <cellStyle name="style1424787249358 4 4 3 2 2 3" xfId="59695"/>
    <cellStyle name="style1424787249358 4 4 3 2 3" xfId="42105"/>
    <cellStyle name="style1424787249358 4 4 3 3" xfId="18385"/>
    <cellStyle name="style1424787249358 4 4 3 3 2" xfId="42109"/>
    <cellStyle name="style1424787249358 4 4 3 3 3" xfId="57203"/>
    <cellStyle name="style1424787249358 4 4 3 3 4" xfId="42108"/>
    <cellStyle name="style1424787249358 4 4 3 4" xfId="25781"/>
    <cellStyle name="style1424787249358 4 4 3 5" xfId="42104"/>
    <cellStyle name="style1424787249358 4 4 4" xfId="7370"/>
    <cellStyle name="style1424787249358 4 4 4 2" xfId="14766"/>
    <cellStyle name="style1424787249358 4 4 4 2 2" xfId="42112"/>
    <cellStyle name="style1424787249358 4 4 4 2 3" xfId="59693"/>
    <cellStyle name="style1424787249358 4 4 4 2 4" xfId="42111"/>
    <cellStyle name="style1424787249358 4 4 4 3" xfId="22162"/>
    <cellStyle name="style1424787249358 4 4 4 4" xfId="29558"/>
    <cellStyle name="style1424787249358 4 4 4 5" xfId="42110"/>
    <cellStyle name="style1424787249358 4 4 5" xfId="9180"/>
    <cellStyle name="style1424787249358 4 4 5 2" xfId="42114"/>
    <cellStyle name="style1424787249358 4 4 5 3" xfId="57201"/>
    <cellStyle name="style1424787249358 4 4 5 4" xfId="42113"/>
    <cellStyle name="style1424787249358 4 4 6" xfId="16576"/>
    <cellStyle name="style1424787249358 4 4 7" xfId="23972"/>
    <cellStyle name="style1424787249358 4 4 8" xfId="42097"/>
    <cellStyle name="style1424787249358 4 5" xfId="1995"/>
    <cellStyle name="style1424787249358 4 5 2" xfId="5682"/>
    <cellStyle name="style1424787249358 4 5 2 2" xfId="13122"/>
    <cellStyle name="style1424787249358 4 5 2 2 2" xfId="42118"/>
    <cellStyle name="style1424787249358 4 5 2 2 2 2" xfId="42119"/>
    <cellStyle name="style1424787249358 4 5 2 2 2 3" xfId="59697"/>
    <cellStyle name="style1424787249358 4 5 2 2 3" xfId="42117"/>
    <cellStyle name="style1424787249358 4 5 2 3" xfId="20518"/>
    <cellStyle name="style1424787249358 4 5 2 3 2" xfId="42121"/>
    <cellStyle name="style1424787249358 4 5 2 3 3" xfId="57205"/>
    <cellStyle name="style1424787249358 4 5 2 3 4" xfId="42120"/>
    <cellStyle name="style1424787249358 4 5 2 4" xfId="27914"/>
    <cellStyle name="style1424787249358 4 5 2 5" xfId="42116"/>
    <cellStyle name="style1424787249358 4 5 3" xfId="3804"/>
    <cellStyle name="style1424787249358 4 5 3 2" xfId="11245"/>
    <cellStyle name="style1424787249358 4 5 3 2 2" xfId="42124"/>
    <cellStyle name="style1424787249358 4 5 3 2 2 2" xfId="42125"/>
    <cellStyle name="style1424787249358 4 5 3 2 2 3" xfId="59698"/>
    <cellStyle name="style1424787249358 4 5 3 2 3" xfId="42123"/>
    <cellStyle name="style1424787249358 4 5 3 3" xfId="18641"/>
    <cellStyle name="style1424787249358 4 5 3 3 2" xfId="42127"/>
    <cellStyle name="style1424787249358 4 5 3 3 3" xfId="57206"/>
    <cellStyle name="style1424787249358 4 5 3 3 4" xfId="42126"/>
    <cellStyle name="style1424787249358 4 5 3 4" xfId="26037"/>
    <cellStyle name="style1424787249358 4 5 3 5" xfId="42122"/>
    <cellStyle name="style1424787249358 4 5 4" xfId="7627"/>
    <cellStyle name="style1424787249358 4 5 4 2" xfId="15023"/>
    <cellStyle name="style1424787249358 4 5 4 2 2" xfId="42130"/>
    <cellStyle name="style1424787249358 4 5 4 2 3" xfId="59696"/>
    <cellStyle name="style1424787249358 4 5 4 2 4" xfId="42129"/>
    <cellStyle name="style1424787249358 4 5 4 3" xfId="22419"/>
    <cellStyle name="style1424787249358 4 5 4 4" xfId="29815"/>
    <cellStyle name="style1424787249358 4 5 4 5" xfId="42128"/>
    <cellStyle name="style1424787249358 4 5 5" xfId="9436"/>
    <cellStyle name="style1424787249358 4 5 5 2" xfId="42132"/>
    <cellStyle name="style1424787249358 4 5 5 3" xfId="57204"/>
    <cellStyle name="style1424787249358 4 5 5 4" xfId="42131"/>
    <cellStyle name="style1424787249358 4 5 6" xfId="16832"/>
    <cellStyle name="style1424787249358 4 5 7" xfId="24228"/>
    <cellStyle name="style1424787249358 4 5 8" xfId="42115"/>
    <cellStyle name="style1424787249358 4 6" xfId="4191"/>
    <cellStyle name="style1424787249358 4 6 2" xfId="11632"/>
    <cellStyle name="style1424787249358 4 6 2 2" xfId="42135"/>
    <cellStyle name="style1424787249358 4 6 2 2 2" xfId="42136"/>
    <cellStyle name="style1424787249358 4 6 2 2 3" xfId="59699"/>
    <cellStyle name="style1424787249358 4 6 2 3" xfId="42134"/>
    <cellStyle name="style1424787249358 4 6 3" xfId="19028"/>
    <cellStyle name="style1424787249358 4 6 3 2" xfId="42138"/>
    <cellStyle name="style1424787249358 4 6 3 3" xfId="57207"/>
    <cellStyle name="style1424787249358 4 6 3 4" xfId="42137"/>
    <cellStyle name="style1424787249358 4 6 4" xfId="26424"/>
    <cellStyle name="style1424787249358 4 6 5" xfId="42133"/>
    <cellStyle name="style1424787249358 4 7" xfId="2314"/>
    <cellStyle name="style1424787249358 4 7 2" xfId="9755"/>
    <cellStyle name="style1424787249358 4 7 2 2" xfId="42141"/>
    <cellStyle name="style1424787249358 4 7 2 2 2" xfId="42142"/>
    <cellStyle name="style1424787249358 4 7 2 2 3" xfId="59700"/>
    <cellStyle name="style1424787249358 4 7 2 3" xfId="42140"/>
    <cellStyle name="style1424787249358 4 7 3" xfId="17151"/>
    <cellStyle name="style1424787249358 4 7 3 2" xfId="42144"/>
    <cellStyle name="style1424787249358 4 7 3 3" xfId="57208"/>
    <cellStyle name="style1424787249358 4 7 3 4" xfId="42143"/>
    <cellStyle name="style1424787249358 4 7 4" xfId="24547"/>
    <cellStyle name="style1424787249358 4 7 5" xfId="42139"/>
    <cellStyle name="style1424787249358 4 8" xfId="6136"/>
    <cellStyle name="style1424787249358 4 8 2" xfId="13532"/>
    <cellStyle name="style1424787249358 4 8 2 2" xfId="42147"/>
    <cellStyle name="style1424787249358 4 8 2 3" xfId="59683"/>
    <cellStyle name="style1424787249358 4 8 2 4" xfId="42146"/>
    <cellStyle name="style1424787249358 4 8 3" xfId="20928"/>
    <cellStyle name="style1424787249358 4 8 4" xfId="28324"/>
    <cellStyle name="style1424787249358 4 8 5" xfId="42145"/>
    <cellStyle name="style1424787249358 4 9" xfId="7946"/>
    <cellStyle name="style1424787249358 4 9 2" xfId="42149"/>
    <cellStyle name="style1424787249358 4 9 3" xfId="57191"/>
    <cellStyle name="style1424787249358 4 9 4" xfId="42148"/>
    <cellStyle name="style1424787249358 5" xfId="565"/>
    <cellStyle name="style1424787249358 5 2" xfId="1275"/>
    <cellStyle name="style1424787249358 5 2 2" xfId="4963"/>
    <cellStyle name="style1424787249358 5 2 2 2" xfId="12404"/>
    <cellStyle name="style1424787249358 5 2 2 2 2" xfId="42154"/>
    <cellStyle name="style1424787249358 5 2 2 2 2 2" xfId="42155"/>
    <cellStyle name="style1424787249358 5 2 2 2 2 3" xfId="59703"/>
    <cellStyle name="style1424787249358 5 2 2 2 3" xfId="42153"/>
    <cellStyle name="style1424787249358 5 2 2 3" xfId="19800"/>
    <cellStyle name="style1424787249358 5 2 2 3 2" xfId="42157"/>
    <cellStyle name="style1424787249358 5 2 2 3 3" xfId="57211"/>
    <cellStyle name="style1424787249358 5 2 2 3 4" xfId="42156"/>
    <cellStyle name="style1424787249358 5 2 2 4" xfId="27196"/>
    <cellStyle name="style1424787249358 5 2 2 5" xfId="42152"/>
    <cellStyle name="style1424787249358 5 2 3" xfId="3086"/>
    <cellStyle name="style1424787249358 5 2 3 2" xfId="10527"/>
    <cellStyle name="style1424787249358 5 2 3 2 2" xfId="42160"/>
    <cellStyle name="style1424787249358 5 2 3 2 2 2" xfId="42161"/>
    <cellStyle name="style1424787249358 5 2 3 2 2 3" xfId="59704"/>
    <cellStyle name="style1424787249358 5 2 3 2 3" xfId="42159"/>
    <cellStyle name="style1424787249358 5 2 3 3" xfId="17923"/>
    <cellStyle name="style1424787249358 5 2 3 3 2" xfId="42163"/>
    <cellStyle name="style1424787249358 5 2 3 3 3" xfId="57212"/>
    <cellStyle name="style1424787249358 5 2 3 3 4" xfId="42162"/>
    <cellStyle name="style1424787249358 5 2 3 4" xfId="25319"/>
    <cellStyle name="style1424787249358 5 2 3 5" xfId="42158"/>
    <cellStyle name="style1424787249358 5 2 4" xfId="6908"/>
    <cellStyle name="style1424787249358 5 2 4 2" xfId="14304"/>
    <cellStyle name="style1424787249358 5 2 4 2 2" xfId="42166"/>
    <cellStyle name="style1424787249358 5 2 4 2 3" xfId="59702"/>
    <cellStyle name="style1424787249358 5 2 4 2 4" xfId="42165"/>
    <cellStyle name="style1424787249358 5 2 4 3" xfId="21700"/>
    <cellStyle name="style1424787249358 5 2 4 4" xfId="29096"/>
    <cellStyle name="style1424787249358 5 2 4 5" xfId="42164"/>
    <cellStyle name="style1424787249358 5 2 5" xfId="8718"/>
    <cellStyle name="style1424787249358 5 2 5 2" xfId="42168"/>
    <cellStyle name="style1424787249358 5 2 5 3" xfId="57210"/>
    <cellStyle name="style1424787249358 5 2 5 4" xfId="42167"/>
    <cellStyle name="style1424787249358 5 2 6" xfId="16114"/>
    <cellStyle name="style1424787249358 5 2 7" xfId="23510"/>
    <cellStyle name="style1424787249358 5 2 8" xfId="42151"/>
    <cellStyle name="style1424787249358 5 3" xfId="4319"/>
    <cellStyle name="style1424787249358 5 3 2" xfId="11760"/>
    <cellStyle name="style1424787249358 5 3 2 2" xfId="42171"/>
    <cellStyle name="style1424787249358 5 3 2 2 2" xfId="42172"/>
    <cellStyle name="style1424787249358 5 3 2 2 3" xfId="59705"/>
    <cellStyle name="style1424787249358 5 3 2 3" xfId="42170"/>
    <cellStyle name="style1424787249358 5 3 3" xfId="19156"/>
    <cellStyle name="style1424787249358 5 3 3 2" xfId="42174"/>
    <cellStyle name="style1424787249358 5 3 3 3" xfId="57213"/>
    <cellStyle name="style1424787249358 5 3 3 4" xfId="42173"/>
    <cellStyle name="style1424787249358 5 3 4" xfId="26552"/>
    <cellStyle name="style1424787249358 5 3 5" xfId="42169"/>
    <cellStyle name="style1424787249358 5 4" xfId="2442"/>
    <cellStyle name="style1424787249358 5 4 2" xfId="9883"/>
    <cellStyle name="style1424787249358 5 4 2 2" xfId="42177"/>
    <cellStyle name="style1424787249358 5 4 2 2 2" xfId="42178"/>
    <cellStyle name="style1424787249358 5 4 2 2 3" xfId="59706"/>
    <cellStyle name="style1424787249358 5 4 2 3" xfId="42176"/>
    <cellStyle name="style1424787249358 5 4 3" xfId="17279"/>
    <cellStyle name="style1424787249358 5 4 3 2" xfId="42180"/>
    <cellStyle name="style1424787249358 5 4 3 3" xfId="57214"/>
    <cellStyle name="style1424787249358 5 4 3 4" xfId="42179"/>
    <cellStyle name="style1424787249358 5 4 4" xfId="24675"/>
    <cellStyle name="style1424787249358 5 4 5" xfId="42175"/>
    <cellStyle name="style1424787249358 5 5" xfId="6264"/>
    <cellStyle name="style1424787249358 5 5 2" xfId="13660"/>
    <cellStyle name="style1424787249358 5 5 2 2" xfId="42183"/>
    <cellStyle name="style1424787249358 5 5 2 3" xfId="59701"/>
    <cellStyle name="style1424787249358 5 5 2 4" xfId="42182"/>
    <cellStyle name="style1424787249358 5 5 3" xfId="21056"/>
    <cellStyle name="style1424787249358 5 5 4" xfId="28452"/>
    <cellStyle name="style1424787249358 5 5 5" xfId="42181"/>
    <cellStyle name="style1424787249358 5 6" xfId="8074"/>
    <cellStyle name="style1424787249358 5 6 2" xfId="42185"/>
    <cellStyle name="style1424787249358 5 6 3" xfId="57209"/>
    <cellStyle name="style1424787249358 5 6 4" xfId="42184"/>
    <cellStyle name="style1424787249358 5 7" xfId="15470"/>
    <cellStyle name="style1424787249358 5 8" xfId="22866"/>
    <cellStyle name="style1424787249358 5 9" xfId="42150"/>
    <cellStyle name="style1424787249358 6" xfId="1019"/>
    <cellStyle name="style1424787249358 6 2" xfId="4707"/>
    <cellStyle name="style1424787249358 6 2 2" xfId="12148"/>
    <cellStyle name="style1424787249358 6 2 2 2" xfId="42189"/>
    <cellStyle name="style1424787249358 6 2 2 2 2" xfId="42190"/>
    <cellStyle name="style1424787249358 6 2 2 2 3" xfId="59708"/>
    <cellStyle name="style1424787249358 6 2 2 3" xfId="42188"/>
    <cellStyle name="style1424787249358 6 2 3" xfId="19544"/>
    <cellStyle name="style1424787249358 6 2 3 2" xfId="42192"/>
    <cellStyle name="style1424787249358 6 2 3 3" xfId="57216"/>
    <cellStyle name="style1424787249358 6 2 3 4" xfId="42191"/>
    <cellStyle name="style1424787249358 6 2 4" xfId="26940"/>
    <cellStyle name="style1424787249358 6 2 5" xfId="42187"/>
    <cellStyle name="style1424787249358 6 3" xfId="2830"/>
    <cellStyle name="style1424787249358 6 3 2" xfId="10271"/>
    <cellStyle name="style1424787249358 6 3 2 2" xfId="42195"/>
    <cellStyle name="style1424787249358 6 3 2 2 2" xfId="42196"/>
    <cellStyle name="style1424787249358 6 3 2 2 3" xfId="59709"/>
    <cellStyle name="style1424787249358 6 3 2 3" xfId="42194"/>
    <cellStyle name="style1424787249358 6 3 3" xfId="17667"/>
    <cellStyle name="style1424787249358 6 3 3 2" xfId="42198"/>
    <cellStyle name="style1424787249358 6 3 3 3" xfId="57217"/>
    <cellStyle name="style1424787249358 6 3 3 4" xfId="42197"/>
    <cellStyle name="style1424787249358 6 3 4" xfId="25063"/>
    <cellStyle name="style1424787249358 6 3 5" xfId="42193"/>
    <cellStyle name="style1424787249358 6 4" xfId="6652"/>
    <cellStyle name="style1424787249358 6 4 2" xfId="14048"/>
    <cellStyle name="style1424787249358 6 4 2 2" xfId="42201"/>
    <cellStyle name="style1424787249358 6 4 2 3" xfId="59707"/>
    <cellStyle name="style1424787249358 6 4 2 4" xfId="42200"/>
    <cellStyle name="style1424787249358 6 4 3" xfId="21444"/>
    <cellStyle name="style1424787249358 6 4 4" xfId="28840"/>
    <cellStyle name="style1424787249358 6 4 5" xfId="42199"/>
    <cellStyle name="style1424787249358 6 5" xfId="8462"/>
    <cellStyle name="style1424787249358 6 5 2" xfId="42203"/>
    <cellStyle name="style1424787249358 6 5 3" xfId="57215"/>
    <cellStyle name="style1424787249358 6 5 4" xfId="42202"/>
    <cellStyle name="style1424787249358 6 6" xfId="15858"/>
    <cellStyle name="style1424787249358 6 7" xfId="23254"/>
    <cellStyle name="style1424787249358 6 8" xfId="42186"/>
    <cellStyle name="style1424787249358 7" xfId="1610"/>
    <cellStyle name="style1424787249358 7 2" xfId="5297"/>
    <cellStyle name="style1424787249358 7 2 2" xfId="12738"/>
    <cellStyle name="style1424787249358 7 2 2 2" xfId="42207"/>
    <cellStyle name="style1424787249358 7 2 2 2 2" xfId="42208"/>
    <cellStyle name="style1424787249358 7 2 2 2 3" xfId="59711"/>
    <cellStyle name="style1424787249358 7 2 2 3" xfId="42206"/>
    <cellStyle name="style1424787249358 7 2 3" xfId="20134"/>
    <cellStyle name="style1424787249358 7 2 3 2" xfId="42210"/>
    <cellStyle name="style1424787249358 7 2 3 3" xfId="57219"/>
    <cellStyle name="style1424787249358 7 2 3 4" xfId="42209"/>
    <cellStyle name="style1424787249358 7 2 4" xfId="27530"/>
    <cellStyle name="style1424787249358 7 2 5" xfId="42205"/>
    <cellStyle name="style1424787249358 7 3" xfId="3420"/>
    <cellStyle name="style1424787249358 7 3 2" xfId="10861"/>
    <cellStyle name="style1424787249358 7 3 2 2" xfId="42213"/>
    <cellStyle name="style1424787249358 7 3 2 2 2" xfId="42214"/>
    <cellStyle name="style1424787249358 7 3 2 2 3" xfId="59712"/>
    <cellStyle name="style1424787249358 7 3 2 3" xfId="42212"/>
    <cellStyle name="style1424787249358 7 3 3" xfId="18257"/>
    <cellStyle name="style1424787249358 7 3 3 2" xfId="42216"/>
    <cellStyle name="style1424787249358 7 3 3 3" xfId="57220"/>
    <cellStyle name="style1424787249358 7 3 3 4" xfId="42215"/>
    <cellStyle name="style1424787249358 7 3 4" xfId="25653"/>
    <cellStyle name="style1424787249358 7 3 5" xfId="42211"/>
    <cellStyle name="style1424787249358 7 4" xfId="7242"/>
    <cellStyle name="style1424787249358 7 4 2" xfId="14638"/>
    <cellStyle name="style1424787249358 7 4 2 2" xfId="42219"/>
    <cellStyle name="style1424787249358 7 4 2 3" xfId="59710"/>
    <cellStyle name="style1424787249358 7 4 2 4" xfId="42218"/>
    <cellStyle name="style1424787249358 7 4 3" xfId="22034"/>
    <cellStyle name="style1424787249358 7 4 4" xfId="29430"/>
    <cellStyle name="style1424787249358 7 4 5" xfId="42217"/>
    <cellStyle name="style1424787249358 7 5" xfId="9052"/>
    <cellStyle name="style1424787249358 7 5 2" xfId="42221"/>
    <cellStyle name="style1424787249358 7 5 3" xfId="57218"/>
    <cellStyle name="style1424787249358 7 5 4" xfId="42220"/>
    <cellStyle name="style1424787249358 7 6" xfId="16448"/>
    <cellStyle name="style1424787249358 7 7" xfId="23844"/>
    <cellStyle name="style1424787249358 7 8" xfId="42204"/>
    <cellStyle name="style1424787249358 8" xfId="1867"/>
    <cellStyle name="style1424787249358 8 2" xfId="5554"/>
    <cellStyle name="style1424787249358 8 2 2" xfId="12994"/>
    <cellStyle name="style1424787249358 8 2 2 2" xfId="42225"/>
    <cellStyle name="style1424787249358 8 2 2 2 2" xfId="42226"/>
    <cellStyle name="style1424787249358 8 2 2 2 3" xfId="59714"/>
    <cellStyle name="style1424787249358 8 2 2 3" xfId="42224"/>
    <cellStyle name="style1424787249358 8 2 3" xfId="20390"/>
    <cellStyle name="style1424787249358 8 2 3 2" xfId="42228"/>
    <cellStyle name="style1424787249358 8 2 3 3" xfId="57222"/>
    <cellStyle name="style1424787249358 8 2 3 4" xfId="42227"/>
    <cellStyle name="style1424787249358 8 2 4" xfId="27786"/>
    <cellStyle name="style1424787249358 8 2 5" xfId="42223"/>
    <cellStyle name="style1424787249358 8 3" xfId="3676"/>
    <cellStyle name="style1424787249358 8 3 2" xfId="11117"/>
    <cellStyle name="style1424787249358 8 3 2 2" xfId="42231"/>
    <cellStyle name="style1424787249358 8 3 2 2 2" xfId="42232"/>
    <cellStyle name="style1424787249358 8 3 2 2 3" xfId="59715"/>
    <cellStyle name="style1424787249358 8 3 2 3" xfId="42230"/>
    <cellStyle name="style1424787249358 8 3 3" xfId="18513"/>
    <cellStyle name="style1424787249358 8 3 3 2" xfId="42234"/>
    <cellStyle name="style1424787249358 8 3 3 3" xfId="57223"/>
    <cellStyle name="style1424787249358 8 3 3 4" xfId="42233"/>
    <cellStyle name="style1424787249358 8 3 4" xfId="25909"/>
    <cellStyle name="style1424787249358 8 3 5" xfId="42229"/>
    <cellStyle name="style1424787249358 8 4" xfId="7499"/>
    <cellStyle name="style1424787249358 8 4 2" xfId="14895"/>
    <cellStyle name="style1424787249358 8 4 2 2" xfId="42237"/>
    <cellStyle name="style1424787249358 8 4 2 3" xfId="59713"/>
    <cellStyle name="style1424787249358 8 4 2 4" xfId="42236"/>
    <cellStyle name="style1424787249358 8 4 3" xfId="22291"/>
    <cellStyle name="style1424787249358 8 4 4" xfId="29687"/>
    <cellStyle name="style1424787249358 8 4 5" xfId="42235"/>
    <cellStyle name="style1424787249358 8 5" xfId="9308"/>
    <cellStyle name="style1424787249358 8 5 2" xfId="42239"/>
    <cellStyle name="style1424787249358 8 5 3" xfId="57221"/>
    <cellStyle name="style1424787249358 8 5 4" xfId="42238"/>
    <cellStyle name="style1424787249358 8 6" xfId="16704"/>
    <cellStyle name="style1424787249358 8 7" xfId="24100"/>
    <cellStyle name="style1424787249358 8 8" xfId="42222"/>
    <cellStyle name="style1424787249358 9" xfId="4063"/>
    <cellStyle name="style1424787249358 9 2" xfId="11504"/>
    <cellStyle name="style1424787249358 9 2 2" xfId="42242"/>
    <cellStyle name="style1424787249358 9 2 2 2" xfId="42243"/>
    <cellStyle name="style1424787249358 9 2 2 3" xfId="59716"/>
    <cellStyle name="style1424787249358 9 2 3" xfId="42241"/>
    <cellStyle name="style1424787249358 9 3" xfId="18900"/>
    <cellStyle name="style1424787249358 9 3 2" xfId="42245"/>
    <cellStyle name="style1424787249358 9 3 3" xfId="57224"/>
    <cellStyle name="style1424787249358 9 3 4" xfId="42244"/>
    <cellStyle name="style1424787249358 9 4" xfId="26296"/>
    <cellStyle name="style1424787249358 9 5" xfId="42240"/>
    <cellStyle name="style1424787249464" xfId="309"/>
    <cellStyle name="style1424787249464 10" xfId="2187"/>
    <cellStyle name="style1424787249464 10 2" xfId="9628"/>
    <cellStyle name="style1424787249464 10 2 2" xfId="42249"/>
    <cellStyle name="style1424787249464 10 2 2 2" xfId="42250"/>
    <cellStyle name="style1424787249464 10 2 2 3" xfId="59718"/>
    <cellStyle name="style1424787249464 10 2 3" xfId="42248"/>
    <cellStyle name="style1424787249464 10 3" xfId="17024"/>
    <cellStyle name="style1424787249464 10 3 2" xfId="42252"/>
    <cellStyle name="style1424787249464 10 3 3" xfId="57226"/>
    <cellStyle name="style1424787249464 10 3 4" xfId="42251"/>
    <cellStyle name="style1424787249464 10 4" xfId="24420"/>
    <cellStyle name="style1424787249464 10 5" xfId="42247"/>
    <cellStyle name="style1424787249464 11" xfId="6009"/>
    <cellStyle name="style1424787249464 11 2" xfId="13405"/>
    <cellStyle name="style1424787249464 11 2 2" xfId="42255"/>
    <cellStyle name="style1424787249464 11 2 3" xfId="59717"/>
    <cellStyle name="style1424787249464 11 2 4" xfId="42254"/>
    <cellStyle name="style1424787249464 11 3" xfId="20801"/>
    <cellStyle name="style1424787249464 11 4" xfId="28197"/>
    <cellStyle name="style1424787249464 11 5" xfId="42253"/>
    <cellStyle name="style1424787249464 12" xfId="7819"/>
    <cellStyle name="style1424787249464 12 2" xfId="42257"/>
    <cellStyle name="style1424787249464 12 3" xfId="57225"/>
    <cellStyle name="style1424787249464 12 4" xfId="42256"/>
    <cellStyle name="style1424787249464 13" xfId="15215"/>
    <cellStyle name="style1424787249464 14" xfId="22611"/>
    <cellStyle name="style1424787249464 15" xfId="42246"/>
    <cellStyle name="style1424787249464 2" xfId="337"/>
    <cellStyle name="style1424787249464 2 10" xfId="6037"/>
    <cellStyle name="style1424787249464 2 10 2" xfId="13433"/>
    <cellStyle name="style1424787249464 2 10 2 2" xfId="42261"/>
    <cellStyle name="style1424787249464 2 10 2 3" xfId="59719"/>
    <cellStyle name="style1424787249464 2 10 2 4" xfId="42260"/>
    <cellStyle name="style1424787249464 2 10 3" xfId="20829"/>
    <cellStyle name="style1424787249464 2 10 4" xfId="28225"/>
    <cellStyle name="style1424787249464 2 10 5" xfId="42259"/>
    <cellStyle name="style1424787249464 2 11" xfId="7847"/>
    <cellStyle name="style1424787249464 2 11 2" xfId="42263"/>
    <cellStyle name="style1424787249464 2 11 3" xfId="57227"/>
    <cellStyle name="style1424787249464 2 11 4" xfId="42262"/>
    <cellStyle name="style1424787249464 2 12" xfId="15243"/>
    <cellStyle name="style1424787249464 2 13" xfId="22639"/>
    <cellStyle name="style1424787249464 2 14" xfId="42258"/>
    <cellStyle name="style1424787249464 2 2" xfId="401"/>
    <cellStyle name="style1424787249464 2 2 10" xfId="7911"/>
    <cellStyle name="style1424787249464 2 2 10 2" xfId="42266"/>
    <cellStyle name="style1424787249464 2 2 10 3" xfId="57228"/>
    <cellStyle name="style1424787249464 2 2 10 4" xfId="42265"/>
    <cellStyle name="style1424787249464 2 2 11" xfId="15307"/>
    <cellStyle name="style1424787249464 2 2 12" xfId="22703"/>
    <cellStyle name="style1424787249464 2 2 13" xfId="42264"/>
    <cellStyle name="style1424787249464 2 2 2" xfId="529"/>
    <cellStyle name="style1424787249464 2 2 2 10" xfId="15435"/>
    <cellStyle name="style1424787249464 2 2 2 11" xfId="22831"/>
    <cellStyle name="style1424787249464 2 2 2 12" xfId="42267"/>
    <cellStyle name="style1424787249464 2 2 2 2" xfId="786"/>
    <cellStyle name="style1424787249464 2 2 2 2 2" xfId="1496"/>
    <cellStyle name="style1424787249464 2 2 2 2 2 2" xfId="5184"/>
    <cellStyle name="style1424787249464 2 2 2 2 2 2 2" xfId="12625"/>
    <cellStyle name="style1424787249464 2 2 2 2 2 2 2 2" xfId="42272"/>
    <cellStyle name="style1424787249464 2 2 2 2 2 2 2 2 2" xfId="42273"/>
    <cellStyle name="style1424787249464 2 2 2 2 2 2 2 2 3" xfId="59724"/>
    <cellStyle name="style1424787249464 2 2 2 2 2 2 2 3" xfId="42271"/>
    <cellStyle name="style1424787249464 2 2 2 2 2 2 3" xfId="20021"/>
    <cellStyle name="style1424787249464 2 2 2 2 2 2 3 2" xfId="42275"/>
    <cellStyle name="style1424787249464 2 2 2 2 2 2 3 3" xfId="57232"/>
    <cellStyle name="style1424787249464 2 2 2 2 2 2 3 4" xfId="42274"/>
    <cellStyle name="style1424787249464 2 2 2 2 2 2 4" xfId="27417"/>
    <cellStyle name="style1424787249464 2 2 2 2 2 2 5" xfId="42270"/>
    <cellStyle name="style1424787249464 2 2 2 2 2 3" xfId="3307"/>
    <cellStyle name="style1424787249464 2 2 2 2 2 3 2" xfId="10748"/>
    <cellStyle name="style1424787249464 2 2 2 2 2 3 2 2" xfId="42278"/>
    <cellStyle name="style1424787249464 2 2 2 2 2 3 2 2 2" xfId="42279"/>
    <cellStyle name="style1424787249464 2 2 2 2 2 3 2 2 3" xfId="59725"/>
    <cellStyle name="style1424787249464 2 2 2 2 2 3 2 3" xfId="42277"/>
    <cellStyle name="style1424787249464 2 2 2 2 2 3 3" xfId="18144"/>
    <cellStyle name="style1424787249464 2 2 2 2 2 3 3 2" xfId="42281"/>
    <cellStyle name="style1424787249464 2 2 2 2 2 3 3 3" xfId="57233"/>
    <cellStyle name="style1424787249464 2 2 2 2 2 3 3 4" xfId="42280"/>
    <cellStyle name="style1424787249464 2 2 2 2 2 3 4" xfId="25540"/>
    <cellStyle name="style1424787249464 2 2 2 2 2 3 5" xfId="42276"/>
    <cellStyle name="style1424787249464 2 2 2 2 2 4" xfId="7129"/>
    <cellStyle name="style1424787249464 2 2 2 2 2 4 2" xfId="14525"/>
    <cellStyle name="style1424787249464 2 2 2 2 2 4 2 2" xfId="42284"/>
    <cellStyle name="style1424787249464 2 2 2 2 2 4 2 3" xfId="59723"/>
    <cellStyle name="style1424787249464 2 2 2 2 2 4 2 4" xfId="42283"/>
    <cellStyle name="style1424787249464 2 2 2 2 2 4 3" xfId="21921"/>
    <cellStyle name="style1424787249464 2 2 2 2 2 4 4" xfId="29317"/>
    <cellStyle name="style1424787249464 2 2 2 2 2 4 5" xfId="42282"/>
    <cellStyle name="style1424787249464 2 2 2 2 2 5" xfId="8939"/>
    <cellStyle name="style1424787249464 2 2 2 2 2 5 2" xfId="42286"/>
    <cellStyle name="style1424787249464 2 2 2 2 2 5 3" xfId="57231"/>
    <cellStyle name="style1424787249464 2 2 2 2 2 5 4" xfId="42285"/>
    <cellStyle name="style1424787249464 2 2 2 2 2 6" xfId="16335"/>
    <cellStyle name="style1424787249464 2 2 2 2 2 7" xfId="23731"/>
    <cellStyle name="style1424787249464 2 2 2 2 2 8" xfId="42269"/>
    <cellStyle name="style1424787249464 2 2 2 2 3" xfId="4540"/>
    <cellStyle name="style1424787249464 2 2 2 2 3 2" xfId="11981"/>
    <cellStyle name="style1424787249464 2 2 2 2 3 2 2" xfId="42289"/>
    <cellStyle name="style1424787249464 2 2 2 2 3 2 2 2" xfId="42290"/>
    <cellStyle name="style1424787249464 2 2 2 2 3 2 2 3" xfId="59726"/>
    <cellStyle name="style1424787249464 2 2 2 2 3 2 3" xfId="42288"/>
    <cellStyle name="style1424787249464 2 2 2 2 3 3" xfId="19377"/>
    <cellStyle name="style1424787249464 2 2 2 2 3 3 2" xfId="42292"/>
    <cellStyle name="style1424787249464 2 2 2 2 3 3 3" xfId="57234"/>
    <cellStyle name="style1424787249464 2 2 2 2 3 3 4" xfId="42291"/>
    <cellStyle name="style1424787249464 2 2 2 2 3 4" xfId="26773"/>
    <cellStyle name="style1424787249464 2 2 2 2 3 5" xfId="42287"/>
    <cellStyle name="style1424787249464 2 2 2 2 4" xfId="2663"/>
    <cellStyle name="style1424787249464 2 2 2 2 4 2" xfId="10104"/>
    <cellStyle name="style1424787249464 2 2 2 2 4 2 2" xfId="42295"/>
    <cellStyle name="style1424787249464 2 2 2 2 4 2 2 2" xfId="42296"/>
    <cellStyle name="style1424787249464 2 2 2 2 4 2 2 3" xfId="59727"/>
    <cellStyle name="style1424787249464 2 2 2 2 4 2 3" xfId="42294"/>
    <cellStyle name="style1424787249464 2 2 2 2 4 3" xfId="17500"/>
    <cellStyle name="style1424787249464 2 2 2 2 4 3 2" xfId="42298"/>
    <cellStyle name="style1424787249464 2 2 2 2 4 3 3" xfId="57235"/>
    <cellStyle name="style1424787249464 2 2 2 2 4 3 4" xfId="42297"/>
    <cellStyle name="style1424787249464 2 2 2 2 4 4" xfId="24896"/>
    <cellStyle name="style1424787249464 2 2 2 2 4 5" xfId="42293"/>
    <cellStyle name="style1424787249464 2 2 2 2 5" xfId="6485"/>
    <cellStyle name="style1424787249464 2 2 2 2 5 2" xfId="13881"/>
    <cellStyle name="style1424787249464 2 2 2 2 5 2 2" xfId="42301"/>
    <cellStyle name="style1424787249464 2 2 2 2 5 2 3" xfId="59722"/>
    <cellStyle name="style1424787249464 2 2 2 2 5 2 4" xfId="42300"/>
    <cellStyle name="style1424787249464 2 2 2 2 5 3" xfId="21277"/>
    <cellStyle name="style1424787249464 2 2 2 2 5 4" xfId="28673"/>
    <cellStyle name="style1424787249464 2 2 2 2 5 5" xfId="42299"/>
    <cellStyle name="style1424787249464 2 2 2 2 6" xfId="8295"/>
    <cellStyle name="style1424787249464 2 2 2 2 6 2" xfId="42303"/>
    <cellStyle name="style1424787249464 2 2 2 2 6 3" xfId="57230"/>
    <cellStyle name="style1424787249464 2 2 2 2 6 4" xfId="42302"/>
    <cellStyle name="style1424787249464 2 2 2 2 7" xfId="15691"/>
    <cellStyle name="style1424787249464 2 2 2 2 8" xfId="23087"/>
    <cellStyle name="style1424787249464 2 2 2 2 9" xfId="42268"/>
    <cellStyle name="style1424787249464 2 2 2 3" xfId="1240"/>
    <cellStyle name="style1424787249464 2 2 2 3 2" xfId="4928"/>
    <cellStyle name="style1424787249464 2 2 2 3 2 2" xfId="12369"/>
    <cellStyle name="style1424787249464 2 2 2 3 2 2 2" xfId="42307"/>
    <cellStyle name="style1424787249464 2 2 2 3 2 2 2 2" xfId="42308"/>
    <cellStyle name="style1424787249464 2 2 2 3 2 2 2 3" xfId="59729"/>
    <cellStyle name="style1424787249464 2 2 2 3 2 2 3" xfId="42306"/>
    <cellStyle name="style1424787249464 2 2 2 3 2 3" xfId="19765"/>
    <cellStyle name="style1424787249464 2 2 2 3 2 3 2" xfId="42310"/>
    <cellStyle name="style1424787249464 2 2 2 3 2 3 3" xfId="57237"/>
    <cellStyle name="style1424787249464 2 2 2 3 2 3 4" xfId="42309"/>
    <cellStyle name="style1424787249464 2 2 2 3 2 4" xfId="27161"/>
    <cellStyle name="style1424787249464 2 2 2 3 2 5" xfId="42305"/>
    <cellStyle name="style1424787249464 2 2 2 3 3" xfId="3051"/>
    <cellStyle name="style1424787249464 2 2 2 3 3 2" xfId="10492"/>
    <cellStyle name="style1424787249464 2 2 2 3 3 2 2" xfId="42313"/>
    <cellStyle name="style1424787249464 2 2 2 3 3 2 2 2" xfId="42314"/>
    <cellStyle name="style1424787249464 2 2 2 3 3 2 2 3" xfId="59730"/>
    <cellStyle name="style1424787249464 2 2 2 3 3 2 3" xfId="42312"/>
    <cellStyle name="style1424787249464 2 2 2 3 3 3" xfId="17888"/>
    <cellStyle name="style1424787249464 2 2 2 3 3 3 2" xfId="42316"/>
    <cellStyle name="style1424787249464 2 2 2 3 3 3 3" xfId="57238"/>
    <cellStyle name="style1424787249464 2 2 2 3 3 3 4" xfId="42315"/>
    <cellStyle name="style1424787249464 2 2 2 3 3 4" xfId="25284"/>
    <cellStyle name="style1424787249464 2 2 2 3 3 5" xfId="42311"/>
    <cellStyle name="style1424787249464 2 2 2 3 4" xfId="6873"/>
    <cellStyle name="style1424787249464 2 2 2 3 4 2" xfId="14269"/>
    <cellStyle name="style1424787249464 2 2 2 3 4 2 2" xfId="42319"/>
    <cellStyle name="style1424787249464 2 2 2 3 4 2 3" xfId="59728"/>
    <cellStyle name="style1424787249464 2 2 2 3 4 2 4" xfId="42318"/>
    <cellStyle name="style1424787249464 2 2 2 3 4 3" xfId="21665"/>
    <cellStyle name="style1424787249464 2 2 2 3 4 4" xfId="29061"/>
    <cellStyle name="style1424787249464 2 2 2 3 4 5" xfId="42317"/>
    <cellStyle name="style1424787249464 2 2 2 3 5" xfId="8683"/>
    <cellStyle name="style1424787249464 2 2 2 3 5 2" xfId="42321"/>
    <cellStyle name="style1424787249464 2 2 2 3 5 3" xfId="57236"/>
    <cellStyle name="style1424787249464 2 2 2 3 5 4" xfId="42320"/>
    <cellStyle name="style1424787249464 2 2 2 3 6" xfId="16079"/>
    <cellStyle name="style1424787249464 2 2 2 3 7" xfId="23475"/>
    <cellStyle name="style1424787249464 2 2 2 3 8" xfId="42304"/>
    <cellStyle name="style1424787249464 2 2 2 4" xfId="1831"/>
    <cellStyle name="style1424787249464 2 2 2 4 2" xfId="5518"/>
    <cellStyle name="style1424787249464 2 2 2 4 2 2" xfId="12959"/>
    <cellStyle name="style1424787249464 2 2 2 4 2 2 2" xfId="42325"/>
    <cellStyle name="style1424787249464 2 2 2 4 2 2 2 2" xfId="42326"/>
    <cellStyle name="style1424787249464 2 2 2 4 2 2 2 3" xfId="59732"/>
    <cellStyle name="style1424787249464 2 2 2 4 2 2 3" xfId="42324"/>
    <cellStyle name="style1424787249464 2 2 2 4 2 3" xfId="20355"/>
    <cellStyle name="style1424787249464 2 2 2 4 2 3 2" xfId="42328"/>
    <cellStyle name="style1424787249464 2 2 2 4 2 3 3" xfId="57240"/>
    <cellStyle name="style1424787249464 2 2 2 4 2 3 4" xfId="42327"/>
    <cellStyle name="style1424787249464 2 2 2 4 2 4" xfId="27751"/>
    <cellStyle name="style1424787249464 2 2 2 4 2 5" xfId="42323"/>
    <cellStyle name="style1424787249464 2 2 2 4 3" xfId="3641"/>
    <cellStyle name="style1424787249464 2 2 2 4 3 2" xfId="11082"/>
    <cellStyle name="style1424787249464 2 2 2 4 3 2 2" xfId="42331"/>
    <cellStyle name="style1424787249464 2 2 2 4 3 2 2 2" xfId="42332"/>
    <cellStyle name="style1424787249464 2 2 2 4 3 2 2 3" xfId="59733"/>
    <cellStyle name="style1424787249464 2 2 2 4 3 2 3" xfId="42330"/>
    <cellStyle name="style1424787249464 2 2 2 4 3 3" xfId="18478"/>
    <cellStyle name="style1424787249464 2 2 2 4 3 3 2" xfId="42334"/>
    <cellStyle name="style1424787249464 2 2 2 4 3 3 3" xfId="57241"/>
    <cellStyle name="style1424787249464 2 2 2 4 3 3 4" xfId="42333"/>
    <cellStyle name="style1424787249464 2 2 2 4 3 4" xfId="25874"/>
    <cellStyle name="style1424787249464 2 2 2 4 3 5" xfId="42329"/>
    <cellStyle name="style1424787249464 2 2 2 4 4" xfId="7463"/>
    <cellStyle name="style1424787249464 2 2 2 4 4 2" xfId="14859"/>
    <cellStyle name="style1424787249464 2 2 2 4 4 2 2" xfId="42337"/>
    <cellStyle name="style1424787249464 2 2 2 4 4 2 3" xfId="59731"/>
    <cellStyle name="style1424787249464 2 2 2 4 4 2 4" xfId="42336"/>
    <cellStyle name="style1424787249464 2 2 2 4 4 3" xfId="22255"/>
    <cellStyle name="style1424787249464 2 2 2 4 4 4" xfId="29651"/>
    <cellStyle name="style1424787249464 2 2 2 4 4 5" xfId="42335"/>
    <cellStyle name="style1424787249464 2 2 2 4 5" xfId="9273"/>
    <cellStyle name="style1424787249464 2 2 2 4 5 2" xfId="42339"/>
    <cellStyle name="style1424787249464 2 2 2 4 5 3" xfId="57239"/>
    <cellStyle name="style1424787249464 2 2 2 4 5 4" xfId="42338"/>
    <cellStyle name="style1424787249464 2 2 2 4 6" xfId="16669"/>
    <cellStyle name="style1424787249464 2 2 2 4 7" xfId="24065"/>
    <cellStyle name="style1424787249464 2 2 2 4 8" xfId="42322"/>
    <cellStyle name="style1424787249464 2 2 2 5" xfId="2088"/>
    <cellStyle name="style1424787249464 2 2 2 5 2" xfId="5775"/>
    <cellStyle name="style1424787249464 2 2 2 5 2 2" xfId="13215"/>
    <cellStyle name="style1424787249464 2 2 2 5 2 2 2" xfId="42343"/>
    <cellStyle name="style1424787249464 2 2 2 5 2 2 2 2" xfId="42344"/>
    <cellStyle name="style1424787249464 2 2 2 5 2 2 2 3" xfId="59735"/>
    <cellStyle name="style1424787249464 2 2 2 5 2 2 3" xfId="42342"/>
    <cellStyle name="style1424787249464 2 2 2 5 2 3" xfId="20611"/>
    <cellStyle name="style1424787249464 2 2 2 5 2 3 2" xfId="42346"/>
    <cellStyle name="style1424787249464 2 2 2 5 2 3 3" xfId="57243"/>
    <cellStyle name="style1424787249464 2 2 2 5 2 3 4" xfId="42345"/>
    <cellStyle name="style1424787249464 2 2 2 5 2 4" xfId="28007"/>
    <cellStyle name="style1424787249464 2 2 2 5 2 5" xfId="42341"/>
    <cellStyle name="style1424787249464 2 2 2 5 3" xfId="3897"/>
    <cellStyle name="style1424787249464 2 2 2 5 3 2" xfId="11338"/>
    <cellStyle name="style1424787249464 2 2 2 5 3 2 2" xfId="42349"/>
    <cellStyle name="style1424787249464 2 2 2 5 3 2 2 2" xfId="42350"/>
    <cellStyle name="style1424787249464 2 2 2 5 3 2 2 3" xfId="59736"/>
    <cellStyle name="style1424787249464 2 2 2 5 3 2 3" xfId="42348"/>
    <cellStyle name="style1424787249464 2 2 2 5 3 3" xfId="18734"/>
    <cellStyle name="style1424787249464 2 2 2 5 3 3 2" xfId="42352"/>
    <cellStyle name="style1424787249464 2 2 2 5 3 3 3" xfId="57244"/>
    <cellStyle name="style1424787249464 2 2 2 5 3 3 4" xfId="42351"/>
    <cellStyle name="style1424787249464 2 2 2 5 3 4" xfId="26130"/>
    <cellStyle name="style1424787249464 2 2 2 5 3 5" xfId="42347"/>
    <cellStyle name="style1424787249464 2 2 2 5 4" xfId="7720"/>
    <cellStyle name="style1424787249464 2 2 2 5 4 2" xfId="15116"/>
    <cellStyle name="style1424787249464 2 2 2 5 4 2 2" xfId="42355"/>
    <cellStyle name="style1424787249464 2 2 2 5 4 2 3" xfId="59734"/>
    <cellStyle name="style1424787249464 2 2 2 5 4 2 4" xfId="42354"/>
    <cellStyle name="style1424787249464 2 2 2 5 4 3" xfId="22512"/>
    <cellStyle name="style1424787249464 2 2 2 5 4 4" xfId="29908"/>
    <cellStyle name="style1424787249464 2 2 2 5 4 5" xfId="42353"/>
    <cellStyle name="style1424787249464 2 2 2 5 5" xfId="9529"/>
    <cellStyle name="style1424787249464 2 2 2 5 5 2" xfId="42357"/>
    <cellStyle name="style1424787249464 2 2 2 5 5 3" xfId="57242"/>
    <cellStyle name="style1424787249464 2 2 2 5 5 4" xfId="42356"/>
    <cellStyle name="style1424787249464 2 2 2 5 6" xfId="16925"/>
    <cellStyle name="style1424787249464 2 2 2 5 7" xfId="24321"/>
    <cellStyle name="style1424787249464 2 2 2 5 8" xfId="42340"/>
    <cellStyle name="style1424787249464 2 2 2 6" xfId="4284"/>
    <cellStyle name="style1424787249464 2 2 2 6 2" xfId="11725"/>
    <cellStyle name="style1424787249464 2 2 2 6 2 2" xfId="42360"/>
    <cellStyle name="style1424787249464 2 2 2 6 2 2 2" xfId="42361"/>
    <cellStyle name="style1424787249464 2 2 2 6 2 2 3" xfId="59737"/>
    <cellStyle name="style1424787249464 2 2 2 6 2 3" xfId="42359"/>
    <cellStyle name="style1424787249464 2 2 2 6 3" xfId="19121"/>
    <cellStyle name="style1424787249464 2 2 2 6 3 2" xfId="42363"/>
    <cellStyle name="style1424787249464 2 2 2 6 3 3" xfId="57245"/>
    <cellStyle name="style1424787249464 2 2 2 6 3 4" xfId="42362"/>
    <cellStyle name="style1424787249464 2 2 2 6 4" xfId="26517"/>
    <cellStyle name="style1424787249464 2 2 2 6 5" xfId="42358"/>
    <cellStyle name="style1424787249464 2 2 2 7" xfId="2407"/>
    <cellStyle name="style1424787249464 2 2 2 7 2" xfId="9848"/>
    <cellStyle name="style1424787249464 2 2 2 7 2 2" xfId="42366"/>
    <cellStyle name="style1424787249464 2 2 2 7 2 2 2" xfId="42367"/>
    <cellStyle name="style1424787249464 2 2 2 7 2 2 3" xfId="59738"/>
    <cellStyle name="style1424787249464 2 2 2 7 2 3" xfId="42365"/>
    <cellStyle name="style1424787249464 2 2 2 7 3" xfId="17244"/>
    <cellStyle name="style1424787249464 2 2 2 7 3 2" xfId="42369"/>
    <cellStyle name="style1424787249464 2 2 2 7 3 3" xfId="57246"/>
    <cellStyle name="style1424787249464 2 2 2 7 3 4" xfId="42368"/>
    <cellStyle name="style1424787249464 2 2 2 7 4" xfId="24640"/>
    <cellStyle name="style1424787249464 2 2 2 7 5" xfId="42364"/>
    <cellStyle name="style1424787249464 2 2 2 8" xfId="6229"/>
    <cellStyle name="style1424787249464 2 2 2 8 2" xfId="13625"/>
    <cellStyle name="style1424787249464 2 2 2 8 2 2" xfId="42372"/>
    <cellStyle name="style1424787249464 2 2 2 8 2 3" xfId="59721"/>
    <cellStyle name="style1424787249464 2 2 2 8 2 4" xfId="42371"/>
    <cellStyle name="style1424787249464 2 2 2 8 3" xfId="21021"/>
    <cellStyle name="style1424787249464 2 2 2 8 4" xfId="28417"/>
    <cellStyle name="style1424787249464 2 2 2 8 5" xfId="42370"/>
    <cellStyle name="style1424787249464 2 2 2 9" xfId="8039"/>
    <cellStyle name="style1424787249464 2 2 2 9 2" xfId="42374"/>
    <cellStyle name="style1424787249464 2 2 2 9 3" xfId="57229"/>
    <cellStyle name="style1424787249464 2 2 2 9 4" xfId="42373"/>
    <cellStyle name="style1424787249464 2 2 3" xfId="658"/>
    <cellStyle name="style1424787249464 2 2 3 2" xfId="1368"/>
    <cellStyle name="style1424787249464 2 2 3 2 2" xfId="5056"/>
    <cellStyle name="style1424787249464 2 2 3 2 2 2" xfId="12497"/>
    <cellStyle name="style1424787249464 2 2 3 2 2 2 2" xfId="42379"/>
    <cellStyle name="style1424787249464 2 2 3 2 2 2 2 2" xfId="42380"/>
    <cellStyle name="style1424787249464 2 2 3 2 2 2 2 3" xfId="59741"/>
    <cellStyle name="style1424787249464 2 2 3 2 2 2 3" xfId="42378"/>
    <cellStyle name="style1424787249464 2 2 3 2 2 3" xfId="19893"/>
    <cellStyle name="style1424787249464 2 2 3 2 2 3 2" xfId="42382"/>
    <cellStyle name="style1424787249464 2 2 3 2 2 3 3" xfId="57249"/>
    <cellStyle name="style1424787249464 2 2 3 2 2 3 4" xfId="42381"/>
    <cellStyle name="style1424787249464 2 2 3 2 2 4" xfId="27289"/>
    <cellStyle name="style1424787249464 2 2 3 2 2 5" xfId="42377"/>
    <cellStyle name="style1424787249464 2 2 3 2 3" xfId="3179"/>
    <cellStyle name="style1424787249464 2 2 3 2 3 2" xfId="10620"/>
    <cellStyle name="style1424787249464 2 2 3 2 3 2 2" xfId="42385"/>
    <cellStyle name="style1424787249464 2 2 3 2 3 2 2 2" xfId="42386"/>
    <cellStyle name="style1424787249464 2 2 3 2 3 2 2 3" xfId="59742"/>
    <cellStyle name="style1424787249464 2 2 3 2 3 2 3" xfId="42384"/>
    <cellStyle name="style1424787249464 2 2 3 2 3 3" xfId="18016"/>
    <cellStyle name="style1424787249464 2 2 3 2 3 3 2" xfId="42388"/>
    <cellStyle name="style1424787249464 2 2 3 2 3 3 3" xfId="57250"/>
    <cellStyle name="style1424787249464 2 2 3 2 3 3 4" xfId="42387"/>
    <cellStyle name="style1424787249464 2 2 3 2 3 4" xfId="25412"/>
    <cellStyle name="style1424787249464 2 2 3 2 3 5" xfId="42383"/>
    <cellStyle name="style1424787249464 2 2 3 2 4" xfId="7001"/>
    <cellStyle name="style1424787249464 2 2 3 2 4 2" xfId="14397"/>
    <cellStyle name="style1424787249464 2 2 3 2 4 2 2" xfId="42391"/>
    <cellStyle name="style1424787249464 2 2 3 2 4 2 3" xfId="59740"/>
    <cellStyle name="style1424787249464 2 2 3 2 4 2 4" xfId="42390"/>
    <cellStyle name="style1424787249464 2 2 3 2 4 3" xfId="21793"/>
    <cellStyle name="style1424787249464 2 2 3 2 4 4" xfId="29189"/>
    <cellStyle name="style1424787249464 2 2 3 2 4 5" xfId="42389"/>
    <cellStyle name="style1424787249464 2 2 3 2 5" xfId="8811"/>
    <cellStyle name="style1424787249464 2 2 3 2 5 2" xfId="42393"/>
    <cellStyle name="style1424787249464 2 2 3 2 5 3" xfId="57248"/>
    <cellStyle name="style1424787249464 2 2 3 2 5 4" xfId="42392"/>
    <cellStyle name="style1424787249464 2 2 3 2 6" xfId="16207"/>
    <cellStyle name="style1424787249464 2 2 3 2 7" xfId="23603"/>
    <cellStyle name="style1424787249464 2 2 3 2 8" xfId="42376"/>
    <cellStyle name="style1424787249464 2 2 3 3" xfId="4412"/>
    <cellStyle name="style1424787249464 2 2 3 3 2" xfId="11853"/>
    <cellStyle name="style1424787249464 2 2 3 3 2 2" xfId="42396"/>
    <cellStyle name="style1424787249464 2 2 3 3 2 2 2" xfId="42397"/>
    <cellStyle name="style1424787249464 2 2 3 3 2 2 3" xfId="59743"/>
    <cellStyle name="style1424787249464 2 2 3 3 2 3" xfId="42395"/>
    <cellStyle name="style1424787249464 2 2 3 3 3" xfId="19249"/>
    <cellStyle name="style1424787249464 2 2 3 3 3 2" xfId="42399"/>
    <cellStyle name="style1424787249464 2 2 3 3 3 3" xfId="57251"/>
    <cellStyle name="style1424787249464 2 2 3 3 3 4" xfId="42398"/>
    <cellStyle name="style1424787249464 2 2 3 3 4" xfId="26645"/>
    <cellStyle name="style1424787249464 2 2 3 3 5" xfId="42394"/>
    <cellStyle name="style1424787249464 2 2 3 4" xfId="2535"/>
    <cellStyle name="style1424787249464 2 2 3 4 2" xfId="9976"/>
    <cellStyle name="style1424787249464 2 2 3 4 2 2" xfId="42402"/>
    <cellStyle name="style1424787249464 2 2 3 4 2 2 2" xfId="42403"/>
    <cellStyle name="style1424787249464 2 2 3 4 2 2 3" xfId="59744"/>
    <cellStyle name="style1424787249464 2 2 3 4 2 3" xfId="42401"/>
    <cellStyle name="style1424787249464 2 2 3 4 3" xfId="17372"/>
    <cellStyle name="style1424787249464 2 2 3 4 3 2" xfId="42405"/>
    <cellStyle name="style1424787249464 2 2 3 4 3 3" xfId="57252"/>
    <cellStyle name="style1424787249464 2 2 3 4 3 4" xfId="42404"/>
    <cellStyle name="style1424787249464 2 2 3 4 4" xfId="24768"/>
    <cellStyle name="style1424787249464 2 2 3 4 5" xfId="42400"/>
    <cellStyle name="style1424787249464 2 2 3 5" xfId="6357"/>
    <cellStyle name="style1424787249464 2 2 3 5 2" xfId="13753"/>
    <cellStyle name="style1424787249464 2 2 3 5 2 2" xfId="42408"/>
    <cellStyle name="style1424787249464 2 2 3 5 2 3" xfId="59739"/>
    <cellStyle name="style1424787249464 2 2 3 5 2 4" xfId="42407"/>
    <cellStyle name="style1424787249464 2 2 3 5 3" xfId="21149"/>
    <cellStyle name="style1424787249464 2 2 3 5 4" xfId="28545"/>
    <cellStyle name="style1424787249464 2 2 3 5 5" xfId="42406"/>
    <cellStyle name="style1424787249464 2 2 3 6" xfId="8167"/>
    <cellStyle name="style1424787249464 2 2 3 6 2" xfId="42410"/>
    <cellStyle name="style1424787249464 2 2 3 6 3" xfId="57247"/>
    <cellStyle name="style1424787249464 2 2 3 6 4" xfId="42409"/>
    <cellStyle name="style1424787249464 2 2 3 7" xfId="15563"/>
    <cellStyle name="style1424787249464 2 2 3 8" xfId="22959"/>
    <cellStyle name="style1424787249464 2 2 3 9" xfId="42375"/>
    <cellStyle name="style1424787249464 2 2 4" xfId="1112"/>
    <cellStyle name="style1424787249464 2 2 4 2" xfId="4800"/>
    <cellStyle name="style1424787249464 2 2 4 2 2" xfId="12241"/>
    <cellStyle name="style1424787249464 2 2 4 2 2 2" xfId="42414"/>
    <cellStyle name="style1424787249464 2 2 4 2 2 2 2" xfId="42415"/>
    <cellStyle name="style1424787249464 2 2 4 2 2 2 3" xfId="59746"/>
    <cellStyle name="style1424787249464 2 2 4 2 2 3" xfId="42413"/>
    <cellStyle name="style1424787249464 2 2 4 2 3" xfId="19637"/>
    <cellStyle name="style1424787249464 2 2 4 2 3 2" xfId="42417"/>
    <cellStyle name="style1424787249464 2 2 4 2 3 3" xfId="57254"/>
    <cellStyle name="style1424787249464 2 2 4 2 3 4" xfId="42416"/>
    <cellStyle name="style1424787249464 2 2 4 2 4" xfId="27033"/>
    <cellStyle name="style1424787249464 2 2 4 2 5" xfId="42412"/>
    <cellStyle name="style1424787249464 2 2 4 3" xfId="2923"/>
    <cellStyle name="style1424787249464 2 2 4 3 2" xfId="10364"/>
    <cellStyle name="style1424787249464 2 2 4 3 2 2" xfId="42420"/>
    <cellStyle name="style1424787249464 2 2 4 3 2 2 2" xfId="42421"/>
    <cellStyle name="style1424787249464 2 2 4 3 2 2 3" xfId="59747"/>
    <cellStyle name="style1424787249464 2 2 4 3 2 3" xfId="42419"/>
    <cellStyle name="style1424787249464 2 2 4 3 3" xfId="17760"/>
    <cellStyle name="style1424787249464 2 2 4 3 3 2" xfId="42423"/>
    <cellStyle name="style1424787249464 2 2 4 3 3 3" xfId="57255"/>
    <cellStyle name="style1424787249464 2 2 4 3 3 4" xfId="42422"/>
    <cellStyle name="style1424787249464 2 2 4 3 4" xfId="25156"/>
    <cellStyle name="style1424787249464 2 2 4 3 5" xfId="42418"/>
    <cellStyle name="style1424787249464 2 2 4 4" xfId="6745"/>
    <cellStyle name="style1424787249464 2 2 4 4 2" xfId="14141"/>
    <cellStyle name="style1424787249464 2 2 4 4 2 2" xfId="42426"/>
    <cellStyle name="style1424787249464 2 2 4 4 2 3" xfId="59745"/>
    <cellStyle name="style1424787249464 2 2 4 4 2 4" xfId="42425"/>
    <cellStyle name="style1424787249464 2 2 4 4 3" xfId="21537"/>
    <cellStyle name="style1424787249464 2 2 4 4 4" xfId="28933"/>
    <cellStyle name="style1424787249464 2 2 4 4 5" xfId="42424"/>
    <cellStyle name="style1424787249464 2 2 4 5" xfId="8555"/>
    <cellStyle name="style1424787249464 2 2 4 5 2" xfId="42428"/>
    <cellStyle name="style1424787249464 2 2 4 5 3" xfId="57253"/>
    <cellStyle name="style1424787249464 2 2 4 5 4" xfId="42427"/>
    <cellStyle name="style1424787249464 2 2 4 6" xfId="15951"/>
    <cellStyle name="style1424787249464 2 2 4 7" xfId="23347"/>
    <cellStyle name="style1424787249464 2 2 4 8" xfId="42411"/>
    <cellStyle name="style1424787249464 2 2 5" xfId="1703"/>
    <cellStyle name="style1424787249464 2 2 5 2" xfId="5390"/>
    <cellStyle name="style1424787249464 2 2 5 2 2" xfId="12831"/>
    <cellStyle name="style1424787249464 2 2 5 2 2 2" xfId="42432"/>
    <cellStyle name="style1424787249464 2 2 5 2 2 2 2" xfId="42433"/>
    <cellStyle name="style1424787249464 2 2 5 2 2 2 3" xfId="59749"/>
    <cellStyle name="style1424787249464 2 2 5 2 2 3" xfId="42431"/>
    <cellStyle name="style1424787249464 2 2 5 2 3" xfId="20227"/>
    <cellStyle name="style1424787249464 2 2 5 2 3 2" xfId="42435"/>
    <cellStyle name="style1424787249464 2 2 5 2 3 3" xfId="57257"/>
    <cellStyle name="style1424787249464 2 2 5 2 3 4" xfId="42434"/>
    <cellStyle name="style1424787249464 2 2 5 2 4" xfId="27623"/>
    <cellStyle name="style1424787249464 2 2 5 2 5" xfId="42430"/>
    <cellStyle name="style1424787249464 2 2 5 3" xfId="3513"/>
    <cellStyle name="style1424787249464 2 2 5 3 2" xfId="10954"/>
    <cellStyle name="style1424787249464 2 2 5 3 2 2" xfId="42438"/>
    <cellStyle name="style1424787249464 2 2 5 3 2 2 2" xfId="42439"/>
    <cellStyle name="style1424787249464 2 2 5 3 2 2 3" xfId="59750"/>
    <cellStyle name="style1424787249464 2 2 5 3 2 3" xfId="42437"/>
    <cellStyle name="style1424787249464 2 2 5 3 3" xfId="18350"/>
    <cellStyle name="style1424787249464 2 2 5 3 3 2" xfId="42441"/>
    <cellStyle name="style1424787249464 2 2 5 3 3 3" xfId="57258"/>
    <cellStyle name="style1424787249464 2 2 5 3 3 4" xfId="42440"/>
    <cellStyle name="style1424787249464 2 2 5 3 4" xfId="25746"/>
    <cellStyle name="style1424787249464 2 2 5 3 5" xfId="42436"/>
    <cellStyle name="style1424787249464 2 2 5 4" xfId="7335"/>
    <cellStyle name="style1424787249464 2 2 5 4 2" xfId="14731"/>
    <cellStyle name="style1424787249464 2 2 5 4 2 2" xfId="42444"/>
    <cellStyle name="style1424787249464 2 2 5 4 2 3" xfId="59748"/>
    <cellStyle name="style1424787249464 2 2 5 4 2 4" xfId="42443"/>
    <cellStyle name="style1424787249464 2 2 5 4 3" xfId="22127"/>
    <cellStyle name="style1424787249464 2 2 5 4 4" xfId="29523"/>
    <cellStyle name="style1424787249464 2 2 5 4 5" xfId="42442"/>
    <cellStyle name="style1424787249464 2 2 5 5" xfId="9145"/>
    <cellStyle name="style1424787249464 2 2 5 5 2" xfId="42446"/>
    <cellStyle name="style1424787249464 2 2 5 5 3" xfId="57256"/>
    <cellStyle name="style1424787249464 2 2 5 5 4" xfId="42445"/>
    <cellStyle name="style1424787249464 2 2 5 6" xfId="16541"/>
    <cellStyle name="style1424787249464 2 2 5 7" xfId="23937"/>
    <cellStyle name="style1424787249464 2 2 5 8" xfId="42429"/>
    <cellStyle name="style1424787249464 2 2 6" xfId="1960"/>
    <cellStyle name="style1424787249464 2 2 6 2" xfId="5647"/>
    <cellStyle name="style1424787249464 2 2 6 2 2" xfId="13087"/>
    <cellStyle name="style1424787249464 2 2 6 2 2 2" xfId="42450"/>
    <cellStyle name="style1424787249464 2 2 6 2 2 2 2" xfId="42451"/>
    <cellStyle name="style1424787249464 2 2 6 2 2 2 3" xfId="59752"/>
    <cellStyle name="style1424787249464 2 2 6 2 2 3" xfId="42449"/>
    <cellStyle name="style1424787249464 2 2 6 2 3" xfId="20483"/>
    <cellStyle name="style1424787249464 2 2 6 2 3 2" xfId="42453"/>
    <cellStyle name="style1424787249464 2 2 6 2 3 3" xfId="57260"/>
    <cellStyle name="style1424787249464 2 2 6 2 3 4" xfId="42452"/>
    <cellStyle name="style1424787249464 2 2 6 2 4" xfId="27879"/>
    <cellStyle name="style1424787249464 2 2 6 2 5" xfId="42448"/>
    <cellStyle name="style1424787249464 2 2 6 3" xfId="3769"/>
    <cellStyle name="style1424787249464 2 2 6 3 2" xfId="11210"/>
    <cellStyle name="style1424787249464 2 2 6 3 2 2" xfId="42456"/>
    <cellStyle name="style1424787249464 2 2 6 3 2 2 2" xfId="42457"/>
    <cellStyle name="style1424787249464 2 2 6 3 2 2 3" xfId="59753"/>
    <cellStyle name="style1424787249464 2 2 6 3 2 3" xfId="42455"/>
    <cellStyle name="style1424787249464 2 2 6 3 3" xfId="18606"/>
    <cellStyle name="style1424787249464 2 2 6 3 3 2" xfId="42459"/>
    <cellStyle name="style1424787249464 2 2 6 3 3 3" xfId="57261"/>
    <cellStyle name="style1424787249464 2 2 6 3 3 4" xfId="42458"/>
    <cellStyle name="style1424787249464 2 2 6 3 4" xfId="26002"/>
    <cellStyle name="style1424787249464 2 2 6 3 5" xfId="42454"/>
    <cellStyle name="style1424787249464 2 2 6 4" xfId="7592"/>
    <cellStyle name="style1424787249464 2 2 6 4 2" xfId="14988"/>
    <cellStyle name="style1424787249464 2 2 6 4 2 2" xfId="42462"/>
    <cellStyle name="style1424787249464 2 2 6 4 2 3" xfId="59751"/>
    <cellStyle name="style1424787249464 2 2 6 4 2 4" xfId="42461"/>
    <cellStyle name="style1424787249464 2 2 6 4 3" xfId="22384"/>
    <cellStyle name="style1424787249464 2 2 6 4 4" xfId="29780"/>
    <cellStyle name="style1424787249464 2 2 6 4 5" xfId="42460"/>
    <cellStyle name="style1424787249464 2 2 6 5" xfId="9401"/>
    <cellStyle name="style1424787249464 2 2 6 5 2" xfId="42464"/>
    <cellStyle name="style1424787249464 2 2 6 5 3" xfId="57259"/>
    <cellStyle name="style1424787249464 2 2 6 5 4" xfId="42463"/>
    <cellStyle name="style1424787249464 2 2 6 6" xfId="16797"/>
    <cellStyle name="style1424787249464 2 2 6 7" xfId="24193"/>
    <cellStyle name="style1424787249464 2 2 6 8" xfId="42447"/>
    <cellStyle name="style1424787249464 2 2 7" xfId="4156"/>
    <cellStyle name="style1424787249464 2 2 7 2" xfId="11597"/>
    <cellStyle name="style1424787249464 2 2 7 2 2" xfId="42467"/>
    <cellStyle name="style1424787249464 2 2 7 2 2 2" xfId="42468"/>
    <cellStyle name="style1424787249464 2 2 7 2 2 3" xfId="59754"/>
    <cellStyle name="style1424787249464 2 2 7 2 3" xfId="42466"/>
    <cellStyle name="style1424787249464 2 2 7 3" xfId="18993"/>
    <cellStyle name="style1424787249464 2 2 7 3 2" xfId="42470"/>
    <cellStyle name="style1424787249464 2 2 7 3 3" xfId="57262"/>
    <cellStyle name="style1424787249464 2 2 7 3 4" xfId="42469"/>
    <cellStyle name="style1424787249464 2 2 7 4" xfId="26389"/>
    <cellStyle name="style1424787249464 2 2 7 5" xfId="42465"/>
    <cellStyle name="style1424787249464 2 2 8" xfId="2279"/>
    <cellStyle name="style1424787249464 2 2 8 2" xfId="9720"/>
    <cellStyle name="style1424787249464 2 2 8 2 2" xfId="42473"/>
    <cellStyle name="style1424787249464 2 2 8 2 2 2" xfId="42474"/>
    <cellStyle name="style1424787249464 2 2 8 2 2 3" xfId="59755"/>
    <cellStyle name="style1424787249464 2 2 8 2 3" xfId="42472"/>
    <cellStyle name="style1424787249464 2 2 8 3" xfId="17116"/>
    <cellStyle name="style1424787249464 2 2 8 3 2" xfId="42476"/>
    <cellStyle name="style1424787249464 2 2 8 3 3" xfId="57263"/>
    <cellStyle name="style1424787249464 2 2 8 3 4" xfId="42475"/>
    <cellStyle name="style1424787249464 2 2 8 4" xfId="24512"/>
    <cellStyle name="style1424787249464 2 2 8 5" xfId="42471"/>
    <cellStyle name="style1424787249464 2 2 9" xfId="6101"/>
    <cellStyle name="style1424787249464 2 2 9 2" xfId="13497"/>
    <cellStyle name="style1424787249464 2 2 9 2 2" xfId="42479"/>
    <cellStyle name="style1424787249464 2 2 9 2 3" xfId="59720"/>
    <cellStyle name="style1424787249464 2 2 9 2 4" xfId="42478"/>
    <cellStyle name="style1424787249464 2 2 9 3" xfId="20893"/>
    <cellStyle name="style1424787249464 2 2 9 4" xfId="28289"/>
    <cellStyle name="style1424787249464 2 2 9 5" xfId="42477"/>
    <cellStyle name="style1424787249464 2 3" xfId="465"/>
    <cellStyle name="style1424787249464 2 3 10" xfId="15371"/>
    <cellStyle name="style1424787249464 2 3 11" xfId="22767"/>
    <cellStyle name="style1424787249464 2 3 12" xfId="42480"/>
    <cellStyle name="style1424787249464 2 3 2" xfId="722"/>
    <cellStyle name="style1424787249464 2 3 2 2" xfId="1432"/>
    <cellStyle name="style1424787249464 2 3 2 2 2" xfId="5120"/>
    <cellStyle name="style1424787249464 2 3 2 2 2 2" xfId="12561"/>
    <cellStyle name="style1424787249464 2 3 2 2 2 2 2" xfId="42485"/>
    <cellStyle name="style1424787249464 2 3 2 2 2 2 2 2" xfId="42486"/>
    <cellStyle name="style1424787249464 2 3 2 2 2 2 2 3" xfId="59759"/>
    <cellStyle name="style1424787249464 2 3 2 2 2 2 3" xfId="42484"/>
    <cellStyle name="style1424787249464 2 3 2 2 2 3" xfId="19957"/>
    <cellStyle name="style1424787249464 2 3 2 2 2 3 2" xfId="42488"/>
    <cellStyle name="style1424787249464 2 3 2 2 2 3 3" xfId="57267"/>
    <cellStyle name="style1424787249464 2 3 2 2 2 3 4" xfId="42487"/>
    <cellStyle name="style1424787249464 2 3 2 2 2 4" xfId="27353"/>
    <cellStyle name="style1424787249464 2 3 2 2 2 5" xfId="42483"/>
    <cellStyle name="style1424787249464 2 3 2 2 3" xfId="3243"/>
    <cellStyle name="style1424787249464 2 3 2 2 3 2" xfId="10684"/>
    <cellStyle name="style1424787249464 2 3 2 2 3 2 2" xfId="42491"/>
    <cellStyle name="style1424787249464 2 3 2 2 3 2 2 2" xfId="42492"/>
    <cellStyle name="style1424787249464 2 3 2 2 3 2 2 3" xfId="59760"/>
    <cellStyle name="style1424787249464 2 3 2 2 3 2 3" xfId="42490"/>
    <cellStyle name="style1424787249464 2 3 2 2 3 3" xfId="18080"/>
    <cellStyle name="style1424787249464 2 3 2 2 3 3 2" xfId="42494"/>
    <cellStyle name="style1424787249464 2 3 2 2 3 3 3" xfId="57268"/>
    <cellStyle name="style1424787249464 2 3 2 2 3 3 4" xfId="42493"/>
    <cellStyle name="style1424787249464 2 3 2 2 3 4" xfId="25476"/>
    <cellStyle name="style1424787249464 2 3 2 2 3 5" xfId="42489"/>
    <cellStyle name="style1424787249464 2 3 2 2 4" xfId="7065"/>
    <cellStyle name="style1424787249464 2 3 2 2 4 2" xfId="14461"/>
    <cellStyle name="style1424787249464 2 3 2 2 4 2 2" xfId="42497"/>
    <cellStyle name="style1424787249464 2 3 2 2 4 2 3" xfId="59758"/>
    <cellStyle name="style1424787249464 2 3 2 2 4 2 4" xfId="42496"/>
    <cellStyle name="style1424787249464 2 3 2 2 4 3" xfId="21857"/>
    <cellStyle name="style1424787249464 2 3 2 2 4 4" xfId="29253"/>
    <cellStyle name="style1424787249464 2 3 2 2 4 5" xfId="42495"/>
    <cellStyle name="style1424787249464 2 3 2 2 5" xfId="8875"/>
    <cellStyle name="style1424787249464 2 3 2 2 5 2" xfId="42499"/>
    <cellStyle name="style1424787249464 2 3 2 2 5 3" xfId="57266"/>
    <cellStyle name="style1424787249464 2 3 2 2 5 4" xfId="42498"/>
    <cellStyle name="style1424787249464 2 3 2 2 6" xfId="16271"/>
    <cellStyle name="style1424787249464 2 3 2 2 7" xfId="23667"/>
    <cellStyle name="style1424787249464 2 3 2 2 8" xfId="42482"/>
    <cellStyle name="style1424787249464 2 3 2 3" xfId="4476"/>
    <cellStyle name="style1424787249464 2 3 2 3 2" xfId="11917"/>
    <cellStyle name="style1424787249464 2 3 2 3 2 2" xfId="42502"/>
    <cellStyle name="style1424787249464 2 3 2 3 2 2 2" xfId="42503"/>
    <cellStyle name="style1424787249464 2 3 2 3 2 2 3" xfId="59761"/>
    <cellStyle name="style1424787249464 2 3 2 3 2 3" xfId="42501"/>
    <cellStyle name="style1424787249464 2 3 2 3 3" xfId="19313"/>
    <cellStyle name="style1424787249464 2 3 2 3 3 2" xfId="42505"/>
    <cellStyle name="style1424787249464 2 3 2 3 3 3" xfId="57269"/>
    <cellStyle name="style1424787249464 2 3 2 3 3 4" xfId="42504"/>
    <cellStyle name="style1424787249464 2 3 2 3 4" xfId="26709"/>
    <cellStyle name="style1424787249464 2 3 2 3 5" xfId="42500"/>
    <cellStyle name="style1424787249464 2 3 2 4" xfId="2599"/>
    <cellStyle name="style1424787249464 2 3 2 4 2" xfId="10040"/>
    <cellStyle name="style1424787249464 2 3 2 4 2 2" xfId="42508"/>
    <cellStyle name="style1424787249464 2 3 2 4 2 2 2" xfId="42509"/>
    <cellStyle name="style1424787249464 2 3 2 4 2 2 3" xfId="59762"/>
    <cellStyle name="style1424787249464 2 3 2 4 2 3" xfId="42507"/>
    <cellStyle name="style1424787249464 2 3 2 4 3" xfId="17436"/>
    <cellStyle name="style1424787249464 2 3 2 4 3 2" xfId="42511"/>
    <cellStyle name="style1424787249464 2 3 2 4 3 3" xfId="57270"/>
    <cellStyle name="style1424787249464 2 3 2 4 3 4" xfId="42510"/>
    <cellStyle name="style1424787249464 2 3 2 4 4" xfId="24832"/>
    <cellStyle name="style1424787249464 2 3 2 4 5" xfId="42506"/>
    <cellStyle name="style1424787249464 2 3 2 5" xfId="6421"/>
    <cellStyle name="style1424787249464 2 3 2 5 2" xfId="13817"/>
    <cellStyle name="style1424787249464 2 3 2 5 2 2" xfId="42514"/>
    <cellStyle name="style1424787249464 2 3 2 5 2 3" xfId="59757"/>
    <cellStyle name="style1424787249464 2 3 2 5 2 4" xfId="42513"/>
    <cellStyle name="style1424787249464 2 3 2 5 3" xfId="21213"/>
    <cellStyle name="style1424787249464 2 3 2 5 4" xfId="28609"/>
    <cellStyle name="style1424787249464 2 3 2 5 5" xfId="42512"/>
    <cellStyle name="style1424787249464 2 3 2 6" xfId="8231"/>
    <cellStyle name="style1424787249464 2 3 2 6 2" xfId="42516"/>
    <cellStyle name="style1424787249464 2 3 2 6 3" xfId="57265"/>
    <cellStyle name="style1424787249464 2 3 2 6 4" xfId="42515"/>
    <cellStyle name="style1424787249464 2 3 2 7" xfId="15627"/>
    <cellStyle name="style1424787249464 2 3 2 8" xfId="23023"/>
    <cellStyle name="style1424787249464 2 3 2 9" xfId="42481"/>
    <cellStyle name="style1424787249464 2 3 3" xfId="1176"/>
    <cellStyle name="style1424787249464 2 3 3 2" xfId="4864"/>
    <cellStyle name="style1424787249464 2 3 3 2 2" xfId="12305"/>
    <cellStyle name="style1424787249464 2 3 3 2 2 2" xfId="42520"/>
    <cellStyle name="style1424787249464 2 3 3 2 2 2 2" xfId="42521"/>
    <cellStyle name="style1424787249464 2 3 3 2 2 2 3" xfId="59764"/>
    <cellStyle name="style1424787249464 2 3 3 2 2 3" xfId="42519"/>
    <cellStyle name="style1424787249464 2 3 3 2 3" xfId="19701"/>
    <cellStyle name="style1424787249464 2 3 3 2 3 2" xfId="42523"/>
    <cellStyle name="style1424787249464 2 3 3 2 3 3" xfId="57272"/>
    <cellStyle name="style1424787249464 2 3 3 2 3 4" xfId="42522"/>
    <cellStyle name="style1424787249464 2 3 3 2 4" xfId="27097"/>
    <cellStyle name="style1424787249464 2 3 3 2 5" xfId="42518"/>
    <cellStyle name="style1424787249464 2 3 3 3" xfId="2987"/>
    <cellStyle name="style1424787249464 2 3 3 3 2" xfId="10428"/>
    <cellStyle name="style1424787249464 2 3 3 3 2 2" xfId="42526"/>
    <cellStyle name="style1424787249464 2 3 3 3 2 2 2" xfId="42527"/>
    <cellStyle name="style1424787249464 2 3 3 3 2 2 3" xfId="59765"/>
    <cellStyle name="style1424787249464 2 3 3 3 2 3" xfId="42525"/>
    <cellStyle name="style1424787249464 2 3 3 3 3" xfId="17824"/>
    <cellStyle name="style1424787249464 2 3 3 3 3 2" xfId="42529"/>
    <cellStyle name="style1424787249464 2 3 3 3 3 3" xfId="57273"/>
    <cellStyle name="style1424787249464 2 3 3 3 3 4" xfId="42528"/>
    <cellStyle name="style1424787249464 2 3 3 3 4" xfId="25220"/>
    <cellStyle name="style1424787249464 2 3 3 3 5" xfId="42524"/>
    <cellStyle name="style1424787249464 2 3 3 4" xfId="6809"/>
    <cellStyle name="style1424787249464 2 3 3 4 2" xfId="14205"/>
    <cellStyle name="style1424787249464 2 3 3 4 2 2" xfId="42532"/>
    <cellStyle name="style1424787249464 2 3 3 4 2 3" xfId="59763"/>
    <cellStyle name="style1424787249464 2 3 3 4 2 4" xfId="42531"/>
    <cellStyle name="style1424787249464 2 3 3 4 3" xfId="21601"/>
    <cellStyle name="style1424787249464 2 3 3 4 4" xfId="28997"/>
    <cellStyle name="style1424787249464 2 3 3 4 5" xfId="42530"/>
    <cellStyle name="style1424787249464 2 3 3 5" xfId="8619"/>
    <cellStyle name="style1424787249464 2 3 3 5 2" xfId="42534"/>
    <cellStyle name="style1424787249464 2 3 3 5 3" xfId="57271"/>
    <cellStyle name="style1424787249464 2 3 3 5 4" xfId="42533"/>
    <cellStyle name="style1424787249464 2 3 3 6" xfId="16015"/>
    <cellStyle name="style1424787249464 2 3 3 7" xfId="23411"/>
    <cellStyle name="style1424787249464 2 3 3 8" xfId="42517"/>
    <cellStyle name="style1424787249464 2 3 4" xfId="1767"/>
    <cellStyle name="style1424787249464 2 3 4 2" xfId="5454"/>
    <cellStyle name="style1424787249464 2 3 4 2 2" xfId="12895"/>
    <cellStyle name="style1424787249464 2 3 4 2 2 2" xfId="42538"/>
    <cellStyle name="style1424787249464 2 3 4 2 2 2 2" xfId="42539"/>
    <cellStyle name="style1424787249464 2 3 4 2 2 2 3" xfId="59767"/>
    <cellStyle name="style1424787249464 2 3 4 2 2 3" xfId="42537"/>
    <cellStyle name="style1424787249464 2 3 4 2 3" xfId="20291"/>
    <cellStyle name="style1424787249464 2 3 4 2 3 2" xfId="42541"/>
    <cellStyle name="style1424787249464 2 3 4 2 3 3" xfId="57275"/>
    <cellStyle name="style1424787249464 2 3 4 2 3 4" xfId="42540"/>
    <cellStyle name="style1424787249464 2 3 4 2 4" xfId="27687"/>
    <cellStyle name="style1424787249464 2 3 4 2 5" xfId="42536"/>
    <cellStyle name="style1424787249464 2 3 4 3" xfId="3577"/>
    <cellStyle name="style1424787249464 2 3 4 3 2" xfId="11018"/>
    <cellStyle name="style1424787249464 2 3 4 3 2 2" xfId="42544"/>
    <cellStyle name="style1424787249464 2 3 4 3 2 2 2" xfId="42545"/>
    <cellStyle name="style1424787249464 2 3 4 3 2 2 3" xfId="59768"/>
    <cellStyle name="style1424787249464 2 3 4 3 2 3" xfId="42543"/>
    <cellStyle name="style1424787249464 2 3 4 3 3" xfId="18414"/>
    <cellStyle name="style1424787249464 2 3 4 3 3 2" xfId="42547"/>
    <cellStyle name="style1424787249464 2 3 4 3 3 3" xfId="57276"/>
    <cellStyle name="style1424787249464 2 3 4 3 3 4" xfId="42546"/>
    <cellStyle name="style1424787249464 2 3 4 3 4" xfId="25810"/>
    <cellStyle name="style1424787249464 2 3 4 3 5" xfId="42542"/>
    <cellStyle name="style1424787249464 2 3 4 4" xfId="7399"/>
    <cellStyle name="style1424787249464 2 3 4 4 2" xfId="14795"/>
    <cellStyle name="style1424787249464 2 3 4 4 2 2" xfId="42550"/>
    <cellStyle name="style1424787249464 2 3 4 4 2 3" xfId="59766"/>
    <cellStyle name="style1424787249464 2 3 4 4 2 4" xfId="42549"/>
    <cellStyle name="style1424787249464 2 3 4 4 3" xfId="22191"/>
    <cellStyle name="style1424787249464 2 3 4 4 4" xfId="29587"/>
    <cellStyle name="style1424787249464 2 3 4 4 5" xfId="42548"/>
    <cellStyle name="style1424787249464 2 3 4 5" xfId="9209"/>
    <cellStyle name="style1424787249464 2 3 4 5 2" xfId="42552"/>
    <cellStyle name="style1424787249464 2 3 4 5 3" xfId="57274"/>
    <cellStyle name="style1424787249464 2 3 4 5 4" xfId="42551"/>
    <cellStyle name="style1424787249464 2 3 4 6" xfId="16605"/>
    <cellStyle name="style1424787249464 2 3 4 7" xfId="24001"/>
    <cellStyle name="style1424787249464 2 3 4 8" xfId="42535"/>
    <cellStyle name="style1424787249464 2 3 5" xfId="2024"/>
    <cellStyle name="style1424787249464 2 3 5 2" xfId="5711"/>
    <cellStyle name="style1424787249464 2 3 5 2 2" xfId="13151"/>
    <cellStyle name="style1424787249464 2 3 5 2 2 2" xfId="42556"/>
    <cellStyle name="style1424787249464 2 3 5 2 2 2 2" xfId="42557"/>
    <cellStyle name="style1424787249464 2 3 5 2 2 2 3" xfId="59770"/>
    <cellStyle name="style1424787249464 2 3 5 2 2 3" xfId="42555"/>
    <cellStyle name="style1424787249464 2 3 5 2 3" xfId="20547"/>
    <cellStyle name="style1424787249464 2 3 5 2 3 2" xfId="42559"/>
    <cellStyle name="style1424787249464 2 3 5 2 3 3" xfId="57278"/>
    <cellStyle name="style1424787249464 2 3 5 2 3 4" xfId="42558"/>
    <cellStyle name="style1424787249464 2 3 5 2 4" xfId="27943"/>
    <cellStyle name="style1424787249464 2 3 5 2 5" xfId="42554"/>
    <cellStyle name="style1424787249464 2 3 5 3" xfId="3833"/>
    <cellStyle name="style1424787249464 2 3 5 3 2" xfId="11274"/>
    <cellStyle name="style1424787249464 2 3 5 3 2 2" xfId="42562"/>
    <cellStyle name="style1424787249464 2 3 5 3 2 2 2" xfId="42563"/>
    <cellStyle name="style1424787249464 2 3 5 3 2 2 3" xfId="59771"/>
    <cellStyle name="style1424787249464 2 3 5 3 2 3" xfId="42561"/>
    <cellStyle name="style1424787249464 2 3 5 3 3" xfId="18670"/>
    <cellStyle name="style1424787249464 2 3 5 3 3 2" xfId="42565"/>
    <cellStyle name="style1424787249464 2 3 5 3 3 3" xfId="57279"/>
    <cellStyle name="style1424787249464 2 3 5 3 3 4" xfId="42564"/>
    <cellStyle name="style1424787249464 2 3 5 3 4" xfId="26066"/>
    <cellStyle name="style1424787249464 2 3 5 3 5" xfId="42560"/>
    <cellStyle name="style1424787249464 2 3 5 4" xfId="7656"/>
    <cellStyle name="style1424787249464 2 3 5 4 2" xfId="15052"/>
    <cellStyle name="style1424787249464 2 3 5 4 2 2" xfId="42568"/>
    <cellStyle name="style1424787249464 2 3 5 4 2 3" xfId="59769"/>
    <cellStyle name="style1424787249464 2 3 5 4 2 4" xfId="42567"/>
    <cellStyle name="style1424787249464 2 3 5 4 3" xfId="22448"/>
    <cellStyle name="style1424787249464 2 3 5 4 4" xfId="29844"/>
    <cellStyle name="style1424787249464 2 3 5 4 5" xfId="42566"/>
    <cellStyle name="style1424787249464 2 3 5 5" xfId="9465"/>
    <cellStyle name="style1424787249464 2 3 5 5 2" xfId="42570"/>
    <cellStyle name="style1424787249464 2 3 5 5 3" xfId="57277"/>
    <cellStyle name="style1424787249464 2 3 5 5 4" xfId="42569"/>
    <cellStyle name="style1424787249464 2 3 5 6" xfId="16861"/>
    <cellStyle name="style1424787249464 2 3 5 7" xfId="24257"/>
    <cellStyle name="style1424787249464 2 3 5 8" xfId="42553"/>
    <cellStyle name="style1424787249464 2 3 6" xfId="4220"/>
    <cellStyle name="style1424787249464 2 3 6 2" xfId="11661"/>
    <cellStyle name="style1424787249464 2 3 6 2 2" xfId="42573"/>
    <cellStyle name="style1424787249464 2 3 6 2 2 2" xfId="42574"/>
    <cellStyle name="style1424787249464 2 3 6 2 2 3" xfId="59772"/>
    <cellStyle name="style1424787249464 2 3 6 2 3" xfId="42572"/>
    <cellStyle name="style1424787249464 2 3 6 3" xfId="19057"/>
    <cellStyle name="style1424787249464 2 3 6 3 2" xfId="42576"/>
    <cellStyle name="style1424787249464 2 3 6 3 3" xfId="57280"/>
    <cellStyle name="style1424787249464 2 3 6 3 4" xfId="42575"/>
    <cellStyle name="style1424787249464 2 3 6 4" xfId="26453"/>
    <cellStyle name="style1424787249464 2 3 6 5" xfId="42571"/>
    <cellStyle name="style1424787249464 2 3 7" xfId="2343"/>
    <cellStyle name="style1424787249464 2 3 7 2" xfId="9784"/>
    <cellStyle name="style1424787249464 2 3 7 2 2" xfId="42579"/>
    <cellStyle name="style1424787249464 2 3 7 2 2 2" xfId="42580"/>
    <cellStyle name="style1424787249464 2 3 7 2 2 3" xfId="59773"/>
    <cellStyle name="style1424787249464 2 3 7 2 3" xfId="42578"/>
    <cellStyle name="style1424787249464 2 3 7 3" xfId="17180"/>
    <cellStyle name="style1424787249464 2 3 7 3 2" xfId="42582"/>
    <cellStyle name="style1424787249464 2 3 7 3 3" xfId="57281"/>
    <cellStyle name="style1424787249464 2 3 7 3 4" xfId="42581"/>
    <cellStyle name="style1424787249464 2 3 7 4" xfId="24576"/>
    <cellStyle name="style1424787249464 2 3 7 5" xfId="42577"/>
    <cellStyle name="style1424787249464 2 3 8" xfId="6165"/>
    <cellStyle name="style1424787249464 2 3 8 2" xfId="13561"/>
    <cellStyle name="style1424787249464 2 3 8 2 2" xfId="42585"/>
    <cellStyle name="style1424787249464 2 3 8 2 3" xfId="59756"/>
    <cellStyle name="style1424787249464 2 3 8 2 4" xfId="42584"/>
    <cellStyle name="style1424787249464 2 3 8 3" xfId="20957"/>
    <cellStyle name="style1424787249464 2 3 8 4" xfId="28353"/>
    <cellStyle name="style1424787249464 2 3 8 5" xfId="42583"/>
    <cellStyle name="style1424787249464 2 3 9" xfId="7975"/>
    <cellStyle name="style1424787249464 2 3 9 2" xfId="42587"/>
    <cellStyle name="style1424787249464 2 3 9 3" xfId="57264"/>
    <cellStyle name="style1424787249464 2 3 9 4" xfId="42586"/>
    <cellStyle name="style1424787249464 2 4" xfId="594"/>
    <cellStyle name="style1424787249464 2 4 2" xfId="1304"/>
    <cellStyle name="style1424787249464 2 4 2 2" xfId="4992"/>
    <cellStyle name="style1424787249464 2 4 2 2 2" xfId="12433"/>
    <cellStyle name="style1424787249464 2 4 2 2 2 2" xfId="42592"/>
    <cellStyle name="style1424787249464 2 4 2 2 2 2 2" xfId="42593"/>
    <cellStyle name="style1424787249464 2 4 2 2 2 2 3" xfId="59776"/>
    <cellStyle name="style1424787249464 2 4 2 2 2 3" xfId="42591"/>
    <cellStyle name="style1424787249464 2 4 2 2 3" xfId="19829"/>
    <cellStyle name="style1424787249464 2 4 2 2 3 2" xfId="42595"/>
    <cellStyle name="style1424787249464 2 4 2 2 3 3" xfId="57284"/>
    <cellStyle name="style1424787249464 2 4 2 2 3 4" xfId="42594"/>
    <cellStyle name="style1424787249464 2 4 2 2 4" xfId="27225"/>
    <cellStyle name="style1424787249464 2 4 2 2 5" xfId="42590"/>
    <cellStyle name="style1424787249464 2 4 2 3" xfId="3115"/>
    <cellStyle name="style1424787249464 2 4 2 3 2" xfId="10556"/>
    <cellStyle name="style1424787249464 2 4 2 3 2 2" xfId="42598"/>
    <cellStyle name="style1424787249464 2 4 2 3 2 2 2" xfId="42599"/>
    <cellStyle name="style1424787249464 2 4 2 3 2 2 3" xfId="59777"/>
    <cellStyle name="style1424787249464 2 4 2 3 2 3" xfId="42597"/>
    <cellStyle name="style1424787249464 2 4 2 3 3" xfId="17952"/>
    <cellStyle name="style1424787249464 2 4 2 3 3 2" xfId="42601"/>
    <cellStyle name="style1424787249464 2 4 2 3 3 3" xfId="57285"/>
    <cellStyle name="style1424787249464 2 4 2 3 3 4" xfId="42600"/>
    <cellStyle name="style1424787249464 2 4 2 3 4" xfId="25348"/>
    <cellStyle name="style1424787249464 2 4 2 3 5" xfId="42596"/>
    <cellStyle name="style1424787249464 2 4 2 4" xfId="6937"/>
    <cellStyle name="style1424787249464 2 4 2 4 2" xfId="14333"/>
    <cellStyle name="style1424787249464 2 4 2 4 2 2" xfId="42604"/>
    <cellStyle name="style1424787249464 2 4 2 4 2 3" xfId="59775"/>
    <cellStyle name="style1424787249464 2 4 2 4 2 4" xfId="42603"/>
    <cellStyle name="style1424787249464 2 4 2 4 3" xfId="21729"/>
    <cellStyle name="style1424787249464 2 4 2 4 4" xfId="29125"/>
    <cellStyle name="style1424787249464 2 4 2 4 5" xfId="42602"/>
    <cellStyle name="style1424787249464 2 4 2 5" xfId="8747"/>
    <cellStyle name="style1424787249464 2 4 2 5 2" xfId="42606"/>
    <cellStyle name="style1424787249464 2 4 2 5 3" xfId="57283"/>
    <cellStyle name="style1424787249464 2 4 2 5 4" xfId="42605"/>
    <cellStyle name="style1424787249464 2 4 2 6" xfId="16143"/>
    <cellStyle name="style1424787249464 2 4 2 7" xfId="23539"/>
    <cellStyle name="style1424787249464 2 4 2 8" xfId="42589"/>
    <cellStyle name="style1424787249464 2 4 3" xfId="4348"/>
    <cellStyle name="style1424787249464 2 4 3 2" xfId="11789"/>
    <cellStyle name="style1424787249464 2 4 3 2 2" xfId="42609"/>
    <cellStyle name="style1424787249464 2 4 3 2 2 2" xfId="42610"/>
    <cellStyle name="style1424787249464 2 4 3 2 2 3" xfId="59778"/>
    <cellStyle name="style1424787249464 2 4 3 2 3" xfId="42608"/>
    <cellStyle name="style1424787249464 2 4 3 3" xfId="19185"/>
    <cellStyle name="style1424787249464 2 4 3 3 2" xfId="42612"/>
    <cellStyle name="style1424787249464 2 4 3 3 3" xfId="57286"/>
    <cellStyle name="style1424787249464 2 4 3 3 4" xfId="42611"/>
    <cellStyle name="style1424787249464 2 4 3 4" xfId="26581"/>
    <cellStyle name="style1424787249464 2 4 3 5" xfId="42607"/>
    <cellStyle name="style1424787249464 2 4 4" xfId="2471"/>
    <cellStyle name="style1424787249464 2 4 4 2" xfId="9912"/>
    <cellStyle name="style1424787249464 2 4 4 2 2" xfId="42615"/>
    <cellStyle name="style1424787249464 2 4 4 2 2 2" xfId="42616"/>
    <cellStyle name="style1424787249464 2 4 4 2 2 3" xfId="59779"/>
    <cellStyle name="style1424787249464 2 4 4 2 3" xfId="42614"/>
    <cellStyle name="style1424787249464 2 4 4 3" xfId="17308"/>
    <cellStyle name="style1424787249464 2 4 4 3 2" xfId="42618"/>
    <cellStyle name="style1424787249464 2 4 4 3 3" xfId="57287"/>
    <cellStyle name="style1424787249464 2 4 4 3 4" xfId="42617"/>
    <cellStyle name="style1424787249464 2 4 4 4" xfId="24704"/>
    <cellStyle name="style1424787249464 2 4 4 5" xfId="42613"/>
    <cellStyle name="style1424787249464 2 4 5" xfId="6293"/>
    <cellStyle name="style1424787249464 2 4 5 2" xfId="13689"/>
    <cellStyle name="style1424787249464 2 4 5 2 2" xfId="42621"/>
    <cellStyle name="style1424787249464 2 4 5 2 3" xfId="59774"/>
    <cellStyle name="style1424787249464 2 4 5 2 4" xfId="42620"/>
    <cellStyle name="style1424787249464 2 4 5 3" xfId="21085"/>
    <cellStyle name="style1424787249464 2 4 5 4" xfId="28481"/>
    <cellStyle name="style1424787249464 2 4 5 5" xfId="42619"/>
    <cellStyle name="style1424787249464 2 4 6" xfId="8103"/>
    <cellStyle name="style1424787249464 2 4 6 2" xfId="42623"/>
    <cellStyle name="style1424787249464 2 4 6 3" xfId="57282"/>
    <cellStyle name="style1424787249464 2 4 6 4" xfId="42622"/>
    <cellStyle name="style1424787249464 2 4 7" xfId="15499"/>
    <cellStyle name="style1424787249464 2 4 8" xfId="22895"/>
    <cellStyle name="style1424787249464 2 4 9" xfId="42588"/>
    <cellStyle name="style1424787249464 2 5" xfId="1048"/>
    <cellStyle name="style1424787249464 2 5 2" xfId="4736"/>
    <cellStyle name="style1424787249464 2 5 2 2" xfId="12177"/>
    <cellStyle name="style1424787249464 2 5 2 2 2" xfId="42627"/>
    <cellStyle name="style1424787249464 2 5 2 2 2 2" xfId="42628"/>
    <cellStyle name="style1424787249464 2 5 2 2 2 3" xfId="59781"/>
    <cellStyle name="style1424787249464 2 5 2 2 3" xfId="42626"/>
    <cellStyle name="style1424787249464 2 5 2 3" xfId="19573"/>
    <cellStyle name="style1424787249464 2 5 2 3 2" xfId="42630"/>
    <cellStyle name="style1424787249464 2 5 2 3 3" xfId="57289"/>
    <cellStyle name="style1424787249464 2 5 2 3 4" xfId="42629"/>
    <cellStyle name="style1424787249464 2 5 2 4" xfId="26969"/>
    <cellStyle name="style1424787249464 2 5 2 5" xfId="42625"/>
    <cellStyle name="style1424787249464 2 5 3" xfId="2859"/>
    <cellStyle name="style1424787249464 2 5 3 2" xfId="10300"/>
    <cellStyle name="style1424787249464 2 5 3 2 2" xfId="42633"/>
    <cellStyle name="style1424787249464 2 5 3 2 2 2" xfId="42634"/>
    <cellStyle name="style1424787249464 2 5 3 2 2 3" xfId="59782"/>
    <cellStyle name="style1424787249464 2 5 3 2 3" xfId="42632"/>
    <cellStyle name="style1424787249464 2 5 3 3" xfId="17696"/>
    <cellStyle name="style1424787249464 2 5 3 3 2" xfId="42636"/>
    <cellStyle name="style1424787249464 2 5 3 3 3" xfId="57290"/>
    <cellStyle name="style1424787249464 2 5 3 3 4" xfId="42635"/>
    <cellStyle name="style1424787249464 2 5 3 4" xfId="25092"/>
    <cellStyle name="style1424787249464 2 5 3 5" xfId="42631"/>
    <cellStyle name="style1424787249464 2 5 4" xfId="6681"/>
    <cellStyle name="style1424787249464 2 5 4 2" xfId="14077"/>
    <cellStyle name="style1424787249464 2 5 4 2 2" xfId="42639"/>
    <cellStyle name="style1424787249464 2 5 4 2 3" xfId="59780"/>
    <cellStyle name="style1424787249464 2 5 4 2 4" xfId="42638"/>
    <cellStyle name="style1424787249464 2 5 4 3" xfId="21473"/>
    <cellStyle name="style1424787249464 2 5 4 4" xfId="28869"/>
    <cellStyle name="style1424787249464 2 5 4 5" xfId="42637"/>
    <cellStyle name="style1424787249464 2 5 5" xfId="8491"/>
    <cellStyle name="style1424787249464 2 5 5 2" xfId="42641"/>
    <cellStyle name="style1424787249464 2 5 5 3" xfId="57288"/>
    <cellStyle name="style1424787249464 2 5 5 4" xfId="42640"/>
    <cellStyle name="style1424787249464 2 5 6" xfId="15887"/>
    <cellStyle name="style1424787249464 2 5 7" xfId="23283"/>
    <cellStyle name="style1424787249464 2 5 8" xfId="42624"/>
    <cellStyle name="style1424787249464 2 6" xfId="1639"/>
    <cellStyle name="style1424787249464 2 6 2" xfId="5326"/>
    <cellStyle name="style1424787249464 2 6 2 2" xfId="12767"/>
    <cellStyle name="style1424787249464 2 6 2 2 2" xfId="42645"/>
    <cellStyle name="style1424787249464 2 6 2 2 2 2" xfId="42646"/>
    <cellStyle name="style1424787249464 2 6 2 2 2 3" xfId="59784"/>
    <cellStyle name="style1424787249464 2 6 2 2 3" xfId="42644"/>
    <cellStyle name="style1424787249464 2 6 2 3" xfId="20163"/>
    <cellStyle name="style1424787249464 2 6 2 3 2" xfId="42648"/>
    <cellStyle name="style1424787249464 2 6 2 3 3" xfId="57292"/>
    <cellStyle name="style1424787249464 2 6 2 3 4" xfId="42647"/>
    <cellStyle name="style1424787249464 2 6 2 4" xfId="27559"/>
    <cellStyle name="style1424787249464 2 6 2 5" xfId="42643"/>
    <cellStyle name="style1424787249464 2 6 3" xfId="3449"/>
    <cellStyle name="style1424787249464 2 6 3 2" xfId="10890"/>
    <cellStyle name="style1424787249464 2 6 3 2 2" xfId="42651"/>
    <cellStyle name="style1424787249464 2 6 3 2 2 2" xfId="42652"/>
    <cellStyle name="style1424787249464 2 6 3 2 2 3" xfId="59785"/>
    <cellStyle name="style1424787249464 2 6 3 2 3" xfId="42650"/>
    <cellStyle name="style1424787249464 2 6 3 3" xfId="18286"/>
    <cellStyle name="style1424787249464 2 6 3 3 2" xfId="42654"/>
    <cellStyle name="style1424787249464 2 6 3 3 3" xfId="57293"/>
    <cellStyle name="style1424787249464 2 6 3 3 4" xfId="42653"/>
    <cellStyle name="style1424787249464 2 6 3 4" xfId="25682"/>
    <cellStyle name="style1424787249464 2 6 3 5" xfId="42649"/>
    <cellStyle name="style1424787249464 2 6 4" xfId="7271"/>
    <cellStyle name="style1424787249464 2 6 4 2" xfId="14667"/>
    <cellStyle name="style1424787249464 2 6 4 2 2" xfId="42657"/>
    <cellStyle name="style1424787249464 2 6 4 2 3" xfId="59783"/>
    <cellStyle name="style1424787249464 2 6 4 2 4" xfId="42656"/>
    <cellStyle name="style1424787249464 2 6 4 3" xfId="22063"/>
    <cellStyle name="style1424787249464 2 6 4 4" xfId="29459"/>
    <cellStyle name="style1424787249464 2 6 4 5" xfId="42655"/>
    <cellStyle name="style1424787249464 2 6 5" xfId="9081"/>
    <cellStyle name="style1424787249464 2 6 5 2" xfId="42659"/>
    <cellStyle name="style1424787249464 2 6 5 3" xfId="57291"/>
    <cellStyle name="style1424787249464 2 6 5 4" xfId="42658"/>
    <cellStyle name="style1424787249464 2 6 6" xfId="16477"/>
    <cellStyle name="style1424787249464 2 6 7" xfId="23873"/>
    <cellStyle name="style1424787249464 2 6 8" xfId="42642"/>
    <cellStyle name="style1424787249464 2 7" xfId="1896"/>
    <cellStyle name="style1424787249464 2 7 2" xfId="5583"/>
    <cellStyle name="style1424787249464 2 7 2 2" xfId="13023"/>
    <cellStyle name="style1424787249464 2 7 2 2 2" xfId="42663"/>
    <cellStyle name="style1424787249464 2 7 2 2 2 2" xfId="42664"/>
    <cellStyle name="style1424787249464 2 7 2 2 2 3" xfId="59787"/>
    <cellStyle name="style1424787249464 2 7 2 2 3" xfId="42662"/>
    <cellStyle name="style1424787249464 2 7 2 3" xfId="20419"/>
    <cellStyle name="style1424787249464 2 7 2 3 2" xfId="42666"/>
    <cellStyle name="style1424787249464 2 7 2 3 3" xfId="57295"/>
    <cellStyle name="style1424787249464 2 7 2 3 4" xfId="42665"/>
    <cellStyle name="style1424787249464 2 7 2 4" xfId="27815"/>
    <cellStyle name="style1424787249464 2 7 2 5" xfId="42661"/>
    <cellStyle name="style1424787249464 2 7 3" xfId="3705"/>
    <cellStyle name="style1424787249464 2 7 3 2" xfId="11146"/>
    <cellStyle name="style1424787249464 2 7 3 2 2" xfId="42669"/>
    <cellStyle name="style1424787249464 2 7 3 2 2 2" xfId="42670"/>
    <cellStyle name="style1424787249464 2 7 3 2 2 3" xfId="59788"/>
    <cellStyle name="style1424787249464 2 7 3 2 3" xfId="42668"/>
    <cellStyle name="style1424787249464 2 7 3 3" xfId="18542"/>
    <cellStyle name="style1424787249464 2 7 3 3 2" xfId="42672"/>
    <cellStyle name="style1424787249464 2 7 3 3 3" xfId="57296"/>
    <cellStyle name="style1424787249464 2 7 3 3 4" xfId="42671"/>
    <cellStyle name="style1424787249464 2 7 3 4" xfId="25938"/>
    <cellStyle name="style1424787249464 2 7 3 5" xfId="42667"/>
    <cellStyle name="style1424787249464 2 7 4" xfId="7528"/>
    <cellStyle name="style1424787249464 2 7 4 2" xfId="14924"/>
    <cellStyle name="style1424787249464 2 7 4 2 2" xfId="42675"/>
    <cellStyle name="style1424787249464 2 7 4 2 3" xfId="59786"/>
    <cellStyle name="style1424787249464 2 7 4 2 4" xfId="42674"/>
    <cellStyle name="style1424787249464 2 7 4 3" xfId="22320"/>
    <cellStyle name="style1424787249464 2 7 4 4" xfId="29716"/>
    <cellStyle name="style1424787249464 2 7 4 5" xfId="42673"/>
    <cellStyle name="style1424787249464 2 7 5" xfId="9337"/>
    <cellStyle name="style1424787249464 2 7 5 2" xfId="42677"/>
    <cellStyle name="style1424787249464 2 7 5 3" xfId="57294"/>
    <cellStyle name="style1424787249464 2 7 5 4" xfId="42676"/>
    <cellStyle name="style1424787249464 2 7 6" xfId="16733"/>
    <cellStyle name="style1424787249464 2 7 7" xfId="24129"/>
    <cellStyle name="style1424787249464 2 7 8" xfId="42660"/>
    <cellStyle name="style1424787249464 2 8" xfId="4092"/>
    <cellStyle name="style1424787249464 2 8 2" xfId="11533"/>
    <cellStyle name="style1424787249464 2 8 2 2" xfId="42680"/>
    <cellStyle name="style1424787249464 2 8 2 2 2" xfId="42681"/>
    <cellStyle name="style1424787249464 2 8 2 2 3" xfId="59789"/>
    <cellStyle name="style1424787249464 2 8 2 3" xfId="42679"/>
    <cellStyle name="style1424787249464 2 8 3" xfId="18929"/>
    <cellStyle name="style1424787249464 2 8 3 2" xfId="42683"/>
    <cellStyle name="style1424787249464 2 8 3 3" xfId="57297"/>
    <cellStyle name="style1424787249464 2 8 3 4" xfId="42682"/>
    <cellStyle name="style1424787249464 2 8 4" xfId="26325"/>
    <cellStyle name="style1424787249464 2 8 5" xfId="42678"/>
    <cellStyle name="style1424787249464 2 9" xfId="2215"/>
    <cellStyle name="style1424787249464 2 9 2" xfId="9656"/>
    <cellStyle name="style1424787249464 2 9 2 2" xfId="42686"/>
    <cellStyle name="style1424787249464 2 9 2 2 2" xfId="42687"/>
    <cellStyle name="style1424787249464 2 9 2 2 3" xfId="59790"/>
    <cellStyle name="style1424787249464 2 9 2 3" xfId="42685"/>
    <cellStyle name="style1424787249464 2 9 3" xfId="17052"/>
    <cellStyle name="style1424787249464 2 9 3 2" xfId="42689"/>
    <cellStyle name="style1424787249464 2 9 3 3" xfId="57298"/>
    <cellStyle name="style1424787249464 2 9 3 4" xfId="42688"/>
    <cellStyle name="style1424787249464 2 9 4" xfId="24448"/>
    <cellStyle name="style1424787249464 2 9 5" xfId="42684"/>
    <cellStyle name="style1424787249464 3" xfId="373"/>
    <cellStyle name="style1424787249464 3 10" xfId="7883"/>
    <cellStyle name="style1424787249464 3 10 2" xfId="42692"/>
    <cellStyle name="style1424787249464 3 10 3" xfId="57299"/>
    <cellStyle name="style1424787249464 3 10 4" xfId="42691"/>
    <cellStyle name="style1424787249464 3 11" xfId="15279"/>
    <cellStyle name="style1424787249464 3 12" xfId="22675"/>
    <cellStyle name="style1424787249464 3 13" xfId="42690"/>
    <cellStyle name="style1424787249464 3 2" xfId="501"/>
    <cellStyle name="style1424787249464 3 2 10" xfId="15407"/>
    <cellStyle name="style1424787249464 3 2 11" xfId="22803"/>
    <cellStyle name="style1424787249464 3 2 12" xfId="42693"/>
    <cellStyle name="style1424787249464 3 2 2" xfId="758"/>
    <cellStyle name="style1424787249464 3 2 2 2" xfId="1468"/>
    <cellStyle name="style1424787249464 3 2 2 2 2" xfId="5156"/>
    <cellStyle name="style1424787249464 3 2 2 2 2 2" xfId="12597"/>
    <cellStyle name="style1424787249464 3 2 2 2 2 2 2" xfId="42698"/>
    <cellStyle name="style1424787249464 3 2 2 2 2 2 2 2" xfId="42699"/>
    <cellStyle name="style1424787249464 3 2 2 2 2 2 2 3" xfId="59795"/>
    <cellStyle name="style1424787249464 3 2 2 2 2 2 3" xfId="42697"/>
    <cellStyle name="style1424787249464 3 2 2 2 2 3" xfId="19993"/>
    <cellStyle name="style1424787249464 3 2 2 2 2 3 2" xfId="42701"/>
    <cellStyle name="style1424787249464 3 2 2 2 2 3 3" xfId="57303"/>
    <cellStyle name="style1424787249464 3 2 2 2 2 3 4" xfId="42700"/>
    <cellStyle name="style1424787249464 3 2 2 2 2 4" xfId="27389"/>
    <cellStyle name="style1424787249464 3 2 2 2 2 5" xfId="42696"/>
    <cellStyle name="style1424787249464 3 2 2 2 3" xfId="3279"/>
    <cellStyle name="style1424787249464 3 2 2 2 3 2" xfId="10720"/>
    <cellStyle name="style1424787249464 3 2 2 2 3 2 2" xfId="42704"/>
    <cellStyle name="style1424787249464 3 2 2 2 3 2 2 2" xfId="42705"/>
    <cellStyle name="style1424787249464 3 2 2 2 3 2 2 3" xfId="59796"/>
    <cellStyle name="style1424787249464 3 2 2 2 3 2 3" xfId="42703"/>
    <cellStyle name="style1424787249464 3 2 2 2 3 3" xfId="18116"/>
    <cellStyle name="style1424787249464 3 2 2 2 3 3 2" xfId="42707"/>
    <cellStyle name="style1424787249464 3 2 2 2 3 3 3" xfId="57304"/>
    <cellStyle name="style1424787249464 3 2 2 2 3 3 4" xfId="42706"/>
    <cellStyle name="style1424787249464 3 2 2 2 3 4" xfId="25512"/>
    <cellStyle name="style1424787249464 3 2 2 2 3 5" xfId="42702"/>
    <cellStyle name="style1424787249464 3 2 2 2 4" xfId="7101"/>
    <cellStyle name="style1424787249464 3 2 2 2 4 2" xfId="14497"/>
    <cellStyle name="style1424787249464 3 2 2 2 4 2 2" xfId="42710"/>
    <cellStyle name="style1424787249464 3 2 2 2 4 2 3" xfId="59794"/>
    <cellStyle name="style1424787249464 3 2 2 2 4 2 4" xfId="42709"/>
    <cellStyle name="style1424787249464 3 2 2 2 4 3" xfId="21893"/>
    <cellStyle name="style1424787249464 3 2 2 2 4 4" xfId="29289"/>
    <cellStyle name="style1424787249464 3 2 2 2 4 5" xfId="42708"/>
    <cellStyle name="style1424787249464 3 2 2 2 5" xfId="8911"/>
    <cellStyle name="style1424787249464 3 2 2 2 5 2" xfId="42712"/>
    <cellStyle name="style1424787249464 3 2 2 2 5 3" xfId="57302"/>
    <cellStyle name="style1424787249464 3 2 2 2 5 4" xfId="42711"/>
    <cellStyle name="style1424787249464 3 2 2 2 6" xfId="16307"/>
    <cellStyle name="style1424787249464 3 2 2 2 7" xfId="23703"/>
    <cellStyle name="style1424787249464 3 2 2 2 8" xfId="42695"/>
    <cellStyle name="style1424787249464 3 2 2 3" xfId="4512"/>
    <cellStyle name="style1424787249464 3 2 2 3 2" xfId="11953"/>
    <cellStyle name="style1424787249464 3 2 2 3 2 2" xfId="42715"/>
    <cellStyle name="style1424787249464 3 2 2 3 2 2 2" xfId="42716"/>
    <cellStyle name="style1424787249464 3 2 2 3 2 2 3" xfId="59797"/>
    <cellStyle name="style1424787249464 3 2 2 3 2 3" xfId="42714"/>
    <cellStyle name="style1424787249464 3 2 2 3 3" xfId="19349"/>
    <cellStyle name="style1424787249464 3 2 2 3 3 2" xfId="42718"/>
    <cellStyle name="style1424787249464 3 2 2 3 3 3" xfId="57305"/>
    <cellStyle name="style1424787249464 3 2 2 3 3 4" xfId="42717"/>
    <cellStyle name="style1424787249464 3 2 2 3 4" xfId="26745"/>
    <cellStyle name="style1424787249464 3 2 2 3 5" xfId="42713"/>
    <cellStyle name="style1424787249464 3 2 2 4" xfId="2635"/>
    <cellStyle name="style1424787249464 3 2 2 4 2" xfId="10076"/>
    <cellStyle name="style1424787249464 3 2 2 4 2 2" xfId="42721"/>
    <cellStyle name="style1424787249464 3 2 2 4 2 2 2" xfId="42722"/>
    <cellStyle name="style1424787249464 3 2 2 4 2 2 3" xfId="59798"/>
    <cellStyle name="style1424787249464 3 2 2 4 2 3" xfId="42720"/>
    <cellStyle name="style1424787249464 3 2 2 4 3" xfId="17472"/>
    <cellStyle name="style1424787249464 3 2 2 4 3 2" xfId="42724"/>
    <cellStyle name="style1424787249464 3 2 2 4 3 3" xfId="57306"/>
    <cellStyle name="style1424787249464 3 2 2 4 3 4" xfId="42723"/>
    <cellStyle name="style1424787249464 3 2 2 4 4" xfId="24868"/>
    <cellStyle name="style1424787249464 3 2 2 4 5" xfId="42719"/>
    <cellStyle name="style1424787249464 3 2 2 5" xfId="6457"/>
    <cellStyle name="style1424787249464 3 2 2 5 2" xfId="13853"/>
    <cellStyle name="style1424787249464 3 2 2 5 2 2" xfId="42727"/>
    <cellStyle name="style1424787249464 3 2 2 5 2 3" xfId="59793"/>
    <cellStyle name="style1424787249464 3 2 2 5 2 4" xfId="42726"/>
    <cellStyle name="style1424787249464 3 2 2 5 3" xfId="21249"/>
    <cellStyle name="style1424787249464 3 2 2 5 4" xfId="28645"/>
    <cellStyle name="style1424787249464 3 2 2 5 5" xfId="42725"/>
    <cellStyle name="style1424787249464 3 2 2 6" xfId="8267"/>
    <cellStyle name="style1424787249464 3 2 2 6 2" xfId="42729"/>
    <cellStyle name="style1424787249464 3 2 2 6 3" xfId="57301"/>
    <cellStyle name="style1424787249464 3 2 2 6 4" xfId="42728"/>
    <cellStyle name="style1424787249464 3 2 2 7" xfId="15663"/>
    <cellStyle name="style1424787249464 3 2 2 8" xfId="23059"/>
    <cellStyle name="style1424787249464 3 2 2 9" xfId="42694"/>
    <cellStyle name="style1424787249464 3 2 3" xfId="1212"/>
    <cellStyle name="style1424787249464 3 2 3 2" xfId="4900"/>
    <cellStyle name="style1424787249464 3 2 3 2 2" xfId="12341"/>
    <cellStyle name="style1424787249464 3 2 3 2 2 2" xfId="42733"/>
    <cellStyle name="style1424787249464 3 2 3 2 2 2 2" xfId="42734"/>
    <cellStyle name="style1424787249464 3 2 3 2 2 2 3" xfId="59800"/>
    <cellStyle name="style1424787249464 3 2 3 2 2 3" xfId="42732"/>
    <cellStyle name="style1424787249464 3 2 3 2 3" xfId="19737"/>
    <cellStyle name="style1424787249464 3 2 3 2 3 2" xfId="42736"/>
    <cellStyle name="style1424787249464 3 2 3 2 3 3" xfId="57308"/>
    <cellStyle name="style1424787249464 3 2 3 2 3 4" xfId="42735"/>
    <cellStyle name="style1424787249464 3 2 3 2 4" xfId="27133"/>
    <cellStyle name="style1424787249464 3 2 3 2 5" xfId="42731"/>
    <cellStyle name="style1424787249464 3 2 3 3" xfId="3023"/>
    <cellStyle name="style1424787249464 3 2 3 3 2" xfId="10464"/>
    <cellStyle name="style1424787249464 3 2 3 3 2 2" xfId="42739"/>
    <cellStyle name="style1424787249464 3 2 3 3 2 2 2" xfId="42740"/>
    <cellStyle name="style1424787249464 3 2 3 3 2 2 3" xfId="59801"/>
    <cellStyle name="style1424787249464 3 2 3 3 2 3" xfId="42738"/>
    <cellStyle name="style1424787249464 3 2 3 3 3" xfId="17860"/>
    <cellStyle name="style1424787249464 3 2 3 3 3 2" xfId="42742"/>
    <cellStyle name="style1424787249464 3 2 3 3 3 3" xfId="57309"/>
    <cellStyle name="style1424787249464 3 2 3 3 3 4" xfId="42741"/>
    <cellStyle name="style1424787249464 3 2 3 3 4" xfId="25256"/>
    <cellStyle name="style1424787249464 3 2 3 3 5" xfId="42737"/>
    <cellStyle name="style1424787249464 3 2 3 4" xfId="6845"/>
    <cellStyle name="style1424787249464 3 2 3 4 2" xfId="14241"/>
    <cellStyle name="style1424787249464 3 2 3 4 2 2" xfId="42745"/>
    <cellStyle name="style1424787249464 3 2 3 4 2 3" xfId="59799"/>
    <cellStyle name="style1424787249464 3 2 3 4 2 4" xfId="42744"/>
    <cellStyle name="style1424787249464 3 2 3 4 3" xfId="21637"/>
    <cellStyle name="style1424787249464 3 2 3 4 4" xfId="29033"/>
    <cellStyle name="style1424787249464 3 2 3 4 5" xfId="42743"/>
    <cellStyle name="style1424787249464 3 2 3 5" xfId="8655"/>
    <cellStyle name="style1424787249464 3 2 3 5 2" xfId="42747"/>
    <cellStyle name="style1424787249464 3 2 3 5 3" xfId="57307"/>
    <cellStyle name="style1424787249464 3 2 3 5 4" xfId="42746"/>
    <cellStyle name="style1424787249464 3 2 3 6" xfId="16051"/>
    <cellStyle name="style1424787249464 3 2 3 7" xfId="23447"/>
    <cellStyle name="style1424787249464 3 2 3 8" xfId="42730"/>
    <cellStyle name="style1424787249464 3 2 4" xfId="1803"/>
    <cellStyle name="style1424787249464 3 2 4 2" xfId="5490"/>
    <cellStyle name="style1424787249464 3 2 4 2 2" xfId="12931"/>
    <cellStyle name="style1424787249464 3 2 4 2 2 2" xfId="42751"/>
    <cellStyle name="style1424787249464 3 2 4 2 2 2 2" xfId="42752"/>
    <cellStyle name="style1424787249464 3 2 4 2 2 2 3" xfId="59803"/>
    <cellStyle name="style1424787249464 3 2 4 2 2 3" xfId="42750"/>
    <cellStyle name="style1424787249464 3 2 4 2 3" xfId="20327"/>
    <cellStyle name="style1424787249464 3 2 4 2 3 2" xfId="42754"/>
    <cellStyle name="style1424787249464 3 2 4 2 3 3" xfId="57311"/>
    <cellStyle name="style1424787249464 3 2 4 2 3 4" xfId="42753"/>
    <cellStyle name="style1424787249464 3 2 4 2 4" xfId="27723"/>
    <cellStyle name="style1424787249464 3 2 4 2 5" xfId="42749"/>
    <cellStyle name="style1424787249464 3 2 4 3" xfId="3613"/>
    <cellStyle name="style1424787249464 3 2 4 3 2" xfId="11054"/>
    <cellStyle name="style1424787249464 3 2 4 3 2 2" xfId="42757"/>
    <cellStyle name="style1424787249464 3 2 4 3 2 2 2" xfId="42758"/>
    <cellStyle name="style1424787249464 3 2 4 3 2 2 3" xfId="59804"/>
    <cellStyle name="style1424787249464 3 2 4 3 2 3" xfId="42756"/>
    <cellStyle name="style1424787249464 3 2 4 3 3" xfId="18450"/>
    <cellStyle name="style1424787249464 3 2 4 3 3 2" xfId="42760"/>
    <cellStyle name="style1424787249464 3 2 4 3 3 3" xfId="57312"/>
    <cellStyle name="style1424787249464 3 2 4 3 3 4" xfId="42759"/>
    <cellStyle name="style1424787249464 3 2 4 3 4" xfId="25846"/>
    <cellStyle name="style1424787249464 3 2 4 3 5" xfId="42755"/>
    <cellStyle name="style1424787249464 3 2 4 4" xfId="7435"/>
    <cellStyle name="style1424787249464 3 2 4 4 2" xfId="14831"/>
    <cellStyle name="style1424787249464 3 2 4 4 2 2" xfId="42763"/>
    <cellStyle name="style1424787249464 3 2 4 4 2 3" xfId="59802"/>
    <cellStyle name="style1424787249464 3 2 4 4 2 4" xfId="42762"/>
    <cellStyle name="style1424787249464 3 2 4 4 3" xfId="22227"/>
    <cellStyle name="style1424787249464 3 2 4 4 4" xfId="29623"/>
    <cellStyle name="style1424787249464 3 2 4 4 5" xfId="42761"/>
    <cellStyle name="style1424787249464 3 2 4 5" xfId="9245"/>
    <cellStyle name="style1424787249464 3 2 4 5 2" xfId="42765"/>
    <cellStyle name="style1424787249464 3 2 4 5 3" xfId="57310"/>
    <cellStyle name="style1424787249464 3 2 4 5 4" xfId="42764"/>
    <cellStyle name="style1424787249464 3 2 4 6" xfId="16641"/>
    <cellStyle name="style1424787249464 3 2 4 7" xfId="24037"/>
    <cellStyle name="style1424787249464 3 2 4 8" xfId="42748"/>
    <cellStyle name="style1424787249464 3 2 5" xfId="2060"/>
    <cellStyle name="style1424787249464 3 2 5 2" xfId="5747"/>
    <cellStyle name="style1424787249464 3 2 5 2 2" xfId="13187"/>
    <cellStyle name="style1424787249464 3 2 5 2 2 2" xfId="42769"/>
    <cellStyle name="style1424787249464 3 2 5 2 2 2 2" xfId="42770"/>
    <cellStyle name="style1424787249464 3 2 5 2 2 2 3" xfId="59806"/>
    <cellStyle name="style1424787249464 3 2 5 2 2 3" xfId="42768"/>
    <cellStyle name="style1424787249464 3 2 5 2 3" xfId="20583"/>
    <cellStyle name="style1424787249464 3 2 5 2 3 2" xfId="42772"/>
    <cellStyle name="style1424787249464 3 2 5 2 3 3" xfId="57314"/>
    <cellStyle name="style1424787249464 3 2 5 2 3 4" xfId="42771"/>
    <cellStyle name="style1424787249464 3 2 5 2 4" xfId="27979"/>
    <cellStyle name="style1424787249464 3 2 5 2 5" xfId="42767"/>
    <cellStyle name="style1424787249464 3 2 5 3" xfId="3869"/>
    <cellStyle name="style1424787249464 3 2 5 3 2" xfId="11310"/>
    <cellStyle name="style1424787249464 3 2 5 3 2 2" xfId="42775"/>
    <cellStyle name="style1424787249464 3 2 5 3 2 2 2" xfId="42776"/>
    <cellStyle name="style1424787249464 3 2 5 3 2 2 3" xfId="59807"/>
    <cellStyle name="style1424787249464 3 2 5 3 2 3" xfId="42774"/>
    <cellStyle name="style1424787249464 3 2 5 3 3" xfId="18706"/>
    <cellStyle name="style1424787249464 3 2 5 3 3 2" xfId="42778"/>
    <cellStyle name="style1424787249464 3 2 5 3 3 3" xfId="57315"/>
    <cellStyle name="style1424787249464 3 2 5 3 3 4" xfId="42777"/>
    <cellStyle name="style1424787249464 3 2 5 3 4" xfId="26102"/>
    <cellStyle name="style1424787249464 3 2 5 3 5" xfId="42773"/>
    <cellStyle name="style1424787249464 3 2 5 4" xfId="7692"/>
    <cellStyle name="style1424787249464 3 2 5 4 2" xfId="15088"/>
    <cellStyle name="style1424787249464 3 2 5 4 2 2" xfId="42781"/>
    <cellStyle name="style1424787249464 3 2 5 4 2 3" xfId="59805"/>
    <cellStyle name="style1424787249464 3 2 5 4 2 4" xfId="42780"/>
    <cellStyle name="style1424787249464 3 2 5 4 3" xfId="22484"/>
    <cellStyle name="style1424787249464 3 2 5 4 4" xfId="29880"/>
    <cellStyle name="style1424787249464 3 2 5 4 5" xfId="42779"/>
    <cellStyle name="style1424787249464 3 2 5 5" xfId="9501"/>
    <cellStyle name="style1424787249464 3 2 5 5 2" xfId="42783"/>
    <cellStyle name="style1424787249464 3 2 5 5 3" xfId="57313"/>
    <cellStyle name="style1424787249464 3 2 5 5 4" xfId="42782"/>
    <cellStyle name="style1424787249464 3 2 5 6" xfId="16897"/>
    <cellStyle name="style1424787249464 3 2 5 7" xfId="24293"/>
    <cellStyle name="style1424787249464 3 2 5 8" xfId="42766"/>
    <cellStyle name="style1424787249464 3 2 6" xfId="4256"/>
    <cellStyle name="style1424787249464 3 2 6 2" xfId="11697"/>
    <cellStyle name="style1424787249464 3 2 6 2 2" xfId="42786"/>
    <cellStyle name="style1424787249464 3 2 6 2 2 2" xfId="42787"/>
    <cellStyle name="style1424787249464 3 2 6 2 2 3" xfId="59808"/>
    <cellStyle name="style1424787249464 3 2 6 2 3" xfId="42785"/>
    <cellStyle name="style1424787249464 3 2 6 3" xfId="19093"/>
    <cellStyle name="style1424787249464 3 2 6 3 2" xfId="42789"/>
    <cellStyle name="style1424787249464 3 2 6 3 3" xfId="57316"/>
    <cellStyle name="style1424787249464 3 2 6 3 4" xfId="42788"/>
    <cellStyle name="style1424787249464 3 2 6 4" xfId="26489"/>
    <cellStyle name="style1424787249464 3 2 6 5" xfId="42784"/>
    <cellStyle name="style1424787249464 3 2 7" xfId="2379"/>
    <cellStyle name="style1424787249464 3 2 7 2" xfId="9820"/>
    <cellStyle name="style1424787249464 3 2 7 2 2" xfId="42792"/>
    <cellStyle name="style1424787249464 3 2 7 2 2 2" xfId="42793"/>
    <cellStyle name="style1424787249464 3 2 7 2 2 3" xfId="59809"/>
    <cellStyle name="style1424787249464 3 2 7 2 3" xfId="42791"/>
    <cellStyle name="style1424787249464 3 2 7 3" xfId="17216"/>
    <cellStyle name="style1424787249464 3 2 7 3 2" xfId="42795"/>
    <cellStyle name="style1424787249464 3 2 7 3 3" xfId="57317"/>
    <cellStyle name="style1424787249464 3 2 7 3 4" xfId="42794"/>
    <cellStyle name="style1424787249464 3 2 7 4" xfId="24612"/>
    <cellStyle name="style1424787249464 3 2 7 5" xfId="42790"/>
    <cellStyle name="style1424787249464 3 2 8" xfId="6201"/>
    <cellStyle name="style1424787249464 3 2 8 2" xfId="13597"/>
    <cellStyle name="style1424787249464 3 2 8 2 2" xfId="42798"/>
    <cellStyle name="style1424787249464 3 2 8 2 3" xfId="59792"/>
    <cellStyle name="style1424787249464 3 2 8 2 4" xfId="42797"/>
    <cellStyle name="style1424787249464 3 2 8 3" xfId="20993"/>
    <cellStyle name="style1424787249464 3 2 8 4" xfId="28389"/>
    <cellStyle name="style1424787249464 3 2 8 5" xfId="42796"/>
    <cellStyle name="style1424787249464 3 2 9" xfId="8011"/>
    <cellStyle name="style1424787249464 3 2 9 2" xfId="42800"/>
    <cellStyle name="style1424787249464 3 2 9 3" xfId="57300"/>
    <cellStyle name="style1424787249464 3 2 9 4" xfId="42799"/>
    <cellStyle name="style1424787249464 3 3" xfId="630"/>
    <cellStyle name="style1424787249464 3 3 2" xfId="1340"/>
    <cellStyle name="style1424787249464 3 3 2 2" xfId="5028"/>
    <cellStyle name="style1424787249464 3 3 2 2 2" xfId="12469"/>
    <cellStyle name="style1424787249464 3 3 2 2 2 2" xfId="42805"/>
    <cellStyle name="style1424787249464 3 3 2 2 2 2 2" xfId="42806"/>
    <cellStyle name="style1424787249464 3 3 2 2 2 2 3" xfId="59812"/>
    <cellStyle name="style1424787249464 3 3 2 2 2 3" xfId="42804"/>
    <cellStyle name="style1424787249464 3 3 2 2 3" xfId="19865"/>
    <cellStyle name="style1424787249464 3 3 2 2 3 2" xfId="42808"/>
    <cellStyle name="style1424787249464 3 3 2 2 3 3" xfId="57320"/>
    <cellStyle name="style1424787249464 3 3 2 2 3 4" xfId="42807"/>
    <cellStyle name="style1424787249464 3 3 2 2 4" xfId="27261"/>
    <cellStyle name="style1424787249464 3 3 2 2 5" xfId="42803"/>
    <cellStyle name="style1424787249464 3 3 2 3" xfId="3151"/>
    <cellStyle name="style1424787249464 3 3 2 3 2" xfId="10592"/>
    <cellStyle name="style1424787249464 3 3 2 3 2 2" xfId="42811"/>
    <cellStyle name="style1424787249464 3 3 2 3 2 2 2" xfId="42812"/>
    <cellStyle name="style1424787249464 3 3 2 3 2 2 3" xfId="59813"/>
    <cellStyle name="style1424787249464 3 3 2 3 2 3" xfId="42810"/>
    <cellStyle name="style1424787249464 3 3 2 3 3" xfId="17988"/>
    <cellStyle name="style1424787249464 3 3 2 3 3 2" xfId="42814"/>
    <cellStyle name="style1424787249464 3 3 2 3 3 3" xfId="57321"/>
    <cellStyle name="style1424787249464 3 3 2 3 3 4" xfId="42813"/>
    <cellStyle name="style1424787249464 3 3 2 3 4" xfId="25384"/>
    <cellStyle name="style1424787249464 3 3 2 3 5" xfId="42809"/>
    <cellStyle name="style1424787249464 3 3 2 4" xfId="6973"/>
    <cellStyle name="style1424787249464 3 3 2 4 2" xfId="14369"/>
    <cellStyle name="style1424787249464 3 3 2 4 2 2" xfId="42817"/>
    <cellStyle name="style1424787249464 3 3 2 4 2 3" xfId="59811"/>
    <cellStyle name="style1424787249464 3 3 2 4 2 4" xfId="42816"/>
    <cellStyle name="style1424787249464 3 3 2 4 3" xfId="21765"/>
    <cellStyle name="style1424787249464 3 3 2 4 4" xfId="29161"/>
    <cellStyle name="style1424787249464 3 3 2 4 5" xfId="42815"/>
    <cellStyle name="style1424787249464 3 3 2 5" xfId="8783"/>
    <cellStyle name="style1424787249464 3 3 2 5 2" xfId="42819"/>
    <cellStyle name="style1424787249464 3 3 2 5 3" xfId="57319"/>
    <cellStyle name="style1424787249464 3 3 2 5 4" xfId="42818"/>
    <cellStyle name="style1424787249464 3 3 2 6" xfId="16179"/>
    <cellStyle name="style1424787249464 3 3 2 7" xfId="23575"/>
    <cellStyle name="style1424787249464 3 3 2 8" xfId="42802"/>
    <cellStyle name="style1424787249464 3 3 3" xfId="4384"/>
    <cellStyle name="style1424787249464 3 3 3 2" xfId="11825"/>
    <cellStyle name="style1424787249464 3 3 3 2 2" xfId="42822"/>
    <cellStyle name="style1424787249464 3 3 3 2 2 2" xfId="42823"/>
    <cellStyle name="style1424787249464 3 3 3 2 2 3" xfId="59814"/>
    <cellStyle name="style1424787249464 3 3 3 2 3" xfId="42821"/>
    <cellStyle name="style1424787249464 3 3 3 3" xfId="19221"/>
    <cellStyle name="style1424787249464 3 3 3 3 2" xfId="42825"/>
    <cellStyle name="style1424787249464 3 3 3 3 3" xfId="57322"/>
    <cellStyle name="style1424787249464 3 3 3 3 4" xfId="42824"/>
    <cellStyle name="style1424787249464 3 3 3 4" xfId="26617"/>
    <cellStyle name="style1424787249464 3 3 3 5" xfId="42820"/>
    <cellStyle name="style1424787249464 3 3 4" xfId="2507"/>
    <cellStyle name="style1424787249464 3 3 4 2" xfId="9948"/>
    <cellStyle name="style1424787249464 3 3 4 2 2" xfId="42828"/>
    <cellStyle name="style1424787249464 3 3 4 2 2 2" xfId="42829"/>
    <cellStyle name="style1424787249464 3 3 4 2 2 3" xfId="59815"/>
    <cellStyle name="style1424787249464 3 3 4 2 3" xfId="42827"/>
    <cellStyle name="style1424787249464 3 3 4 3" xfId="17344"/>
    <cellStyle name="style1424787249464 3 3 4 3 2" xfId="42831"/>
    <cellStyle name="style1424787249464 3 3 4 3 3" xfId="57323"/>
    <cellStyle name="style1424787249464 3 3 4 3 4" xfId="42830"/>
    <cellStyle name="style1424787249464 3 3 4 4" xfId="24740"/>
    <cellStyle name="style1424787249464 3 3 4 5" xfId="42826"/>
    <cellStyle name="style1424787249464 3 3 5" xfId="6329"/>
    <cellStyle name="style1424787249464 3 3 5 2" xfId="13725"/>
    <cellStyle name="style1424787249464 3 3 5 2 2" xfId="42834"/>
    <cellStyle name="style1424787249464 3 3 5 2 3" xfId="59810"/>
    <cellStyle name="style1424787249464 3 3 5 2 4" xfId="42833"/>
    <cellStyle name="style1424787249464 3 3 5 3" xfId="21121"/>
    <cellStyle name="style1424787249464 3 3 5 4" xfId="28517"/>
    <cellStyle name="style1424787249464 3 3 5 5" xfId="42832"/>
    <cellStyle name="style1424787249464 3 3 6" xfId="8139"/>
    <cellStyle name="style1424787249464 3 3 6 2" xfId="42836"/>
    <cellStyle name="style1424787249464 3 3 6 3" xfId="57318"/>
    <cellStyle name="style1424787249464 3 3 6 4" xfId="42835"/>
    <cellStyle name="style1424787249464 3 3 7" xfId="15535"/>
    <cellStyle name="style1424787249464 3 3 8" xfId="22931"/>
    <cellStyle name="style1424787249464 3 3 9" xfId="42801"/>
    <cellStyle name="style1424787249464 3 4" xfId="1084"/>
    <cellStyle name="style1424787249464 3 4 2" xfId="4772"/>
    <cellStyle name="style1424787249464 3 4 2 2" xfId="12213"/>
    <cellStyle name="style1424787249464 3 4 2 2 2" xfId="42840"/>
    <cellStyle name="style1424787249464 3 4 2 2 2 2" xfId="42841"/>
    <cellStyle name="style1424787249464 3 4 2 2 2 3" xfId="59817"/>
    <cellStyle name="style1424787249464 3 4 2 2 3" xfId="42839"/>
    <cellStyle name="style1424787249464 3 4 2 3" xfId="19609"/>
    <cellStyle name="style1424787249464 3 4 2 3 2" xfId="42843"/>
    <cellStyle name="style1424787249464 3 4 2 3 3" xfId="57325"/>
    <cellStyle name="style1424787249464 3 4 2 3 4" xfId="42842"/>
    <cellStyle name="style1424787249464 3 4 2 4" xfId="27005"/>
    <cellStyle name="style1424787249464 3 4 2 5" xfId="42838"/>
    <cellStyle name="style1424787249464 3 4 3" xfId="2895"/>
    <cellStyle name="style1424787249464 3 4 3 2" xfId="10336"/>
    <cellStyle name="style1424787249464 3 4 3 2 2" xfId="42846"/>
    <cellStyle name="style1424787249464 3 4 3 2 2 2" xfId="42847"/>
    <cellStyle name="style1424787249464 3 4 3 2 2 3" xfId="59818"/>
    <cellStyle name="style1424787249464 3 4 3 2 3" xfId="42845"/>
    <cellStyle name="style1424787249464 3 4 3 3" xfId="17732"/>
    <cellStyle name="style1424787249464 3 4 3 3 2" xfId="42849"/>
    <cellStyle name="style1424787249464 3 4 3 3 3" xfId="57326"/>
    <cellStyle name="style1424787249464 3 4 3 3 4" xfId="42848"/>
    <cellStyle name="style1424787249464 3 4 3 4" xfId="25128"/>
    <cellStyle name="style1424787249464 3 4 3 5" xfId="42844"/>
    <cellStyle name="style1424787249464 3 4 4" xfId="6717"/>
    <cellStyle name="style1424787249464 3 4 4 2" xfId="14113"/>
    <cellStyle name="style1424787249464 3 4 4 2 2" xfId="42852"/>
    <cellStyle name="style1424787249464 3 4 4 2 3" xfId="59816"/>
    <cellStyle name="style1424787249464 3 4 4 2 4" xfId="42851"/>
    <cellStyle name="style1424787249464 3 4 4 3" xfId="21509"/>
    <cellStyle name="style1424787249464 3 4 4 4" xfId="28905"/>
    <cellStyle name="style1424787249464 3 4 4 5" xfId="42850"/>
    <cellStyle name="style1424787249464 3 4 5" xfId="8527"/>
    <cellStyle name="style1424787249464 3 4 5 2" xfId="42854"/>
    <cellStyle name="style1424787249464 3 4 5 3" xfId="57324"/>
    <cellStyle name="style1424787249464 3 4 5 4" xfId="42853"/>
    <cellStyle name="style1424787249464 3 4 6" xfId="15923"/>
    <cellStyle name="style1424787249464 3 4 7" xfId="23319"/>
    <cellStyle name="style1424787249464 3 4 8" xfId="42837"/>
    <cellStyle name="style1424787249464 3 5" xfId="1675"/>
    <cellStyle name="style1424787249464 3 5 2" xfId="5362"/>
    <cellStyle name="style1424787249464 3 5 2 2" xfId="12803"/>
    <cellStyle name="style1424787249464 3 5 2 2 2" xfId="42858"/>
    <cellStyle name="style1424787249464 3 5 2 2 2 2" xfId="42859"/>
    <cellStyle name="style1424787249464 3 5 2 2 2 3" xfId="59820"/>
    <cellStyle name="style1424787249464 3 5 2 2 3" xfId="42857"/>
    <cellStyle name="style1424787249464 3 5 2 3" xfId="20199"/>
    <cellStyle name="style1424787249464 3 5 2 3 2" xfId="42861"/>
    <cellStyle name="style1424787249464 3 5 2 3 3" xfId="57328"/>
    <cellStyle name="style1424787249464 3 5 2 3 4" xfId="42860"/>
    <cellStyle name="style1424787249464 3 5 2 4" xfId="27595"/>
    <cellStyle name="style1424787249464 3 5 2 5" xfId="42856"/>
    <cellStyle name="style1424787249464 3 5 3" xfId="3485"/>
    <cellStyle name="style1424787249464 3 5 3 2" xfId="10926"/>
    <cellStyle name="style1424787249464 3 5 3 2 2" xfId="42864"/>
    <cellStyle name="style1424787249464 3 5 3 2 2 2" xfId="42865"/>
    <cellStyle name="style1424787249464 3 5 3 2 2 3" xfId="59821"/>
    <cellStyle name="style1424787249464 3 5 3 2 3" xfId="42863"/>
    <cellStyle name="style1424787249464 3 5 3 3" xfId="18322"/>
    <cellStyle name="style1424787249464 3 5 3 3 2" xfId="42867"/>
    <cellStyle name="style1424787249464 3 5 3 3 3" xfId="57329"/>
    <cellStyle name="style1424787249464 3 5 3 3 4" xfId="42866"/>
    <cellStyle name="style1424787249464 3 5 3 4" xfId="25718"/>
    <cellStyle name="style1424787249464 3 5 3 5" xfId="42862"/>
    <cellStyle name="style1424787249464 3 5 4" xfId="7307"/>
    <cellStyle name="style1424787249464 3 5 4 2" xfId="14703"/>
    <cellStyle name="style1424787249464 3 5 4 2 2" xfId="42870"/>
    <cellStyle name="style1424787249464 3 5 4 2 3" xfId="59819"/>
    <cellStyle name="style1424787249464 3 5 4 2 4" xfId="42869"/>
    <cellStyle name="style1424787249464 3 5 4 3" xfId="22099"/>
    <cellStyle name="style1424787249464 3 5 4 4" xfId="29495"/>
    <cellStyle name="style1424787249464 3 5 4 5" xfId="42868"/>
    <cellStyle name="style1424787249464 3 5 5" xfId="9117"/>
    <cellStyle name="style1424787249464 3 5 5 2" xfId="42872"/>
    <cellStyle name="style1424787249464 3 5 5 3" xfId="57327"/>
    <cellStyle name="style1424787249464 3 5 5 4" xfId="42871"/>
    <cellStyle name="style1424787249464 3 5 6" xfId="16513"/>
    <cellStyle name="style1424787249464 3 5 7" xfId="23909"/>
    <cellStyle name="style1424787249464 3 5 8" xfId="42855"/>
    <cellStyle name="style1424787249464 3 6" xfId="1932"/>
    <cellStyle name="style1424787249464 3 6 2" xfId="5619"/>
    <cellStyle name="style1424787249464 3 6 2 2" xfId="13059"/>
    <cellStyle name="style1424787249464 3 6 2 2 2" xfId="42876"/>
    <cellStyle name="style1424787249464 3 6 2 2 2 2" xfId="42877"/>
    <cellStyle name="style1424787249464 3 6 2 2 2 3" xfId="59823"/>
    <cellStyle name="style1424787249464 3 6 2 2 3" xfId="42875"/>
    <cellStyle name="style1424787249464 3 6 2 3" xfId="20455"/>
    <cellStyle name="style1424787249464 3 6 2 3 2" xfId="42879"/>
    <cellStyle name="style1424787249464 3 6 2 3 3" xfId="57331"/>
    <cellStyle name="style1424787249464 3 6 2 3 4" xfId="42878"/>
    <cellStyle name="style1424787249464 3 6 2 4" xfId="27851"/>
    <cellStyle name="style1424787249464 3 6 2 5" xfId="42874"/>
    <cellStyle name="style1424787249464 3 6 3" xfId="3741"/>
    <cellStyle name="style1424787249464 3 6 3 2" xfId="11182"/>
    <cellStyle name="style1424787249464 3 6 3 2 2" xfId="42882"/>
    <cellStyle name="style1424787249464 3 6 3 2 2 2" xfId="42883"/>
    <cellStyle name="style1424787249464 3 6 3 2 2 3" xfId="59824"/>
    <cellStyle name="style1424787249464 3 6 3 2 3" xfId="42881"/>
    <cellStyle name="style1424787249464 3 6 3 3" xfId="18578"/>
    <cellStyle name="style1424787249464 3 6 3 3 2" xfId="42885"/>
    <cellStyle name="style1424787249464 3 6 3 3 3" xfId="57332"/>
    <cellStyle name="style1424787249464 3 6 3 3 4" xfId="42884"/>
    <cellStyle name="style1424787249464 3 6 3 4" xfId="25974"/>
    <cellStyle name="style1424787249464 3 6 3 5" xfId="42880"/>
    <cellStyle name="style1424787249464 3 6 4" xfId="7564"/>
    <cellStyle name="style1424787249464 3 6 4 2" xfId="14960"/>
    <cellStyle name="style1424787249464 3 6 4 2 2" xfId="42888"/>
    <cellStyle name="style1424787249464 3 6 4 2 3" xfId="59822"/>
    <cellStyle name="style1424787249464 3 6 4 2 4" xfId="42887"/>
    <cellStyle name="style1424787249464 3 6 4 3" xfId="22356"/>
    <cellStyle name="style1424787249464 3 6 4 4" xfId="29752"/>
    <cellStyle name="style1424787249464 3 6 4 5" xfId="42886"/>
    <cellStyle name="style1424787249464 3 6 5" xfId="9373"/>
    <cellStyle name="style1424787249464 3 6 5 2" xfId="42890"/>
    <cellStyle name="style1424787249464 3 6 5 3" xfId="57330"/>
    <cellStyle name="style1424787249464 3 6 5 4" xfId="42889"/>
    <cellStyle name="style1424787249464 3 6 6" xfId="16769"/>
    <cellStyle name="style1424787249464 3 6 7" xfId="24165"/>
    <cellStyle name="style1424787249464 3 6 8" xfId="42873"/>
    <cellStyle name="style1424787249464 3 7" xfId="4128"/>
    <cellStyle name="style1424787249464 3 7 2" xfId="11569"/>
    <cellStyle name="style1424787249464 3 7 2 2" xfId="42893"/>
    <cellStyle name="style1424787249464 3 7 2 2 2" xfId="42894"/>
    <cellStyle name="style1424787249464 3 7 2 2 3" xfId="59825"/>
    <cellStyle name="style1424787249464 3 7 2 3" xfId="42892"/>
    <cellStyle name="style1424787249464 3 7 3" xfId="18965"/>
    <cellStyle name="style1424787249464 3 7 3 2" xfId="42896"/>
    <cellStyle name="style1424787249464 3 7 3 3" xfId="57333"/>
    <cellStyle name="style1424787249464 3 7 3 4" xfId="42895"/>
    <cellStyle name="style1424787249464 3 7 4" xfId="26361"/>
    <cellStyle name="style1424787249464 3 7 5" xfId="42891"/>
    <cellStyle name="style1424787249464 3 8" xfId="2251"/>
    <cellStyle name="style1424787249464 3 8 2" xfId="9692"/>
    <cellStyle name="style1424787249464 3 8 2 2" xfId="42899"/>
    <cellStyle name="style1424787249464 3 8 2 2 2" xfId="42900"/>
    <cellStyle name="style1424787249464 3 8 2 2 3" xfId="59826"/>
    <cellStyle name="style1424787249464 3 8 2 3" xfId="42898"/>
    <cellStyle name="style1424787249464 3 8 3" xfId="17088"/>
    <cellStyle name="style1424787249464 3 8 3 2" xfId="42902"/>
    <cellStyle name="style1424787249464 3 8 3 3" xfId="57334"/>
    <cellStyle name="style1424787249464 3 8 3 4" xfId="42901"/>
    <cellStyle name="style1424787249464 3 8 4" xfId="24484"/>
    <cellStyle name="style1424787249464 3 8 5" xfId="42897"/>
    <cellStyle name="style1424787249464 3 9" xfId="6073"/>
    <cellStyle name="style1424787249464 3 9 2" xfId="13469"/>
    <cellStyle name="style1424787249464 3 9 2 2" xfId="42905"/>
    <cellStyle name="style1424787249464 3 9 2 3" xfId="59791"/>
    <cellStyle name="style1424787249464 3 9 2 4" xfId="42904"/>
    <cellStyle name="style1424787249464 3 9 3" xfId="20865"/>
    <cellStyle name="style1424787249464 3 9 4" xfId="28261"/>
    <cellStyle name="style1424787249464 3 9 5" xfId="42903"/>
    <cellStyle name="style1424787249464 4" xfId="437"/>
    <cellStyle name="style1424787249464 4 10" xfId="15343"/>
    <cellStyle name="style1424787249464 4 11" xfId="22739"/>
    <cellStyle name="style1424787249464 4 12" xfId="42906"/>
    <cellStyle name="style1424787249464 4 2" xfId="694"/>
    <cellStyle name="style1424787249464 4 2 2" xfId="1404"/>
    <cellStyle name="style1424787249464 4 2 2 2" xfId="5092"/>
    <cellStyle name="style1424787249464 4 2 2 2 2" xfId="12533"/>
    <cellStyle name="style1424787249464 4 2 2 2 2 2" xfId="42911"/>
    <cellStyle name="style1424787249464 4 2 2 2 2 2 2" xfId="42912"/>
    <cellStyle name="style1424787249464 4 2 2 2 2 2 3" xfId="59830"/>
    <cellStyle name="style1424787249464 4 2 2 2 2 3" xfId="42910"/>
    <cellStyle name="style1424787249464 4 2 2 2 3" xfId="19929"/>
    <cellStyle name="style1424787249464 4 2 2 2 3 2" xfId="42914"/>
    <cellStyle name="style1424787249464 4 2 2 2 3 3" xfId="57338"/>
    <cellStyle name="style1424787249464 4 2 2 2 3 4" xfId="42913"/>
    <cellStyle name="style1424787249464 4 2 2 2 4" xfId="27325"/>
    <cellStyle name="style1424787249464 4 2 2 2 5" xfId="42909"/>
    <cellStyle name="style1424787249464 4 2 2 3" xfId="3215"/>
    <cellStyle name="style1424787249464 4 2 2 3 2" xfId="10656"/>
    <cellStyle name="style1424787249464 4 2 2 3 2 2" xfId="42917"/>
    <cellStyle name="style1424787249464 4 2 2 3 2 2 2" xfId="42918"/>
    <cellStyle name="style1424787249464 4 2 2 3 2 2 3" xfId="59831"/>
    <cellStyle name="style1424787249464 4 2 2 3 2 3" xfId="42916"/>
    <cellStyle name="style1424787249464 4 2 2 3 3" xfId="18052"/>
    <cellStyle name="style1424787249464 4 2 2 3 3 2" xfId="42920"/>
    <cellStyle name="style1424787249464 4 2 2 3 3 3" xfId="57339"/>
    <cellStyle name="style1424787249464 4 2 2 3 3 4" xfId="42919"/>
    <cellStyle name="style1424787249464 4 2 2 3 4" xfId="25448"/>
    <cellStyle name="style1424787249464 4 2 2 3 5" xfId="42915"/>
    <cellStyle name="style1424787249464 4 2 2 4" xfId="7037"/>
    <cellStyle name="style1424787249464 4 2 2 4 2" xfId="14433"/>
    <cellStyle name="style1424787249464 4 2 2 4 2 2" xfId="42923"/>
    <cellStyle name="style1424787249464 4 2 2 4 2 3" xfId="59829"/>
    <cellStyle name="style1424787249464 4 2 2 4 2 4" xfId="42922"/>
    <cellStyle name="style1424787249464 4 2 2 4 3" xfId="21829"/>
    <cellStyle name="style1424787249464 4 2 2 4 4" xfId="29225"/>
    <cellStyle name="style1424787249464 4 2 2 4 5" xfId="42921"/>
    <cellStyle name="style1424787249464 4 2 2 5" xfId="8847"/>
    <cellStyle name="style1424787249464 4 2 2 5 2" xfId="42925"/>
    <cellStyle name="style1424787249464 4 2 2 5 3" xfId="57337"/>
    <cellStyle name="style1424787249464 4 2 2 5 4" xfId="42924"/>
    <cellStyle name="style1424787249464 4 2 2 6" xfId="16243"/>
    <cellStyle name="style1424787249464 4 2 2 7" xfId="23639"/>
    <cellStyle name="style1424787249464 4 2 2 8" xfId="42908"/>
    <cellStyle name="style1424787249464 4 2 3" xfId="4448"/>
    <cellStyle name="style1424787249464 4 2 3 2" xfId="11889"/>
    <cellStyle name="style1424787249464 4 2 3 2 2" xfId="42928"/>
    <cellStyle name="style1424787249464 4 2 3 2 2 2" xfId="42929"/>
    <cellStyle name="style1424787249464 4 2 3 2 2 3" xfId="59832"/>
    <cellStyle name="style1424787249464 4 2 3 2 3" xfId="42927"/>
    <cellStyle name="style1424787249464 4 2 3 3" xfId="19285"/>
    <cellStyle name="style1424787249464 4 2 3 3 2" xfId="42931"/>
    <cellStyle name="style1424787249464 4 2 3 3 3" xfId="57340"/>
    <cellStyle name="style1424787249464 4 2 3 3 4" xfId="42930"/>
    <cellStyle name="style1424787249464 4 2 3 4" xfId="26681"/>
    <cellStyle name="style1424787249464 4 2 3 5" xfId="42926"/>
    <cellStyle name="style1424787249464 4 2 4" xfId="2571"/>
    <cellStyle name="style1424787249464 4 2 4 2" xfId="10012"/>
    <cellStyle name="style1424787249464 4 2 4 2 2" xfId="42934"/>
    <cellStyle name="style1424787249464 4 2 4 2 2 2" xfId="42935"/>
    <cellStyle name="style1424787249464 4 2 4 2 2 3" xfId="59833"/>
    <cellStyle name="style1424787249464 4 2 4 2 3" xfId="42933"/>
    <cellStyle name="style1424787249464 4 2 4 3" xfId="17408"/>
    <cellStyle name="style1424787249464 4 2 4 3 2" xfId="42937"/>
    <cellStyle name="style1424787249464 4 2 4 3 3" xfId="57341"/>
    <cellStyle name="style1424787249464 4 2 4 3 4" xfId="42936"/>
    <cellStyle name="style1424787249464 4 2 4 4" xfId="24804"/>
    <cellStyle name="style1424787249464 4 2 4 5" xfId="42932"/>
    <cellStyle name="style1424787249464 4 2 5" xfId="6393"/>
    <cellStyle name="style1424787249464 4 2 5 2" xfId="13789"/>
    <cellStyle name="style1424787249464 4 2 5 2 2" xfId="42940"/>
    <cellStyle name="style1424787249464 4 2 5 2 3" xfId="59828"/>
    <cellStyle name="style1424787249464 4 2 5 2 4" xfId="42939"/>
    <cellStyle name="style1424787249464 4 2 5 3" xfId="21185"/>
    <cellStyle name="style1424787249464 4 2 5 4" xfId="28581"/>
    <cellStyle name="style1424787249464 4 2 5 5" xfId="42938"/>
    <cellStyle name="style1424787249464 4 2 6" xfId="8203"/>
    <cellStyle name="style1424787249464 4 2 6 2" xfId="42942"/>
    <cellStyle name="style1424787249464 4 2 6 3" xfId="57336"/>
    <cellStyle name="style1424787249464 4 2 6 4" xfId="42941"/>
    <cellStyle name="style1424787249464 4 2 7" xfId="15599"/>
    <cellStyle name="style1424787249464 4 2 8" xfId="22995"/>
    <cellStyle name="style1424787249464 4 2 9" xfId="42907"/>
    <cellStyle name="style1424787249464 4 3" xfId="1148"/>
    <cellStyle name="style1424787249464 4 3 2" xfId="4836"/>
    <cellStyle name="style1424787249464 4 3 2 2" xfId="12277"/>
    <cellStyle name="style1424787249464 4 3 2 2 2" xfId="42946"/>
    <cellStyle name="style1424787249464 4 3 2 2 2 2" xfId="42947"/>
    <cellStyle name="style1424787249464 4 3 2 2 2 3" xfId="59835"/>
    <cellStyle name="style1424787249464 4 3 2 2 3" xfId="42945"/>
    <cellStyle name="style1424787249464 4 3 2 3" xfId="19673"/>
    <cellStyle name="style1424787249464 4 3 2 3 2" xfId="42949"/>
    <cellStyle name="style1424787249464 4 3 2 3 3" xfId="57343"/>
    <cellStyle name="style1424787249464 4 3 2 3 4" xfId="42948"/>
    <cellStyle name="style1424787249464 4 3 2 4" xfId="27069"/>
    <cellStyle name="style1424787249464 4 3 2 5" xfId="42944"/>
    <cellStyle name="style1424787249464 4 3 3" xfId="2959"/>
    <cellStyle name="style1424787249464 4 3 3 2" xfId="10400"/>
    <cellStyle name="style1424787249464 4 3 3 2 2" xfId="42952"/>
    <cellStyle name="style1424787249464 4 3 3 2 2 2" xfId="42953"/>
    <cellStyle name="style1424787249464 4 3 3 2 2 3" xfId="59836"/>
    <cellStyle name="style1424787249464 4 3 3 2 3" xfId="42951"/>
    <cellStyle name="style1424787249464 4 3 3 3" xfId="17796"/>
    <cellStyle name="style1424787249464 4 3 3 3 2" xfId="42955"/>
    <cellStyle name="style1424787249464 4 3 3 3 3" xfId="57344"/>
    <cellStyle name="style1424787249464 4 3 3 3 4" xfId="42954"/>
    <cellStyle name="style1424787249464 4 3 3 4" xfId="25192"/>
    <cellStyle name="style1424787249464 4 3 3 5" xfId="42950"/>
    <cellStyle name="style1424787249464 4 3 4" xfId="6781"/>
    <cellStyle name="style1424787249464 4 3 4 2" xfId="14177"/>
    <cellStyle name="style1424787249464 4 3 4 2 2" xfId="42958"/>
    <cellStyle name="style1424787249464 4 3 4 2 3" xfId="59834"/>
    <cellStyle name="style1424787249464 4 3 4 2 4" xfId="42957"/>
    <cellStyle name="style1424787249464 4 3 4 3" xfId="21573"/>
    <cellStyle name="style1424787249464 4 3 4 4" xfId="28969"/>
    <cellStyle name="style1424787249464 4 3 4 5" xfId="42956"/>
    <cellStyle name="style1424787249464 4 3 5" xfId="8591"/>
    <cellStyle name="style1424787249464 4 3 5 2" xfId="42960"/>
    <cellStyle name="style1424787249464 4 3 5 3" xfId="57342"/>
    <cellStyle name="style1424787249464 4 3 5 4" xfId="42959"/>
    <cellStyle name="style1424787249464 4 3 6" xfId="15987"/>
    <cellStyle name="style1424787249464 4 3 7" xfId="23383"/>
    <cellStyle name="style1424787249464 4 3 8" xfId="42943"/>
    <cellStyle name="style1424787249464 4 4" xfId="1739"/>
    <cellStyle name="style1424787249464 4 4 2" xfId="5426"/>
    <cellStyle name="style1424787249464 4 4 2 2" xfId="12867"/>
    <cellStyle name="style1424787249464 4 4 2 2 2" xfId="42964"/>
    <cellStyle name="style1424787249464 4 4 2 2 2 2" xfId="42965"/>
    <cellStyle name="style1424787249464 4 4 2 2 2 3" xfId="59838"/>
    <cellStyle name="style1424787249464 4 4 2 2 3" xfId="42963"/>
    <cellStyle name="style1424787249464 4 4 2 3" xfId="20263"/>
    <cellStyle name="style1424787249464 4 4 2 3 2" xfId="42967"/>
    <cellStyle name="style1424787249464 4 4 2 3 3" xfId="57346"/>
    <cellStyle name="style1424787249464 4 4 2 3 4" xfId="42966"/>
    <cellStyle name="style1424787249464 4 4 2 4" xfId="27659"/>
    <cellStyle name="style1424787249464 4 4 2 5" xfId="42962"/>
    <cellStyle name="style1424787249464 4 4 3" xfId="3549"/>
    <cellStyle name="style1424787249464 4 4 3 2" xfId="10990"/>
    <cellStyle name="style1424787249464 4 4 3 2 2" xfId="42970"/>
    <cellStyle name="style1424787249464 4 4 3 2 2 2" xfId="42971"/>
    <cellStyle name="style1424787249464 4 4 3 2 2 3" xfId="59839"/>
    <cellStyle name="style1424787249464 4 4 3 2 3" xfId="42969"/>
    <cellStyle name="style1424787249464 4 4 3 3" xfId="18386"/>
    <cellStyle name="style1424787249464 4 4 3 3 2" xfId="42973"/>
    <cellStyle name="style1424787249464 4 4 3 3 3" xfId="57347"/>
    <cellStyle name="style1424787249464 4 4 3 3 4" xfId="42972"/>
    <cellStyle name="style1424787249464 4 4 3 4" xfId="25782"/>
    <cellStyle name="style1424787249464 4 4 3 5" xfId="42968"/>
    <cellStyle name="style1424787249464 4 4 4" xfId="7371"/>
    <cellStyle name="style1424787249464 4 4 4 2" xfId="14767"/>
    <cellStyle name="style1424787249464 4 4 4 2 2" xfId="42976"/>
    <cellStyle name="style1424787249464 4 4 4 2 3" xfId="59837"/>
    <cellStyle name="style1424787249464 4 4 4 2 4" xfId="42975"/>
    <cellStyle name="style1424787249464 4 4 4 3" xfId="22163"/>
    <cellStyle name="style1424787249464 4 4 4 4" xfId="29559"/>
    <cellStyle name="style1424787249464 4 4 4 5" xfId="42974"/>
    <cellStyle name="style1424787249464 4 4 5" xfId="9181"/>
    <cellStyle name="style1424787249464 4 4 5 2" xfId="42978"/>
    <cellStyle name="style1424787249464 4 4 5 3" xfId="57345"/>
    <cellStyle name="style1424787249464 4 4 5 4" xfId="42977"/>
    <cellStyle name="style1424787249464 4 4 6" xfId="16577"/>
    <cellStyle name="style1424787249464 4 4 7" xfId="23973"/>
    <cellStyle name="style1424787249464 4 4 8" xfId="42961"/>
    <cellStyle name="style1424787249464 4 5" xfId="1996"/>
    <cellStyle name="style1424787249464 4 5 2" xfId="5683"/>
    <cellStyle name="style1424787249464 4 5 2 2" xfId="13123"/>
    <cellStyle name="style1424787249464 4 5 2 2 2" xfId="42982"/>
    <cellStyle name="style1424787249464 4 5 2 2 2 2" xfId="42983"/>
    <cellStyle name="style1424787249464 4 5 2 2 2 3" xfId="59841"/>
    <cellStyle name="style1424787249464 4 5 2 2 3" xfId="42981"/>
    <cellStyle name="style1424787249464 4 5 2 3" xfId="20519"/>
    <cellStyle name="style1424787249464 4 5 2 3 2" xfId="42985"/>
    <cellStyle name="style1424787249464 4 5 2 3 3" xfId="57349"/>
    <cellStyle name="style1424787249464 4 5 2 3 4" xfId="42984"/>
    <cellStyle name="style1424787249464 4 5 2 4" xfId="27915"/>
    <cellStyle name="style1424787249464 4 5 2 5" xfId="42980"/>
    <cellStyle name="style1424787249464 4 5 3" xfId="3805"/>
    <cellStyle name="style1424787249464 4 5 3 2" xfId="11246"/>
    <cellStyle name="style1424787249464 4 5 3 2 2" xfId="42988"/>
    <cellStyle name="style1424787249464 4 5 3 2 2 2" xfId="42989"/>
    <cellStyle name="style1424787249464 4 5 3 2 2 3" xfId="59842"/>
    <cellStyle name="style1424787249464 4 5 3 2 3" xfId="42987"/>
    <cellStyle name="style1424787249464 4 5 3 3" xfId="18642"/>
    <cellStyle name="style1424787249464 4 5 3 3 2" xfId="42991"/>
    <cellStyle name="style1424787249464 4 5 3 3 3" xfId="57350"/>
    <cellStyle name="style1424787249464 4 5 3 3 4" xfId="42990"/>
    <cellStyle name="style1424787249464 4 5 3 4" xfId="26038"/>
    <cellStyle name="style1424787249464 4 5 3 5" xfId="42986"/>
    <cellStyle name="style1424787249464 4 5 4" xfId="7628"/>
    <cellStyle name="style1424787249464 4 5 4 2" xfId="15024"/>
    <cellStyle name="style1424787249464 4 5 4 2 2" xfId="42994"/>
    <cellStyle name="style1424787249464 4 5 4 2 3" xfId="59840"/>
    <cellStyle name="style1424787249464 4 5 4 2 4" xfId="42993"/>
    <cellStyle name="style1424787249464 4 5 4 3" xfId="22420"/>
    <cellStyle name="style1424787249464 4 5 4 4" xfId="29816"/>
    <cellStyle name="style1424787249464 4 5 4 5" xfId="42992"/>
    <cellStyle name="style1424787249464 4 5 5" xfId="9437"/>
    <cellStyle name="style1424787249464 4 5 5 2" xfId="42996"/>
    <cellStyle name="style1424787249464 4 5 5 3" xfId="57348"/>
    <cellStyle name="style1424787249464 4 5 5 4" xfId="42995"/>
    <cellStyle name="style1424787249464 4 5 6" xfId="16833"/>
    <cellStyle name="style1424787249464 4 5 7" xfId="24229"/>
    <cellStyle name="style1424787249464 4 5 8" xfId="42979"/>
    <cellStyle name="style1424787249464 4 6" xfId="4192"/>
    <cellStyle name="style1424787249464 4 6 2" xfId="11633"/>
    <cellStyle name="style1424787249464 4 6 2 2" xfId="42999"/>
    <cellStyle name="style1424787249464 4 6 2 2 2" xfId="43000"/>
    <cellStyle name="style1424787249464 4 6 2 2 3" xfId="59843"/>
    <cellStyle name="style1424787249464 4 6 2 3" xfId="42998"/>
    <cellStyle name="style1424787249464 4 6 3" xfId="19029"/>
    <cellStyle name="style1424787249464 4 6 3 2" xfId="43002"/>
    <cellStyle name="style1424787249464 4 6 3 3" xfId="57351"/>
    <cellStyle name="style1424787249464 4 6 3 4" xfId="43001"/>
    <cellStyle name="style1424787249464 4 6 4" xfId="26425"/>
    <cellStyle name="style1424787249464 4 6 5" xfId="42997"/>
    <cellStyle name="style1424787249464 4 7" xfId="2315"/>
    <cellStyle name="style1424787249464 4 7 2" xfId="9756"/>
    <cellStyle name="style1424787249464 4 7 2 2" xfId="43005"/>
    <cellStyle name="style1424787249464 4 7 2 2 2" xfId="43006"/>
    <cellStyle name="style1424787249464 4 7 2 2 3" xfId="59844"/>
    <cellStyle name="style1424787249464 4 7 2 3" xfId="43004"/>
    <cellStyle name="style1424787249464 4 7 3" xfId="17152"/>
    <cellStyle name="style1424787249464 4 7 3 2" xfId="43008"/>
    <cellStyle name="style1424787249464 4 7 3 3" xfId="57352"/>
    <cellStyle name="style1424787249464 4 7 3 4" xfId="43007"/>
    <cellStyle name="style1424787249464 4 7 4" xfId="24548"/>
    <cellStyle name="style1424787249464 4 7 5" xfId="43003"/>
    <cellStyle name="style1424787249464 4 8" xfId="6137"/>
    <cellStyle name="style1424787249464 4 8 2" xfId="13533"/>
    <cellStyle name="style1424787249464 4 8 2 2" xfId="43011"/>
    <cellStyle name="style1424787249464 4 8 2 3" xfId="59827"/>
    <cellStyle name="style1424787249464 4 8 2 4" xfId="43010"/>
    <cellStyle name="style1424787249464 4 8 3" xfId="20929"/>
    <cellStyle name="style1424787249464 4 8 4" xfId="28325"/>
    <cellStyle name="style1424787249464 4 8 5" xfId="43009"/>
    <cellStyle name="style1424787249464 4 9" xfId="7947"/>
    <cellStyle name="style1424787249464 4 9 2" xfId="43013"/>
    <cellStyle name="style1424787249464 4 9 3" xfId="57335"/>
    <cellStyle name="style1424787249464 4 9 4" xfId="43012"/>
    <cellStyle name="style1424787249464 5" xfId="566"/>
    <cellStyle name="style1424787249464 5 2" xfId="1276"/>
    <cellStyle name="style1424787249464 5 2 2" xfId="4964"/>
    <cellStyle name="style1424787249464 5 2 2 2" xfId="12405"/>
    <cellStyle name="style1424787249464 5 2 2 2 2" xfId="43018"/>
    <cellStyle name="style1424787249464 5 2 2 2 2 2" xfId="43019"/>
    <cellStyle name="style1424787249464 5 2 2 2 2 3" xfId="59847"/>
    <cellStyle name="style1424787249464 5 2 2 2 3" xfId="43017"/>
    <cellStyle name="style1424787249464 5 2 2 3" xfId="19801"/>
    <cellStyle name="style1424787249464 5 2 2 3 2" xfId="43021"/>
    <cellStyle name="style1424787249464 5 2 2 3 3" xfId="57355"/>
    <cellStyle name="style1424787249464 5 2 2 3 4" xfId="43020"/>
    <cellStyle name="style1424787249464 5 2 2 4" xfId="27197"/>
    <cellStyle name="style1424787249464 5 2 2 5" xfId="43016"/>
    <cellStyle name="style1424787249464 5 2 3" xfId="3087"/>
    <cellStyle name="style1424787249464 5 2 3 2" xfId="10528"/>
    <cellStyle name="style1424787249464 5 2 3 2 2" xfId="43024"/>
    <cellStyle name="style1424787249464 5 2 3 2 2 2" xfId="43025"/>
    <cellStyle name="style1424787249464 5 2 3 2 2 3" xfId="59848"/>
    <cellStyle name="style1424787249464 5 2 3 2 3" xfId="43023"/>
    <cellStyle name="style1424787249464 5 2 3 3" xfId="17924"/>
    <cellStyle name="style1424787249464 5 2 3 3 2" xfId="43027"/>
    <cellStyle name="style1424787249464 5 2 3 3 3" xfId="57356"/>
    <cellStyle name="style1424787249464 5 2 3 3 4" xfId="43026"/>
    <cellStyle name="style1424787249464 5 2 3 4" xfId="25320"/>
    <cellStyle name="style1424787249464 5 2 3 5" xfId="43022"/>
    <cellStyle name="style1424787249464 5 2 4" xfId="6909"/>
    <cellStyle name="style1424787249464 5 2 4 2" xfId="14305"/>
    <cellStyle name="style1424787249464 5 2 4 2 2" xfId="43030"/>
    <cellStyle name="style1424787249464 5 2 4 2 3" xfId="59846"/>
    <cellStyle name="style1424787249464 5 2 4 2 4" xfId="43029"/>
    <cellStyle name="style1424787249464 5 2 4 3" xfId="21701"/>
    <cellStyle name="style1424787249464 5 2 4 4" xfId="29097"/>
    <cellStyle name="style1424787249464 5 2 4 5" xfId="43028"/>
    <cellStyle name="style1424787249464 5 2 5" xfId="8719"/>
    <cellStyle name="style1424787249464 5 2 5 2" xfId="43032"/>
    <cellStyle name="style1424787249464 5 2 5 3" xfId="57354"/>
    <cellStyle name="style1424787249464 5 2 5 4" xfId="43031"/>
    <cellStyle name="style1424787249464 5 2 6" xfId="16115"/>
    <cellStyle name="style1424787249464 5 2 7" xfId="23511"/>
    <cellStyle name="style1424787249464 5 2 8" xfId="43015"/>
    <cellStyle name="style1424787249464 5 3" xfId="4320"/>
    <cellStyle name="style1424787249464 5 3 2" xfId="11761"/>
    <cellStyle name="style1424787249464 5 3 2 2" xfId="43035"/>
    <cellStyle name="style1424787249464 5 3 2 2 2" xfId="43036"/>
    <cellStyle name="style1424787249464 5 3 2 2 3" xfId="59849"/>
    <cellStyle name="style1424787249464 5 3 2 3" xfId="43034"/>
    <cellStyle name="style1424787249464 5 3 3" xfId="19157"/>
    <cellStyle name="style1424787249464 5 3 3 2" xfId="43038"/>
    <cellStyle name="style1424787249464 5 3 3 3" xfId="57357"/>
    <cellStyle name="style1424787249464 5 3 3 4" xfId="43037"/>
    <cellStyle name="style1424787249464 5 3 4" xfId="26553"/>
    <cellStyle name="style1424787249464 5 3 5" xfId="43033"/>
    <cellStyle name="style1424787249464 5 4" xfId="2443"/>
    <cellStyle name="style1424787249464 5 4 2" xfId="9884"/>
    <cellStyle name="style1424787249464 5 4 2 2" xfId="43041"/>
    <cellStyle name="style1424787249464 5 4 2 2 2" xfId="43042"/>
    <cellStyle name="style1424787249464 5 4 2 2 3" xfId="59850"/>
    <cellStyle name="style1424787249464 5 4 2 3" xfId="43040"/>
    <cellStyle name="style1424787249464 5 4 3" xfId="17280"/>
    <cellStyle name="style1424787249464 5 4 3 2" xfId="43044"/>
    <cellStyle name="style1424787249464 5 4 3 3" xfId="57358"/>
    <cellStyle name="style1424787249464 5 4 3 4" xfId="43043"/>
    <cellStyle name="style1424787249464 5 4 4" xfId="24676"/>
    <cellStyle name="style1424787249464 5 4 5" xfId="43039"/>
    <cellStyle name="style1424787249464 5 5" xfId="6265"/>
    <cellStyle name="style1424787249464 5 5 2" xfId="13661"/>
    <cellStyle name="style1424787249464 5 5 2 2" xfId="43047"/>
    <cellStyle name="style1424787249464 5 5 2 3" xfId="59845"/>
    <cellStyle name="style1424787249464 5 5 2 4" xfId="43046"/>
    <cellStyle name="style1424787249464 5 5 3" xfId="21057"/>
    <cellStyle name="style1424787249464 5 5 4" xfId="28453"/>
    <cellStyle name="style1424787249464 5 5 5" xfId="43045"/>
    <cellStyle name="style1424787249464 5 6" xfId="8075"/>
    <cellStyle name="style1424787249464 5 6 2" xfId="43049"/>
    <cellStyle name="style1424787249464 5 6 3" xfId="57353"/>
    <cellStyle name="style1424787249464 5 6 4" xfId="43048"/>
    <cellStyle name="style1424787249464 5 7" xfId="15471"/>
    <cellStyle name="style1424787249464 5 8" xfId="22867"/>
    <cellStyle name="style1424787249464 5 9" xfId="43014"/>
    <cellStyle name="style1424787249464 6" xfId="1020"/>
    <cellStyle name="style1424787249464 6 2" xfId="4708"/>
    <cellStyle name="style1424787249464 6 2 2" xfId="12149"/>
    <cellStyle name="style1424787249464 6 2 2 2" xfId="43053"/>
    <cellStyle name="style1424787249464 6 2 2 2 2" xfId="43054"/>
    <cellStyle name="style1424787249464 6 2 2 2 3" xfId="59852"/>
    <cellStyle name="style1424787249464 6 2 2 3" xfId="43052"/>
    <cellStyle name="style1424787249464 6 2 3" xfId="19545"/>
    <cellStyle name="style1424787249464 6 2 3 2" xfId="43056"/>
    <cellStyle name="style1424787249464 6 2 3 3" xfId="57360"/>
    <cellStyle name="style1424787249464 6 2 3 4" xfId="43055"/>
    <cellStyle name="style1424787249464 6 2 4" xfId="26941"/>
    <cellStyle name="style1424787249464 6 2 5" xfId="43051"/>
    <cellStyle name="style1424787249464 6 3" xfId="2831"/>
    <cellStyle name="style1424787249464 6 3 2" xfId="10272"/>
    <cellStyle name="style1424787249464 6 3 2 2" xfId="43059"/>
    <cellStyle name="style1424787249464 6 3 2 2 2" xfId="43060"/>
    <cellStyle name="style1424787249464 6 3 2 2 3" xfId="59853"/>
    <cellStyle name="style1424787249464 6 3 2 3" xfId="43058"/>
    <cellStyle name="style1424787249464 6 3 3" xfId="17668"/>
    <cellStyle name="style1424787249464 6 3 3 2" xfId="43062"/>
    <cellStyle name="style1424787249464 6 3 3 3" xfId="57361"/>
    <cellStyle name="style1424787249464 6 3 3 4" xfId="43061"/>
    <cellStyle name="style1424787249464 6 3 4" xfId="25064"/>
    <cellStyle name="style1424787249464 6 3 5" xfId="43057"/>
    <cellStyle name="style1424787249464 6 4" xfId="6653"/>
    <cellStyle name="style1424787249464 6 4 2" xfId="14049"/>
    <cellStyle name="style1424787249464 6 4 2 2" xfId="43065"/>
    <cellStyle name="style1424787249464 6 4 2 3" xfId="59851"/>
    <cellStyle name="style1424787249464 6 4 2 4" xfId="43064"/>
    <cellStyle name="style1424787249464 6 4 3" xfId="21445"/>
    <cellStyle name="style1424787249464 6 4 4" xfId="28841"/>
    <cellStyle name="style1424787249464 6 4 5" xfId="43063"/>
    <cellStyle name="style1424787249464 6 5" xfId="8463"/>
    <cellStyle name="style1424787249464 6 5 2" xfId="43067"/>
    <cellStyle name="style1424787249464 6 5 3" xfId="57359"/>
    <cellStyle name="style1424787249464 6 5 4" xfId="43066"/>
    <cellStyle name="style1424787249464 6 6" xfId="15859"/>
    <cellStyle name="style1424787249464 6 7" xfId="23255"/>
    <cellStyle name="style1424787249464 6 8" xfId="43050"/>
    <cellStyle name="style1424787249464 7" xfId="1611"/>
    <cellStyle name="style1424787249464 7 2" xfId="5298"/>
    <cellStyle name="style1424787249464 7 2 2" xfId="12739"/>
    <cellStyle name="style1424787249464 7 2 2 2" xfId="43071"/>
    <cellStyle name="style1424787249464 7 2 2 2 2" xfId="43072"/>
    <cellStyle name="style1424787249464 7 2 2 2 3" xfId="59855"/>
    <cellStyle name="style1424787249464 7 2 2 3" xfId="43070"/>
    <cellStyle name="style1424787249464 7 2 3" xfId="20135"/>
    <cellStyle name="style1424787249464 7 2 3 2" xfId="43074"/>
    <cellStyle name="style1424787249464 7 2 3 3" xfId="57363"/>
    <cellStyle name="style1424787249464 7 2 3 4" xfId="43073"/>
    <cellStyle name="style1424787249464 7 2 4" xfId="27531"/>
    <cellStyle name="style1424787249464 7 2 5" xfId="43069"/>
    <cellStyle name="style1424787249464 7 3" xfId="3421"/>
    <cellStyle name="style1424787249464 7 3 2" xfId="10862"/>
    <cellStyle name="style1424787249464 7 3 2 2" xfId="43077"/>
    <cellStyle name="style1424787249464 7 3 2 2 2" xfId="43078"/>
    <cellStyle name="style1424787249464 7 3 2 2 3" xfId="59856"/>
    <cellStyle name="style1424787249464 7 3 2 3" xfId="43076"/>
    <cellStyle name="style1424787249464 7 3 3" xfId="18258"/>
    <cellStyle name="style1424787249464 7 3 3 2" xfId="43080"/>
    <cellStyle name="style1424787249464 7 3 3 3" xfId="57364"/>
    <cellStyle name="style1424787249464 7 3 3 4" xfId="43079"/>
    <cellStyle name="style1424787249464 7 3 4" xfId="25654"/>
    <cellStyle name="style1424787249464 7 3 5" xfId="43075"/>
    <cellStyle name="style1424787249464 7 4" xfId="7243"/>
    <cellStyle name="style1424787249464 7 4 2" xfId="14639"/>
    <cellStyle name="style1424787249464 7 4 2 2" xfId="43083"/>
    <cellStyle name="style1424787249464 7 4 2 3" xfId="59854"/>
    <cellStyle name="style1424787249464 7 4 2 4" xfId="43082"/>
    <cellStyle name="style1424787249464 7 4 3" xfId="22035"/>
    <cellStyle name="style1424787249464 7 4 4" xfId="29431"/>
    <cellStyle name="style1424787249464 7 4 5" xfId="43081"/>
    <cellStyle name="style1424787249464 7 5" xfId="9053"/>
    <cellStyle name="style1424787249464 7 5 2" xfId="43085"/>
    <cellStyle name="style1424787249464 7 5 3" xfId="57362"/>
    <cellStyle name="style1424787249464 7 5 4" xfId="43084"/>
    <cellStyle name="style1424787249464 7 6" xfId="16449"/>
    <cellStyle name="style1424787249464 7 7" xfId="23845"/>
    <cellStyle name="style1424787249464 7 8" xfId="43068"/>
    <cellStyle name="style1424787249464 8" xfId="1868"/>
    <cellStyle name="style1424787249464 8 2" xfId="5555"/>
    <cellStyle name="style1424787249464 8 2 2" xfId="12995"/>
    <cellStyle name="style1424787249464 8 2 2 2" xfId="43089"/>
    <cellStyle name="style1424787249464 8 2 2 2 2" xfId="43090"/>
    <cellStyle name="style1424787249464 8 2 2 2 3" xfId="59858"/>
    <cellStyle name="style1424787249464 8 2 2 3" xfId="43088"/>
    <cellStyle name="style1424787249464 8 2 3" xfId="20391"/>
    <cellStyle name="style1424787249464 8 2 3 2" xfId="43092"/>
    <cellStyle name="style1424787249464 8 2 3 3" xfId="57366"/>
    <cellStyle name="style1424787249464 8 2 3 4" xfId="43091"/>
    <cellStyle name="style1424787249464 8 2 4" xfId="27787"/>
    <cellStyle name="style1424787249464 8 2 5" xfId="43087"/>
    <cellStyle name="style1424787249464 8 3" xfId="3677"/>
    <cellStyle name="style1424787249464 8 3 2" xfId="11118"/>
    <cellStyle name="style1424787249464 8 3 2 2" xfId="43095"/>
    <cellStyle name="style1424787249464 8 3 2 2 2" xfId="43096"/>
    <cellStyle name="style1424787249464 8 3 2 2 3" xfId="59859"/>
    <cellStyle name="style1424787249464 8 3 2 3" xfId="43094"/>
    <cellStyle name="style1424787249464 8 3 3" xfId="18514"/>
    <cellStyle name="style1424787249464 8 3 3 2" xfId="43098"/>
    <cellStyle name="style1424787249464 8 3 3 3" xfId="57367"/>
    <cellStyle name="style1424787249464 8 3 3 4" xfId="43097"/>
    <cellStyle name="style1424787249464 8 3 4" xfId="25910"/>
    <cellStyle name="style1424787249464 8 3 5" xfId="43093"/>
    <cellStyle name="style1424787249464 8 4" xfId="7500"/>
    <cellStyle name="style1424787249464 8 4 2" xfId="14896"/>
    <cellStyle name="style1424787249464 8 4 2 2" xfId="43101"/>
    <cellStyle name="style1424787249464 8 4 2 3" xfId="59857"/>
    <cellStyle name="style1424787249464 8 4 2 4" xfId="43100"/>
    <cellStyle name="style1424787249464 8 4 3" xfId="22292"/>
    <cellStyle name="style1424787249464 8 4 4" xfId="29688"/>
    <cellStyle name="style1424787249464 8 4 5" xfId="43099"/>
    <cellStyle name="style1424787249464 8 5" xfId="9309"/>
    <cellStyle name="style1424787249464 8 5 2" xfId="43103"/>
    <cellStyle name="style1424787249464 8 5 3" xfId="57365"/>
    <cellStyle name="style1424787249464 8 5 4" xfId="43102"/>
    <cellStyle name="style1424787249464 8 6" xfId="16705"/>
    <cellStyle name="style1424787249464 8 7" xfId="24101"/>
    <cellStyle name="style1424787249464 8 8" xfId="43086"/>
    <cellStyle name="style1424787249464 9" xfId="4064"/>
    <cellStyle name="style1424787249464 9 2" xfId="11505"/>
    <cellStyle name="style1424787249464 9 2 2" xfId="43106"/>
    <cellStyle name="style1424787249464 9 2 2 2" xfId="43107"/>
    <cellStyle name="style1424787249464 9 2 2 3" xfId="59860"/>
    <cellStyle name="style1424787249464 9 2 3" xfId="43105"/>
    <cellStyle name="style1424787249464 9 3" xfId="18901"/>
    <cellStyle name="style1424787249464 9 3 2" xfId="43109"/>
    <cellStyle name="style1424787249464 9 3 3" xfId="57368"/>
    <cellStyle name="style1424787249464 9 3 4" xfId="43108"/>
    <cellStyle name="style1424787249464 9 4" xfId="26297"/>
    <cellStyle name="style1424787249464 9 5" xfId="43104"/>
    <cellStyle name="style1424787249507" xfId="310"/>
    <cellStyle name="style1424787249507 10" xfId="2188"/>
    <cellStyle name="style1424787249507 10 2" xfId="9629"/>
    <cellStyle name="style1424787249507 10 2 2" xfId="43113"/>
    <cellStyle name="style1424787249507 10 2 2 2" xfId="43114"/>
    <cellStyle name="style1424787249507 10 2 2 3" xfId="59862"/>
    <cellStyle name="style1424787249507 10 2 3" xfId="43112"/>
    <cellStyle name="style1424787249507 10 3" xfId="17025"/>
    <cellStyle name="style1424787249507 10 3 2" xfId="43116"/>
    <cellStyle name="style1424787249507 10 3 3" xfId="57370"/>
    <cellStyle name="style1424787249507 10 3 4" xfId="43115"/>
    <cellStyle name="style1424787249507 10 4" xfId="24421"/>
    <cellStyle name="style1424787249507 10 5" xfId="43111"/>
    <cellStyle name="style1424787249507 11" xfId="6010"/>
    <cellStyle name="style1424787249507 11 2" xfId="13406"/>
    <cellStyle name="style1424787249507 11 2 2" xfId="43119"/>
    <cellStyle name="style1424787249507 11 2 3" xfId="59861"/>
    <cellStyle name="style1424787249507 11 2 4" xfId="43118"/>
    <cellStyle name="style1424787249507 11 3" xfId="20802"/>
    <cellStyle name="style1424787249507 11 4" xfId="28198"/>
    <cellStyle name="style1424787249507 11 5" xfId="43117"/>
    <cellStyle name="style1424787249507 12" xfId="7820"/>
    <cellStyle name="style1424787249507 12 2" xfId="43121"/>
    <cellStyle name="style1424787249507 12 3" xfId="57369"/>
    <cellStyle name="style1424787249507 12 4" xfId="43120"/>
    <cellStyle name="style1424787249507 13" xfId="15216"/>
    <cellStyle name="style1424787249507 14" xfId="22612"/>
    <cellStyle name="style1424787249507 15" xfId="43110"/>
    <cellStyle name="style1424787249507 2" xfId="338"/>
    <cellStyle name="style1424787249507 2 10" xfId="6038"/>
    <cellStyle name="style1424787249507 2 10 2" xfId="13434"/>
    <cellStyle name="style1424787249507 2 10 2 2" xfId="43125"/>
    <cellStyle name="style1424787249507 2 10 2 3" xfId="59863"/>
    <cellStyle name="style1424787249507 2 10 2 4" xfId="43124"/>
    <cellStyle name="style1424787249507 2 10 3" xfId="20830"/>
    <cellStyle name="style1424787249507 2 10 4" xfId="28226"/>
    <cellStyle name="style1424787249507 2 10 5" xfId="43123"/>
    <cellStyle name="style1424787249507 2 11" xfId="7848"/>
    <cellStyle name="style1424787249507 2 11 2" xfId="43127"/>
    <cellStyle name="style1424787249507 2 11 3" xfId="57371"/>
    <cellStyle name="style1424787249507 2 11 4" xfId="43126"/>
    <cellStyle name="style1424787249507 2 12" xfId="15244"/>
    <cellStyle name="style1424787249507 2 13" xfId="22640"/>
    <cellStyle name="style1424787249507 2 14" xfId="43122"/>
    <cellStyle name="style1424787249507 2 2" xfId="402"/>
    <cellStyle name="style1424787249507 2 2 10" xfId="7912"/>
    <cellStyle name="style1424787249507 2 2 10 2" xfId="43130"/>
    <cellStyle name="style1424787249507 2 2 10 3" xfId="57372"/>
    <cellStyle name="style1424787249507 2 2 10 4" xfId="43129"/>
    <cellStyle name="style1424787249507 2 2 11" xfId="15308"/>
    <cellStyle name="style1424787249507 2 2 12" xfId="22704"/>
    <cellStyle name="style1424787249507 2 2 13" xfId="43128"/>
    <cellStyle name="style1424787249507 2 2 2" xfId="530"/>
    <cellStyle name="style1424787249507 2 2 2 10" xfId="15436"/>
    <cellStyle name="style1424787249507 2 2 2 11" xfId="22832"/>
    <cellStyle name="style1424787249507 2 2 2 12" xfId="43131"/>
    <cellStyle name="style1424787249507 2 2 2 2" xfId="787"/>
    <cellStyle name="style1424787249507 2 2 2 2 2" xfId="1497"/>
    <cellStyle name="style1424787249507 2 2 2 2 2 2" xfId="5185"/>
    <cellStyle name="style1424787249507 2 2 2 2 2 2 2" xfId="12626"/>
    <cellStyle name="style1424787249507 2 2 2 2 2 2 2 2" xfId="43136"/>
    <cellStyle name="style1424787249507 2 2 2 2 2 2 2 2 2" xfId="43137"/>
    <cellStyle name="style1424787249507 2 2 2 2 2 2 2 2 3" xfId="59868"/>
    <cellStyle name="style1424787249507 2 2 2 2 2 2 2 3" xfId="43135"/>
    <cellStyle name="style1424787249507 2 2 2 2 2 2 3" xfId="20022"/>
    <cellStyle name="style1424787249507 2 2 2 2 2 2 3 2" xfId="43139"/>
    <cellStyle name="style1424787249507 2 2 2 2 2 2 3 3" xfId="57376"/>
    <cellStyle name="style1424787249507 2 2 2 2 2 2 3 4" xfId="43138"/>
    <cellStyle name="style1424787249507 2 2 2 2 2 2 4" xfId="27418"/>
    <cellStyle name="style1424787249507 2 2 2 2 2 2 5" xfId="43134"/>
    <cellStyle name="style1424787249507 2 2 2 2 2 3" xfId="3308"/>
    <cellStyle name="style1424787249507 2 2 2 2 2 3 2" xfId="10749"/>
    <cellStyle name="style1424787249507 2 2 2 2 2 3 2 2" xfId="43142"/>
    <cellStyle name="style1424787249507 2 2 2 2 2 3 2 2 2" xfId="43143"/>
    <cellStyle name="style1424787249507 2 2 2 2 2 3 2 2 3" xfId="59869"/>
    <cellStyle name="style1424787249507 2 2 2 2 2 3 2 3" xfId="43141"/>
    <cellStyle name="style1424787249507 2 2 2 2 2 3 3" xfId="18145"/>
    <cellStyle name="style1424787249507 2 2 2 2 2 3 3 2" xfId="43145"/>
    <cellStyle name="style1424787249507 2 2 2 2 2 3 3 3" xfId="57377"/>
    <cellStyle name="style1424787249507 2 2 2 2 2 3 3 4" xfId="43144"/>
    <cellStyle name="style1424787249507 2 2 2 2 2 3 4" xfId="25541"/>
    <cellStyle name="style1424787249507 2 2 2 2 2 3 5" xfId="43140"/>
    <cellStyle name="style1424787249507 2 2 2 2 2 4" xfId="7130"/>
    <cellStyle name="style1424787249507 2 2 2 2 2 4 2" xfId="14526"/>
    <cellStyle name="style1424787249507 2 2 2 2 2 4 2 2" xfId="43148"/>
    <cellStyle name="style1424787249507 2 2 2 2 2 4 2 3" xfId="59867"/>
    <cellStyle name="style1424787249507 2 2 2 2 2 4 2 4" xfId="43147"/>
    <cellStyle name="style1424787249507 2 2 2 2 2 4 3" xfId="21922"/>
    <cellStyle name="style1424787249507 2 2 2 2 2 4 4" xfId="29318"/>
    <cellStyle name="style1424787249507 2 2 2 2 2 4 5" xfId="43146"/>
    <cellStyle name="style1424787249507 2 2 2 2 2 5" xfId="8940"/>
    <cellStyle name="style1424787249507 2 2 2 2 2 5 2" xfId="43150"/>
    <cellStyle name="style1424787249507 2 2 2 2 2 5 3" xfId="57375"/>
    <cellStyle name="style1424787249507 2 2 2 2 2 5 4" xfId="43149"/>
    <cellStyle name="style1424787249507 2 2 2 2 2 6" xfId="16336"/>
    <cellStyle name="style1424787249507 2 2 2 2 2 7" xfId="23732"/>
    <cellStyle name="style1424787249507 2 2 2 2 2 8" xfId="43133"/>
    <cellStyle name="style1424787249507 2 2 2 2 3" xfId="4541"/>
    <cellStyle name="style1424787249507 2 2 2 2 3 2" xfId="11982"/>
    <cellStyle name="style1424787249507 2 2 2 2 3 2 2" xfId="43153"/>
    <cellStyle name="style1424787249507 2 2 2 2 3 2 2 2" xfId="43154"/>
    <cellStyle name="style1424787249507 2 2 2 2 3 2 2 3" xfId="59870"/>
    <cellStyle name="style1424787249507 2 2 2 2 3 2 3" xfId="43152"/>
    <cellStyle name="style1424787249507 2 2 2 2 3 3" xfId="19378"/>
    <cellStyle name="style1424787249507 2 2 2 2 3 3 2" xfId="43156"/>
    <cellStyle name="style1424787249507 2 2 2 2 3 3 3" xfId="57378"/>
    <cellStyle name="style1424787249507 2 2 2 2 3 3 4" xfId="43155"/>
    <cellStyle name="style1424787249507 2 2 2 2 3 4" xfId="26774"/>
    <cellStyle name="style1424787249507 2 2 2 2 3 5" xfId="43151"/>
    <cellStyle name="style1424787249507 2 2 2 2 4" xfId="2664"/>
    <cellStyle name="style1424787249507 2 2 2 2 4 2" xfId="10105"/>
    <cellStyle name="style1424787249507 2 2 2 2 4 2 2" xfId="43159"/>
    <cellStyle name="style1424787249507 2 2 2 2 4 2 2 2" xfId="43160"/>
    <cellStyle name="style1424787249507 2 2 2 2 4 2 2 3" xfId="59871"/>
    <cellStyle name="style1424787249507 2 2 2 2 4 2 3" xfId="43158"/>
    <cellStyle name="style1424787249507 2 2 2 2 4 3" xfId="17501"/>
    <cellStyle name="style1424787249507 2 2 2 2 4 3 2" xfId="43162"/>
    <cellStyle name="style1424787249507 2 2 2 2 4 3 3" xfId="57379"/>
    <cellStyle name="style1424787249507 2 2 2 2 4 3 4" xfId="43161"/>
    <cellStyle name="style1424787249507 2 2 2 2 4 4" xfId="24897"/>
    <cellStyle name="style1424787249507 2 2 2 2 4 5" xfId="43157"/>
    <cellStyle name="style1424787249507 2 2 2 2 5" xfId="6486"/>
    <cellStyle name="style1424787249507 2 2 2 2 5 2" xfId="13882"/>
    <cellStyle name="style1424787249507 2 2 2 2 5 2 2" xfId="43165"/>
    <cellStyle name="style1424787249507 2 2 2 2 5 2 3" xfId="59866"/>
    <cellStyle name="style1424787249507 2 2 2 2 5 2 4" xfId="43164"/>
    <cellStyle name="style1424787249507 2 2 2 2 5 3" xfId="21278"/>
    <cellStyle name="style1424787249507 2 2 2 2 5 4" xfId="28674"/>
    <cellStyle name="style1424787249507 2 2 2 2 5 5" xfId="43163"/>
    <cellStyle name="style1424787249507 2 2 2 2 6" xfId="8296"/>
    <cellStyle name="style1424787249507 2 2 2 2 6 2" xfId="43167"/>
    <cellStyle name="style1424787249507 2 2 2 2 6 3" xfId="57374"/>
    <cellStyle name="style1424787249507 2 2 2 2 6 4" xfId="43166"/>
    <cellStyle name="style1424787249507 2 2 2 2 7" xfId="15692"/>
    <cellStyle name="style1424787249507 2 2 2 2 8" xfId="23088"/>
    <cellStyle name="style1424787249507 2 2 2 2 9" xfId="43132"/>
    <cellStyle name="style1424787249507 2 2 2 3" xfId="1241"/>
    <cellStyle name="style1424787249507 2 2 2 3 2" xfId="4929"/>
    <cellStyle name="style1424787249507 2 2 2 3 2 2" xfId="12370"/>
    <cellStyle name="style1424787249507 2 2 2 3 2 2 2" xfId="43171"/>
    <cellStyle name="style1424787249507 2 2 2 3 2 2 2 2" xfId="43172"/>
    <cellStyle name="style1424787249507 2 2 2 3 2 2 2 3" xfId="59873"/>
    <cellStyle name="style1424787249507 2 2 2 3 2 2 3" xfId="43170"/>
    <cellStyle name="style1424787249507 2 2 2 3 2 3" xfId="19766"/>
    <cellStyle name="style1424787249507 2 2 2 3 2 3 2" xfId="43174"/>
    <cellStyle name="style1424787249507 2 2 2 3 2 3 3" xfId="57381"/>
    <cellStyle name="style1424787249507 2 2 2 3 2 3 4" xfId="43173"/>
    <cellStyle name="style1424787249507 2 2 2 3 2 4" xfId="27162"/>
    <cellStyle name="style1424787249507 2 2 2 3 2 5" xfId="43169"/>
    <cellStyle name="style1424787249507 2 2 2 3 3" xfId="3052"/>
    <cellStyle name="style1424787249507 2 2 2 3 3 2" xfId="10493"/>
    <cellStyle name="style1424787249507 2 2 2 3 3 2 2" xfId="43177"/>
    <cellStyle name="style1424787249507 2 2 2 3 3 2 2 2" xfId="43178"/>
    <cellStyle name="style1424787249507 2 2 2 3 3 2 2 3" xfId="59874"/>
    <cellStyle name="style1424787249507 2 2 2 3 3 2 3" xfId="43176"/>
    <cellStyle name="style1424787249507 2 2 2 3 3 3" xfId="17889"/>
    <cellStyle name="style1424787249507 2 2 2 3 3 3 2" xfId="43180"/>
    <cellStyle name="style1424787249507 2 2 2 3 3 3 3" xfId="57382"/>
    <cellStyle name="style1424787249507 2 2 2 3 3 3 4" xfId="43179"/>
    <cellStyle name="style1424787249507 2 2 2 3 3 4" xfId="25285"/>
    <cellStyle name="style1424787249507 2 2 2 3 3 5" xfId="43175"/>
    <cellStyle name="style1424787249507 2 2 2 3 4" xfId="6874"/>
    <cellStyle name="style1424787249507 2 2 2 3 4 2" xfId="14270"/>
    <cellStyle name="style1424787249507 2 2 2 3 4 2 2" xfId="43183"/>
    <cellStyle name="style1424787249507 2 2 2 3 4 2 3" xfId="59872"/>
    <cellStyle name="style1424787249507 2 2 2 3 4 2 4" xfId="43182"/>
    <cellStyle name="style1424787249507 2 2 2 3 4 3" xfId="21666"/>
    <cellStyle name="style1424787249507 2 2 2 3 4 4" xfId="29062"/>
    <cellStyle name="style1424787249507 2 2 2 3 4 5" xfId="43181"/>
    <cellStyle name="style1424787249507 2 2 2 3 5" xfId="8684"/>
    <cellStyle name="style1424787249507 2 2 2 3 5 2" xfId="43185"/>
    <cellStyle name="style1424787249507 2 2 2 3 5 3" xfId="57380"/>
    <cellStyle name="style1424787249507 2 2 2 3 5 4" xfId="43184"/>
    <cellStyle name="style1424787249507 2 2 2 3 6" xfId="16080"/>
    <cellStyle name="style1424787249507 2 2 2 3 7" xfId="23476"/>
    <cellStyle name="style1424787249507 2 2 2 3 8" xfId="43168"/>
    <cellStyle name="style1424787249507 2 2 2 4" xfId="1832"/>
    <cellStyle name="style1424787249507 2 2 2 4 2" xfId="5519"/>
    <cellStyle name="style1424787249507 2 2 2 4 2 2" xfId="12960"/>
    <cellStyle name="style1424787249507 2 2 2 4 2 2 2" xfId="43189"/>
    <cellStyle name="style1424787249507 2 2 2 4 2 2 2 2" xfId="43190"/>
    <cellStyle name="style1424787249507 2 2 2 4 2 2 2 3" xfId="59876"/>
    <cellStyle name="style1424787249507 2 2 2 4 2 2 3" xfId="43188"/>
    <cellStyle name="style1424787249507 2 2 2 4 2 3" xfId="20356"/>
    <cellStyle name="style1424787249507 2 2 2 4 2 3 2" xfId="43192"/>
    <cellStyle name="style1424787249507 2 2 2 4 2 3 3" xfId="57384"/>
    <cellStyle name="style1424787249507 2 2 2 4 2 3 4" xfId="43191"/>
    <cellStyle name="style1424787249507 2 2 2 4 2 4" xfId="27752"/>
    <cellStyle name="style1424787249507 2 2 2 4 2 5" xfId="43187"/>
    <cellStyle name="style1424787249507 2 2 2 4 3" xfId="3642"/>
    <cellStyle name="style1424787249507 2 2 2 4 3 2" xfId="11083"/>
    <cellStyle name="style1424787249507 2 2 2 4 3 2 2" xfId="43195"/>
    <cellStyle name="style1424787249507 2 2 2 4 3 2 2 2" xfId="43196"/>
    <cellStyle name="style1424787249507 2 2 2 4 3 2 2 3" xfId="59877"/>
    <cellStyle name="style1424787249507 2 2 2 4 3 2 3" xfId="43194"/>
    <cellStyle name="style1424787249507 2 2 2 4 3 3" xfId="18479"/>
    <cellStyle name="style1424787249507 2 2 2 4 3 3 2" xfId="43198"/>
    <cellStyle name="style1424787249507 2 2 2 4 3 3 3" xfId="57385"/>
    <cellStyle name="style1424787249507 2 2 2 4 3 3 4" xfId="43197"/>
    <cellStyle name="style1424787249507 2 2 2 4 3 4" xfId="25875"/>
    <cellStyle name="style1424787249507 2 2 2 4 3 5" xfId="43193"/>
    <cellStyle name="style1424787249507 2 2 2 4 4" xfId="7464"/>
    <cellStyle name="style1424787249507 2 2 2 4 4 2" xfId="14860"/>
    <cellStyle name="style1424787249507 2 2 2 4 4 2 2" xfId="43201"/>
    <cellStyle name="style1424787249507 2 2 2 4 4 2 3" xfId="59875"/>
    <cellStyle name="style1424787249507 2 2 2 4 4 2 4" xfId="43200"/>
    <cellStyle name="style1424787249507 2 2 2 4 4 3" xfId="22256"/>
    <cellStyle name="style1424787249507 2 2 2 4 4 4" xfId="29652"/>
    <cellStyle name="style1424787249507 2 2 2 4 4 5" xfId="43199"/>
    <cellStyle name="style1424787249507 2 2 2 4 5" xfId="9274"/>
    <cellStyle name="style1424787249507 2 2 2 4 5 2" xfId="43203"/>
    <cellStyle name="style1424787249507 2 2 2 4 5 3" xfId="57383"/>
    <cellStyle name="style1424787249507 2 2 2 4 5 4" xfId="43202"/>
    <cellStyle name="style1424787249507 2 2 2 4 6" xfId="16670"/>
    <cellStyle name="style1424787249507 2 2 2 4 7" xfId="24066"/>
    <cellStyle name="style1424787249507 2 2 2 4 8" xfId="43186"/>
    <cellStyle name="style1424787249507 2 2 2 5" xfId="2089"/>
    <cellStyle name="style1424787249507 2 2 2 5 2" xfId="5776"/>
    <cellStyle name="style1424787249507 2 2 2 5 2 2" xfId="13216"/>
    <cellStyle name="style1424787249507 2 2 2 5 2 2 2" xfId="43207"/>
    <cellStyle name="style1424787249507 2 2 2 5 2 2 2 2" xfId="43208"/>
    <cellStyle name="style1424787249507 2 2 2 5 2 2 2 3" xfId="59879"/>
    <cellStyle name="style1424787249507 2 2 2 5 2 2 3" xfId="43206"/>
    <cellStyle name="style1424787249507 2 2 2 5 2 3" xfId="20612"/>
    <cellStyle name="style1424787249507 2 2 2 5 2 3 2" xfId="43210"/>
    <cellStyle name="style1424787249507 2 2 2 5 2 3 3" xfId="57387"/>
    <cellStyle name="style1424787249507 2 2 2 5 2 3 4" xfId="43209"/>
    <cellStyle name="style1424787249507 2 2 2 5 2 4" xfId="28008"/>
    <cellStyle name="style1424787249507 2 2 2 5 2 5" xfId="43205"/>
    <cellStyle name="style1424787249507 2 2 2 5 3" xfId="3898"/>
    <cellStyle name="style1424787249507 2 2 2 5 3 2" xfId="11339"/>
    <cellStyle name="style1424787249507 2 2 2 5 3 2 2" xfId="43213"/>
    <cellStyle name="style1424787249507 2 2 2 5 3 2 2 2" xfId="43214"/>
    <cellStyle name="style1424787249507 2 2 2 5 3 2 2 3" xfId="59880"/>
    <cellStyle name="style1424787249507 2 2 2 5 3 2 3" xfId="43212"/>
    <cellStyle name="style1424787249507 2 2 2 5 3 3" xfId="18735"/>
    <cellStyle name="style1424787249507 2 2 2 5 3 3 2" xfId="43216"/>
    <cellStyle name="style1424787249507 2 2 2 5 3 3 3" xfId="57388"/>
    <cellStyle name="style1424787249507 2 2 2 5 3 3 4" xfId="43215"/>
    <cellStyle name="style1424787249507 2 2 2 5 3 4" xfId="26131"/>
    <cellStyle name="style1424787249507 2 2 2 5 3 5" xfId="43211"/>
    <cellStyle name="style1424787249507 2 2 2 5 4" xfId="7721"/>
    <cellStyle name="style1424787249507 2 2 2 5 4 2" xfId="15117"/>
    <cellStyle name="style1424787249507 2 2 2 5 4 2 2" xfId="43219"/>
    <cellStyle name="style1424787249507 2 2 2 5 4 2 3" xfId="59878"/>
    <cellStyle name="style1424787249507 2 2 2 5 4 2 4" xfId="43218"/>
    <cellStyle name="style1424787249507 2 2 2 5 4 3" xfId="22513"/>
    <cellStyle name="style1424787249507 2 2 2 5 4 4" xfId="29909"/>
    <cellStyle name="style1424787249507 2 2 2 5 4 5" xfId="43217"/>
    <cellStyle name="style1424787249507 2 2 2 5 5" xfId="9530"/>
    <cellStyle name="style1424787249507 2 2 2 5 5 2" xfId="43221"/>
    <cellStyle name="style1424787249507 2 2 2 5 5 3" xfId="57386"/>
    <cellStyle name="style1424787249507 2 2 2 5 5 4" xfId="43220"/>
    <cellStyle name="style1424787249507 2 2 2 5 6" xfId="16926"/>
    <cellStyle name="style1424787249507 2 2 2 5 7" xfId="24322"/>
    <cellStyle name="style1424787249507 2 2 2 5 8" xfId="43204"/>
    <cellStyle name="style1424787249507 2 2 2 6" xfId="4285"/>
    <cellStyle name="style1424787249507 2 2 2 6 2" xfId="11726"/>
    <cellStyle name="style1424787249507 2 2 2 6 2 2" xfId="43224"/>
    <cellStyle name="style1424787249507 2 2 2 6 2 2 2" xfId="43225"/>
    <cellStyle name="style1424787249507 2 2 2 6 2 2 3" xfId="59881"/>
    <cellStyle name="style1424787249507 2 2 2 6 2 3" xfId="43223"/>
    <cellStyle name="style1424787249507 2 2 2 6 3" xfId="19122"/>
    <cellStyle name="style1424787249507 2 2 2 6 3 2" xfId="43227"/>
    <cellStyle name="style1424787249507 2 2 2 6 3 3" xfId="57389"/>
    <cellStyle name="style1424787249507 2 2 2 6 3 4" xfId="43226"/>
    <cellStyle name="style1424787249507 2 2 2 6 4" xfId="26518"/>
    <cellStyle name="style1424787249507 2 2 2 6 5" xfId="43222"/>
    <cellStyle name="style1424787249507 2 2 2 7" xfId="2408"/>
    <cellStyle name="style1424787249507 2 2 2 7 2" xfId="9849"/>
    <cellStyle name="style1424787249507 2 2 2 7 2 2" xfId="43230"/>
    <cellStyle name="style1424787249507 2 2 2 7 2 2 2" xfId="43231"/>
    <cellStyle name="style1424787249507 2 2 2 7 2 2 3" xfId="59882"/>
    <cellStyle name="style1424787249507 2 2 2 7 2 3" xfId="43229"/>
    <cellStyle name="style1424787249507 2 2 2 7 3" xfId="17245"/>
    <cellStyle name="style1424787249507 2 2 2 7 3 2" xfId="43233"/>
    <cellStyle name="style1424787249507 2 2 2 7 3 3" xfId="57390"/>
    <cellStyle name="style1424787249507 2 2 2 7 3 4" xfId="43232"/>
    <cellStyle name="style1424787249507 2 2 2 7 4" xfId="24641"/>
    <cellStyle name="style1424787249507 2 2 2 7 5" xfId="43228"/>
    <cellStyle name="style1424787249507 2 2 2 8" xfId="6230"/>
    <cellStyle name="style1424787249507 2 2 2 8 2" xfId="13626"/>
    <cellStyle name="style1424787249507 2 2 2 8 2 2" xfId="43236"/>
    <cellStyle name="style1424787249507 2 2 2 8 2 3" xfId="59865"/>
    <cellStyle name="style1424787249507 2 2 2 8 2 4" xfId="43235"/>
    <cellStyle name="style1424787249507 2 2 2 8 3" xfId="21022"/>
    <cellStyle name="style1424787249507 2 2 2 8 4" xfId="28418"/>
    <cellStyle name="style1424787249507 2 2 2 8 5" xfId="43234"/>
    <cellStyle name="style1424787249507 2 2 2 9" xfId="8040"/>
    <cellStyle name="style1424787249507 2 2 2 9 2" xfId="43238"/>
    <cellStyle name="style1424787249507 2 2 2 9 3" xfId="57373"/>
    <cellStyle name="style1424787249507 2 2 2 9 4" xfId="43237"/>
    <cellStyle name="style1424787249507 2 2 3" xfId="659"/>
    <cellStyle name="style1424787249507 2 2 3 2" xfId="1369"/>
    <cellStyle name="style1424787249507 2 2 3 2 2" xfId="5057"/>
    <cellStyle name="style1424787249507 2 2 3 2 2 2" xfId="12498"/>
    <cellStyle name="style1424787249507 2 2 3 2 2 2 2" xfId="43243"/>
    <cellStyle name="style1424787249507 2 2 3 2 2 2 2 2" xfId="43244"/>
    <cellStyle name="style1424787249507 2 2 3 2 2 2 2 3" xfId="59885"/>
    <cellStyle name="style1424787249507 2 2 3 2 2 2 3" xfId="43242"/>
    <cellStyle name="style1424787249507 2 2 3 2 2 3" xfId="19894"/>
    <cellStyle name="style1424787249507 2 2 3 2 2 3 2" xfId="43246"/>
    <cellStyle name="style1424787249507 2 2 3 2 2 3 3" xfId="57393"/>
    <cellStyle name="style1424787249507 2 2 3 2 2 3 4" xfId="43245"/>
    <cellStyle name="style1424787249507 2 2 3 2 2 4" xfId="27290"/>
    <cellStyle name="style1424787249507 2 2 3 2 2 5" xfId="43241"/>
    <cellStyle name="style1424787249507 2 2 3 2 3" xfId="3180"/>
    <cellStyle name="style1424787249507 2 2 3 2 3 2" xfId="10621"/>
    <cellStyle name="style1424787249507 2 2 3 2 3 2 2" xfId="43249"/>
    <cellStyle name="style1424787249507 2 2 3 2 3 2 2 2" xfId="43250"/>
    <cellStyle name="style1424787249507 2 2 3 2 3 2 2 3" xfId="59886"/>
    <cellStyle name="style1424787249507 2 2 3 2 3 2 3" xfId="43248"/>
    <cellStyle name="style1424787249507 2 2 3 2 3 3" xfId="18017"/>
    <cellStyle name="style1424787249507 2 2 3 2 3 3 2" xfId="43252"/>
    <cellStyle name="style1424787249507 2 2 3 2 3 3 3" xfId="57394"/>
    <cellStyle name="style1424787249507 2 2 3 2 3 3 4" xfId="43251"/>
    <cellStyle name="style1424787249507 2 2 3 2 3 4" xfId="25413"/>
    <cellStyle name="style1424787249507 2 2 3 2 3 5" xfId="43247"/>
    <cellStyle name="style1424787249507 2 2 3 2 4" xfId="7002"/>
    <cellStyle name="style1424787249507 2 2 3 2 4 2" xfId="14398"/>
    <cellStyle name="style1424787249507 2 2 3 2 4 2 2" xfId="43255"/>
    <cellStyle name="style1424787249507 2 2 3 2 4 2 3" xfId="59884"/>
    <cellStyle name="style1424787249507 2 2 3 2 4 2 4" xfId="43254"/>
    <cellStyle name="style1424787249507 2 2 3 2 4 3" xfId="21794"/>
    <cellStyle name="style1424787249507 2 2 3 2 4 4" xfId="29190"/>
    <cellStyle name="style1424787249507 2 2 3 2 4 5" xfId="43253"/>
    <cellStyle name="style1424787249507 2 2 3 2 5" xfId="8812"/>
    <cellStyle name="style1424787249507 2 2 3 2 5 2" xfId="43257"/>
    <cellStyle name="style1424787249507 2 2 3 2 5 3" xfId="57392"/>
    <cellStyle name="style1424787249507 2 2 3 2 5 4" xfId="43256"/>
    <cellStyle name="style1424787249507 2 2 3 2 6" xfId="16208"/>
    <cellStyle name="style1424787249507 2 2 3 2 7" xfId="23604"/>
    <cellStyle name="style1424787249507 2 2 3 2 8" xfId="43240"/>
    <cellStyle name="style1424787249507 2 2 3 3" xfId="4413"/>
    <cellStyle name="style1424787249507 2 2 3 3 2" xfId="11854"/>
    <cellStyle name="style1424787249507 2 2 3 3 2 2" xfId="43260"/>
    <cellStyle name="style1424787249507 2 2 3 3 2 2 2" xfId="43261"/>
    <cellStyle name="style1424787249507 2 2 3 3 2 2 3" xfId="59887"/>
    <cellStyle name="style1424787249507 2 2 3 3 2 3" xfId="43259"/>
    <cellStyle name="style1424787249507 2 2 3 3 3" xfId="19250"/>
    <cellStyle name="style1424787249507 2 2 3 3 3 2" xfId="43263"/>
    <cellStyle name="style1424787249507 2 2 3 3 3 3" xfId="57395"/>
    <cellStyle name="style1424787249507 2 2 3 3 3 4" xfId="43262"/>
    <cellStyle name="style1424787249507 2 2 3 3 4" xfId="26646"/>
    <cellStyle name="style1424787249507 2 2 3 3 5" xfId="43258"/>
    <cellStyle name="style1424787249507 2 2 3 4" xfId="2536"/>
    <cellStyle name="style1424787249507 2 2 3 4 2" xfId="9977"/>
    <cellStyle name="style1424787249507 2 2 3 4 2 2" xfId="43266"/>
    <cellStyle name="style1424787249507 2 2 3 4 2 2 2" xfId="43267"/>
    <cellStyle name="style1424787249507 2 2 3 4 2 2 3" xfId="59888"/>
    <cellStyle name="style1424787249507 2 2 3 4 2 3" xfId="43265"/>
    <cellStyle name="style1424787249507 2 2 3 4 3" xfId="17373"/>
    <cellStyle name="style1424787249507 2 2 3 4 3 2" xfId="43269"/>
    <cellStyle name="style1424787249507 2 2 3 4 3 3" xfId="57396"/>
    <cellStyle name="style1424787249507 2 2 3 4 3 4" xfId="43268"/>
    <cellStyle name="style1424787249507 2 2 3 4 4" xfId="24769"/>
    <cellStyle name="style1424787249507 2 2 3 4 5" xfId="43264"/>
    <cellStyle name="style1424787249507 2 2 3 5" xfId="6358"/>
    <cellStyle name="style1424787249507 2 2 3 5 2" xfId="13754"/>
    <cellStyle name="style1424787249507 2 2 3 5 2 2" xfId="43272"/>
    <cellStyle name="style1424787249507 2 2 3 5 2 3" xfId="59883"/>
    <cellStyle name="style1424787249507 2 2 3 5 2 4" xfId="43271"/>
    <cellStyle name="style1424787249507 2 2 3 5 3" xfId="21150"/>
    <cellStyle name="style1424787249507 2 2 3 5 4" xfId="28546"/>
    <cellStyle name="style1424787249507 2 2 3 5 5" xfId="43270"/>
    <cellStyle name="style1424787249507 2 2 3 6" xfId="8168"/>
    <cellStyle name="style1424787249507 2 2 3 6 2" xfId="43274"/>
    <cellStyle name="style1424787249507 2 2 3 6 3" xfId="57391"/>
    <cellStyle name="style1424787249507 2 2 3 6 4" xfId="43273"/>
    <cellStyle name="style1424787249507 2 2 3 7" xfId="15564"/>
    <cellStyle name="style1424787249507 2 2 3 8" xfId="22960"/>
    <cellStyle name="style1424787249507 2 2 3 9" xfId="43239"/>
    <cellStyle name="style1424787249507 2 2 4" xfId="1113"/>
    <cellStyle name="style1424787249507 2 2 4 2" xfId="4801"/>
    <cellStyle name="style1424787249507 2 2 4 2 2" xfId="12242"/>
    <cellStyle name="style1424787249507 2 2 4 2 2 2" xfId="43278"/>
    <cellStyle name="style1424787249507 2 2 4 2 2 2 2" xfId="43279"/>
    <cellStyle name="style1424787249507 2 2 4 2 2 2 3" xfId="59890"/>
    <cellStyle name="style1424787249507 2 2 4 2 2 3" xfId="43277"/>
    <cellStyle name="style1424787249507 2 2 4 2 3" xfId="19638"/>
    <cellStyle name="style1424787249507 2 2 4 2 3 2" xfId="43281"/>
    <cellStyle name="style1424787249507 2 2 4 2 3 3" xfId="57398"/>
    <cellStyle name="style1424787249507 2 2 4 2 3 4" xfId="43280"/>
    <cellStyle name="style1424787249507 2 2 4 2 4" xfId="27034"/>
    <cellStyle name="style1424787249507 2 2 4 2 5" xfId="43276"/>
    <cellStyle name="style1424787249507 2 2 4 3" xfId="2924"/>
    <cellStyle name="style1424787249507 2 2 4 3 2" xfId="10365"/>
    <cellStyle name="style1424787249507 2 2 4 3 2 2" xfId="43284"/>
    <cellStyle name="style1424787249507 2 2 4 3 2 2 2" xfId="43285"/>
    <cellStyle name="style1424787249507 2 2 4 3 2 2 3" xfId="59891"/>
    <cellStyle name="style1424787249507 2 2 4 3 2 3" xfId="43283"/>
    <cellStyle name="style1424787249507 2 2 4 3 3" xfId="17761"/>
    <cellStyle name="style1424787249507 2 2 4 3 3 2" xfId="43287"/>
    <cellStyle name="style1424787249507 2 2 4 3 3 3" xfId="57399"/>
    <cellStyle name="style1424787249507 2 2 4 3 3 4" xfId="43286"/>
    <cellStyle name="style1424787249507 2 2 4 3 4" xfId="25157"/>
    <cellStyle name="style1424787249507 2 2 4 3 5" xfId="43282"/>
    <cellStyle name="style1424787249507 2 2 4 4" xfId="6746"/>
    <cellStyle name="style1424787249507 2 2 4 4 2" xfId="14142"/>
    <cellStyle name="style1424787249507 2 2 4 4 2 2" xfId="43290"/>
    <cellStyle name="style1424787249507 2 2 4 4 2 3" xfId="59889"/>
    <cellStyle name="style1424787249507 2 2 4 4 2 4" xfId="43289"/>
    <cellStyle name="style1424787249507 2 2 4 4 3" xfId="21538"/>
    <cellStyle name="style1424787249507 2 2 4 4 4" xfId="28934"/>
    <cellStyle name="style1424787249507 2 2 4 4 5" xfId="43288"/>
    <cellStyle name="style1424787249507 2 2 4 5" xfId="8556"/>
    <cellStyle name="style1424787249507 2 2 4 5 2" xfId="43292"/>
    <cellStyle name="style1424787249507 2 2 4 5 3" xfId="57397"/>
    <cellStyle name="style1424787249507 2 2 4 5 4" xfId="43291"/>
    <cellStyle name="style1424787249507 2 2 4 6" xfId="15952"/>
    <cellStyle name="style1424787249507 2 2 4 7" xfId="23348"/>
    <cellStyle name="style1424787249507 2 2 4 8" xfId="43275"/>
    <cellStyle name="style1424787249507 2 2 5" xfId="1704"/>
    <cellStyle name="style1424787249507 2 2 5 2" xfId="5391"/>
    <cellStyle name="style1424787249507 2 2 5 2 2" xfId="12832"/>
    <cellStyle name="style1424787249507 2 2 5 2 2 2" xfId="43296"/>
    <cellStyle name="style1424787249507 2 2 5 2 2 2 2" xfId="43297"/>
    <cellStyle name="style1424787249507 2 2 5 2 2 2 3" xfId="59893"/>
    <cellStyle name="style1424787249507 2 2 5 2 2 3" xfId="43295"/>
    <cellStyle name="style1424787249507 2 2 5 2 3" xfId="20228"/>
    <cellStyle name="style1424787249507 2 2 5 2 3 2" xfId="43299"/>
    <cellStyle name="style1424787249507 2 2 5 2 3 3" xfId="57401"/>
    <cellStyle name="style1424787249507 2 2 5 2 3 4" xfId="43298"/>
    <cellStyle name="style1424787249507 2 2 5 2 4" xfId="27624"/>
    <cellStyle name="style1424787249507 2 2 5 2 5" xfId="43294"/>
    <cellStyle name="style1424787249507 2 2 5 3" xfId="3514"/>
    <cellStyle name="style1424787249507 2 2 5 3 2" xfId="10955"/>
    <cellStyle name="style1424787249507 2 2 5 3 2 2" xfId="43302"/>
    <cellStyle name="style1424787249507 2 2 5 3 2 2 2" xfId="43303"/>
    <cellStyle name="style1424787249507 2 2 5 3 2 2 3" xfId="59894"/>
    <cellStyle name="style1424787249507 2 2 5 3 2 3" xfId="43301"/>
    <cellStyle name="style1424787249507 2 2 5 3 3" xfId="18351"/>
    <cellStyle name="style1424787249507 2 2 5 3 3 2" xfId="43305"/>
    <cellStyle name="style1424787249507 2 2 5 3 3 3" xfId="57402"/>
    <cellStyle name="style1424787249507 2 2 5 3 3 4" xfId="43304"/>
    <cellStyle name="style1424787249507 2 2 5 3 4" xfId="25747"/>
    <cellStyle name="style1424787249507 2 2 5 3 5" xfId="43300"/>
    <cellStyle name="style1424787249507 2 2 5 4" xfId="7336"/>
    <cellStyle name="style1424787249507 2 2 5 4 2" xfId="14732"/>
    <cellStyle name="style1424787249507 2 2 5 4 2 2" xfId="43308"/>
    <cellStyle name="style1424787249507 2 2 5 4 2 3" xfId="59892"/>
    <cellStyle name="style1424787249507 2 2 5 4 2 4" xfId="43307"/>
    <cellStyle name="style1424787249507 2 2 5 4 3" xfId="22128"/>
    <cellStyle name="style1424787249507 2 2 5 4 4" xfId="29524"/>
    <cellStyle name="style1424787249507 2 2 5 4 5" xfId="43306"/>
    <cellStyle name="style1424787249507 2 2 5 5" xfId="9146"/>
    <cellStyle name="style1424787249507 2 2 5 5 2" xfId="43310"/>
    <cellStyle name="style1424787249507 2 2 5 5 3" xfId="57400"/>
    <cellStyle name="style1424787249507 2 2 5 5 4" xfId="43309"/>
    <cellStyle name="style1424787249507 2 2 5 6" xfId="16542"/>
    <cellStyle name="style1424787249507 2 2 5 7" xfId="23938"/>
    <cellStyle name="style1424787249507 2 2 5 8" xfId="43293"/>
    <cellStyle name="style1424787249507 2 2 6" xfId="1961"/>
    <cellStyle name="style1424787249507 2 2 6 2" xfId="5648"/>
    <cellStyle name="style1424787249507 2 2 6 2 2" xfId="13088"/>
    <cellStyle name="style1424787249507 2 2 6 2 2 2" xfId="43314"/>
    <cellStyle name="style1424787249507 2 2 6 2 2 2 2" xfId="43315"/>
    <cellStyle name="style1424787249507 2 2 6 2 2 2 3" xfId="59896"/>
    <cellStyle name="style1424787249507 2 2 6 2 2 3" xfId="43313"/>
    <cellStyle name="style1424787249507 2 2 6 2 3" xfId="20484"/>
    <cellStyle name="style1424787249507 2 2 6 2 3 2" xfId="43317"/>
    <cellStyle name="style1424787249507 2 2 6 2 3 3" xfId="57404"/>
    <cellStyle name="style1424787249507 2 2 6 2 3 4" xfId="43316"/>
    <cellStyle name="style1424787249507 2 2 6 2 4" xfId="27880"/>
    <cellStyle name="style1424787249507 2 2 6 2 5" xfId="43312"/>
    <cellStyle name="style1424787249507 2 2 6 3" xfId="3770"/>
    <cellStyle name="style1424787249507 2 2 6 3 2" xfId="11211"/>
    <cellStyle name="style1424787249507 2 2 6 3 2 2" xfId="43320"/>
    <cellStyle name="style1424787249507 2 2 6 3 2 2 2" xfId="43321"/>
    <cellStyle name="style1424787249507 2 2 6 3 2 2 3" xfId="59897"/>
    <cellStyle name="style1424787249507 2 2 6 3 2 3" xfId="43319"/>
    <cellStyle name="style1424787249507 2 2 6 3 3" xfId="18607"/>
    <cellStyle name="style1424787249507 2 2 6 3 3 2" xfId="43323"/>
    <cellStyle name="style1424787249507 2 2 6 3 3 3" xfId="57405"/>
    <cellStyle name="style1424787249507 2 2 6 3 3 4" xfId="43322"/>
    <cellStyle name="style1424787249507 2 2 6 3 4" xfId="26003"/>
    <cellStyle name="style1424787249507 2 2 6 3 5" xfId="43318"/>
    <cellStyle name="style1424787249507 2 2 6 4" xfId="7593"/>
    <cellStyle name="style1424787249507 2 2 6 4 2" xfId="14989"/>
    <cellStyle name="style1424787249507 2 2 6 4 2 2" xfId="43326"/>
    <cellStyle name="style1424787249507 2 2 6 4 2 3" xfId="59895"/>
    <cellStyle name="style1424787249507 2 2 6 4 2 4" xfId="43325"/>
    <cellStyle name="style1424787249507 2 2 6 4 3" xfId="22385"/>
    <cellStyle name="style1424787249507 2 2 6 4 4" xfId="29781"/>
    <cellStyle name="style1424787249507 2 2 6 4 5" xfId="43324"/>
    <cellStyle name="style1424787249507 2 2 6 5" xfId="9402"/>
    <cellStyle name="style1424787249507 2 2 6 5 2" xfId="43328"/>
    <cellStyle name="style1424787249507 2 2 6 5 3" xfId="57403"/>
    <cellStyle name="style1424787249507 2 2 6 5 4" xfId="43327"/>
    <cellStyle name="style1424787249507 2 2 6 6" xfId="16798"/>
    <cellStyle name="style1424787249507 2 2 6 7" xfId="24194"/>
    <cellStyle name="style1424787249507 2 2 6 8" xfId="43311"/>
    <cellStyle name="style1424787249507 2 2 7" xfId="4157"/>
    <cellStyle name="style1424787249507 2 2 7 2" xfId="11598"/>
    <cellStyle name="style1424787249507 2 2 7 2 2" xfId="43331"/>
    <cellStyle name="style1424787249507 2 2 7 2 2 2" xfId="43332"/>
    <cellStyle name="style1424787249507 2 2 7 2 2 3" xfId="59898"/>
    <cellStyle name="style1424787249507 2 2 7 2 3" xfId="43330"/>
    <cellStyle name="style1424787249507 2 2 7 3" xfId="18994"/>
    <cellStyle name="style1424787249507 2 2 7 3 2" xfId="43334"/>
    <cellStyle name="style1424787249507 2 2 7 3 3" xfId="57406"/>
    <cellStyle name="style1424787249507 2 2 7 3 4" xfId="43333"/>
    <cellStyle name="style1424787249507 2 2 7 4" xfId="26390"/>
    <cellStyle name="style1424787249507 2 2 7 5" xfId="43329"/>
    <cellStyle name="style1424787249507 2 2 8" xfId="2280"/>
    <cellStyle name="style1424787249507 2 2 8 2" xfId="9721"/>
    <cellStyle name="style1424787249507 2 2 8 2 2" xfId="43337"/>
    <cellStyle name="style1424787249507 2 2 8 2 2 2" xfId="43338"/>
    <cellStyle name="style1424787249507 2 2 8 2 2 3" xfId="59899"/>
    <cellStyle name="style1424787249507 2 2 8 2 3" xfId="43336"/>
    <cellStyle name="style1424787249507 2 2 8 3" xfId="17117"/>
    <cellStyle name="style1424787249507 2 2 8 3 2" xfId="43340"/>
    <cellStyle name="style1424787249507 2 2 8 3 3" xfId="57407"/>
    <cellStyle name="style1424787249507 2 2 8 3 4" xfId="43339"/>
    <cellStyle name="style1424787249507 2 2 8 4" xfId="24513"/>
    <cellStyle name="style1424787249507 2 2 8 5" xfId="43335"/>
    <cellStyle name="style1424787249507 2 2 9" xfId="6102"/>
    <cellStyle name="style1424787249507 2 2 9 2" xfId="13498"/>
    <cellStyle name="style1424787249507 2 2 9 2 2" xfId="43343"/>
    <cellStyle name="style1424787249507 2 2 9 2 3" xfId="59864"/>
    <cellStyle name="style1424787249507 2 2 9 2 4" xfId="43342"/>
    <cellStyle name="style1424787249507 2 2 9 3" xfId="20894"/>
    <cellStyle name="style1424787249507 2 2 9 4" xfId="28290"/>
    <cellStyle name="style1424787249507 2 2 9 5" xfId="43341"/>
    <cellStyle name="style1424787249507 2 3" xfId="466"/>
    <cellStyle name="style1424787249507 2 3 10" xfId="15372"/>
    <cellStyle name="style1424787249507 2 3 11" xfId="22768"/>
    <cellStyle name="style1424787249507 2 3 12" xfId="43344"/>
    <cellStyle name="style1424787249507 2 3 2" xfId="723"/>
    <cellStyle name="style1424787249507 2 3 2 2" xfId="1433"/>
    <cellStyle name="style1424787249507 2 3 2 2 2" xfId="5121"/>
    <cellStyle name="style1424787249507 2 3 2 2 2 2" xfId="12562"/>
    <cellStyle name="style1424787249507 2 3 2 2 2 2 2" xfId="43349"/>
    <cellStyle name="style1424787249507 2 3 2 2 2 2 2 2" xfId="43350"/>
    <cellStyle name="style1424787249507 2 3 2 2 2 2 2 3" xfId="59903"/>
    <cellStyle name="style1424787249507 2 3 2 2 2 2 3" xfId="43348"/>
    <cellStyle name="style1424787249507 2 3 2 2 2 3" xfId="19958"/>
    <cellStyle name="style1424787249507 2 3 2 2 2 3 2" xfId="43352"/>
    <cellStyle name="style1424787249507 2 3 2 2 2 3 3" xfId="57411"/>
    <cellStyle name="style1424787249507 2 3 2 2 2 3 4" xfId="43351"/>
    <cellStyle name="style1424787249507 2 3 2 2 2 4" xfId="27354"/>
    <cellStyle name="style1424787249507 2 3 2 2 2 5" xfId="43347"/>
    <cellStyle name="style1424787249507 2 3 2 2 3" xfId="3244"/>
    <cellStyle name="style1424787249507 2 3 2 2 3 2" xfId="10685"/>
    <cellStyle name="style1424787249507 2 3 2 2 3 2 2" xfId="43355"/>
    <cellStyle name="style1424787249507 2 3 2 2 3 2 2 2" xfId="43356"/>
    <cellStyle name="style1424787249507 2 3 2 2 3 2 2 3" xfId="59904"/>
    <cellStyle name="style1424787249507 2 3 2 2 3 2 3" xfId="43354"/>
    <cellStyle name="style1424787249507 2 3 2 2 3 3" xfId="18081"/>
    <cellStyle name="style1424787249507 2 3 2 2 3 3 2" xfId="43358"/>
    <cellStyle name="style1424787249507 2 3 2 2 3 3 3" xfId="57412"/>
    <cellStyle name="style1424787249507 2 3 2 2 3 3 4" xfId="43357"/>
    <cellStyle name="style1424787249507 2 3 2 2 3 4" xfId="25477"/>
    <cellStyle name="style1424787249507 2 3 2 2 3 5" xfId="43353"/>
    <cellStyle name="style1424787249507 2 3 2 2 4" xfId="7066"/>
    <cellStyle name="style1424787249507 2 3 2 2 4 2" xfId="14462"/>
    <cellStyle name="style1424787249507 2 3 2 2 4 2 2" xfId="43361"/>
    <cellStyle name="style1424787249507 2 3 2 2 4 2 3" xfId="59902"/>
    <cellStyle name="style1424787249507 2 3 2 2 4 2 4" xfId="43360"/>
    <cellStyle name="style1424787249507 2 3 2 2 4 3" xfId="21858"/>
    <cellStyle name="style1424787249507 2 3 2 2 4 4" xfId="29254"/>
    <cellStyle name="style1424787249507 2 3 2 2 4 5" xfId="43359"/>
    <cellStyle name="style1424787249507 2 3 2 2 5" xfId="8876"/>
    <cellStyle name="style1424787249507 2 3 2 2 5 2" xfId="43363"/>
    <cellStyle name="style1424787249507 2 3 2 2 5 3" xfId="57410"/>
    <cellStyle name="style1424787249507 2 3 2 2 5 4" xfId="43362"/>
    <cellStyle name="style1424787249507 2 3 2 2 6" xfId="16272"/>
    <cellStyle name="style1424787249507 2 3 2 2 7" xfId="23668"/>
    <cellStyle name="style1424787249507 2 3 2 2 8" xfId="43346"/>
    <cellStyle name="style1424787249507 2 3 2 3" xfId="4477"/>
    <cellStyle name="style1424787249507 2 3 2 3 2" xfId="11918"/>
    <cellStyle name="style1424787249507 2 3 2 3 2 2" xfId="43366"/>
    <cellStyle name="style1424787249507 2 3 2 3 2 2 2" xfId="43367"/>
    <cellStyle name="style1424787249507 2 3 2 3 2 2 3" xfId="59905"/>
    <cellStyle name="style1424787249507 2 3 2 3 2 3" xfId="43365"/>
    <cellStyle name="style1424787249507 2 3 2 3 3" xfId="19314"/>
    <cellStyle name="style1424787249507 2 3 2 3 3 2" xfId="43369"/>
    <cellStyle name="style1424787249507 2 3 2 3 3 3" xfId="57413"/>
    <cellStyle name="style1424787249507 2 3 2 3 3 4" xfId="43368"/>
    <cellStyle name="style1424787249507 2 3 2 3 4" xfId="26710"/>
    <cellStyle name="style1424787249507 2 3 2 3 5" xfId="43364"/>
    <cellStyle name="style1424787249507 2 3 2 4" xfId="2600"/>
    <cellStyle name="style1424787249507 2 3 2 4 2" xfId="10041"/>
    <cellStyle name="style1424787249507 2 3 2 4 2 2" xfId="43372"/>
    <cellStyle name="style1424787249507 2 3 2 4 2 2 2" xfId="43373"/>
    <cellStyle name="style1424787249507 2 3 2 4 2 2 3" xfId="59906"/>
    <cellStyle name="style1424787249507 2 3 2 4 2 3" xfId="43371"/>
    <cellStyle name="style1424787249507 2 3 2 4 3" xfId="17437"/>
    <cellStyle name="style1424787249507 2 3 2 4 3 2" xfId="43375"/>
    <cellStyle name="style1424787249507 2 3 2 4 3 3" xfId="57414"/>
    <cellStyle name="style1424787249507 2 3 2 4 3 4" xfId="43374"/>
    <cellStyle name="style1424787249507 2 3 2 4 4" xfId="24833"/>
    <cellStyle name="style1424787249507 2 3 2 4 5" xfId="43370"/>
    <cellStyle name="style1424787249507 2 3 2 5" xfId="6422"/>
    <cellStyle name="style1424787249507 2 3 2 5 2" xfId="13818"/>
    <cellStyle name="style1424787249507 2 3 2 5 2 2" xfId="43378"/>
    <cellStyle name="style1424787249507 2 3 2 5 2 3" xfId="59901"/>
    <cellStyle name="style1424787249507 2 3 2 5 2 4" xfId="43377"/>
    <cellStyle name="style1424787249507 2 3 2 5 3" xfId="21214"/>
    <cellStyle name="style1424787249507 2 3 2 5 4" xfId="28610"/>
    <cellStyle name="style1424787249507 2 3 2 5 5" xfId="43376"/>
    <cellStyle name="style1424787249507 2 3 2 6" xfId="8232"/>
    <cellStyle name="style1424787249507 2 3 2 6 2" xfId="43380"/>
    <cellStyle name="style1424787249507 2 3 2 6 3" xfId="57409"/>
    <cellStyle name="style1424787249507 2 3 2 6 4" xfId="43379"/>
    <cellStyle name="style1424787249507 2 3 2 7" xfId="15628"/>
    <cellStyle name="style1424787249507 2 3 2 8" xfId="23024"/>
    <cellStyle name="style1424787249507 2 3 2 9" xfId="43345"/>
    <cellStyle name="style1424787249507 2 3 3" xfId="1177"/>
    <cellStyle name="style1424787249507 2 3 3 2" xfId="4865"/>
    <cellStyle name="style1424787249507 2 3 3 2 2" xfId="12306"/>
    <cellStyle name="style1424787249507 2 3 3 2 2 2" xfId="43384"/>
    <cellStyle name="style1424787249507 2 3 3 2 2 2 2" xfId="43385"/>
    <cellStyle name="style1424787249507 2 3 3 2 2 2 3" xfId="59908"/>
    <cellStyle name="style1424787249507 2 3 3 2 2 3" xfId="43383"/>
    <cellStyle name="style1424787249507 2 3 3 2 3" xfId="19702"/>
    <cellStyle name="style1424787249507 2 3 3 2 3 2" xfId="43387"/>
    <cellStyle name="style1424787249507 2 3 3 2 3 3" xfId="57416"/>
    <cellStyle name="style1424787249507 2 3 3 2 3 4" xfId="43386"/>
    <cellStyle name="style1424787249507 2 3 3 2 4" xfId="27098"/>
    <cellStyle name="style1424787249507 2 3 3 2 5" xfId="43382"/>
    <cellStyle name="style1424787249507 2 3 3 3" xfId="2988"/>
    <cellStyle name="style1424787249507 2 3 3 3 2" xfId="10429"/>
    <cellStyle name="style1424787249507 2 3 3 3 2 2" xfId="43390"/>
    <cellStyle name="style1424787249507 2 3 3 3 2 2 2" xfId="43391"/>
    <cellStyle name="style1424787249507 2 3 3 3 2 2 3" xfId="59909"/>
    <cellStyle name="style1424787249507 2 3 3 3 2 3" xfId="43389"/>
    <cellStyle name="style1424787249507 2 3 3 3 3" xfId="17825"/>
    <cellStyle name="style1424787249507 2 3 3 3 3 2" xfId="43393"/>
    <cellStyle name="style1424787249507 2 3 3 3 3 3" xfId="57417"/>
    <cellStyle name="style1424787249507 2 3 3 3 3 4" xfId="43392"/>
    <cellStyle name="style1424787249507 2 3 3 3 4" xfId="25221"/>
    <cellStyle name="style1424787249507 2 3 3 3 5" xfId="43388"/>
    <cellStyle name="style1424787249507 2 3 3 4" xfId="6810"/>
    <cellStyle name="style1424787249507 2 3 3 4 2" xfId="14206"/>
    <cellStyle name="style1424787249507 2 3 3 4 2 2" xfId="43396"/>
    <cellStyle name="style1424787249507 2 3 3 4 2 3" xfId="59907"/>
    <cellStyle name="style1424787249507 2 3 3 4 2 4" xfId="43395"/>
    <cellStyle name="style1424787249507 2 3 3 4 3" xfId="21602"/>
    <cellStyle name="style1424787249507 2 3 3 4 4" xfId="28998"/>
    <cellStyle name="style1424787249507 2 3 3 4 5" xfId="43394"/>
    <cellStyle name="style1424787249507 2 3 3 5" xfId="8620"/>
    <cellStyle name="style1424787249507 2 3 3 5 2" xfId="43398"/>
    <cellStyle name="style1424787249507 2 3 3 5 3" xfId="57415"/>
    <cellStyle name="style1424787249507 2 3 3 5 4" xfId="43397"/>
    <cellStyle name="style1424787249507 2 3 3 6" xfId="16016"/>
    <cellStyle name="style1424787249507 2 3 3 7" xfId="23412"/>
    <cellStyle name="style1424787249507 2 3 3 8" xfId="43381"/>
    <cellStyle name="style1424787249507 2 3 4" xfId="1768"/>
    <cellStyle name="style1424787249507 2 3 4 2" xfId="5455"/>
    <cellStyle name="style1424787249507 2 3 4 2 2" xfId="12896"/>
    <cellStyle name="style1424787249507 2 3 4 2 2 2" xfId="43402"/>
    <cellStyle name="style1424787249507 2 3 4 2 2 2 2" xfId="43403"/>
    <cellStyle name="style1424787249507 2 3 4 2 2 2 3" xfId="59911"/>
    <cellStyle name="style1424787249507 2 3 4 2 2 3" xfId="43401"/>
    <cellStyle name="style1424787249507 2 3 4 2 3" xfId="20292"/>
    <cellStyle name="style1424787249507 2 3 4 2 3 2" xfId="43405"/>
    <cellStyle name="style1424787249507 2 3 4 2 3 3" xfId="57419"/>
    <cellStyle name="style1424787249507 2 3 4 2 3 4" xfId="43404"/>
    <cellStyle name="style1424787249507 2 3 4 2 4" xfId="27688"/>
    <cellStyle name="style1424787249507 2 3 4 2 5" xfId="43400"/>
    <cellStyle name="style1424787249507 2 3 4 3" xfId="3578"/>
    <cellStyle name="style1424787249507 2 3 4 3 2" xfId="11019"/>
    <cellStyle name="style1424787249507 2 3 4 3 2 2" xfId="43408"/>
    <cellStyle name="style1424787249507 2 3 4 3 2 2 2" xfId="43409"/>
    <cellStyle name="style1424787249507 2 3 4 3 2 2 3" xfId="59912"/>
    <cellStyle name="style1424787249507 2 3 4 3 2 3" xfId="43407"/>
    <cellStyle name="style1424787249507 2 3 4 3 3" xfId="18415"/>
    <cellStyle name="style1424787249507 2 3 4 3 3 2" xfId="43411"/>
    <cellStyle name="style1424787249507 2 3 4 3 3 3" xfId="57420"/>
    <cellStyle name="style1424787249507 2 3 4 3 3 4" xfId="43410"/>
    <cellStyle name="style1424787249507 2 3 4 3 4" xfId="25811"/>
    <cellStyle name="style1424787249507 2 3 4 3 5" xfId="43406"/>
    <cellStyle name="style1424787249507 2 3 4 4" xfId="7400"/>
    <cellStyle name="style1424787249507 2 3 4 4 2" xfId="14796"/>
    <cellStyle name="style1424787249507 2 3 4 4 2 2" xfId="43414"/>
    <cellStyle name="style1424787249507 2 3 4 4 2 3" xfId="59910"/>
    <cellStyle name="style1424787249507 2 3 4 4 2 4" xfId="43413"/>
    <cellStyle name="style1424787249507 2 3 4 4 3" xfId="22192"/>
    <cellStyle name="style1424787249507 2 3 4 4 4" xfId="29588"/>
    <cellStyle name="style1424787249507 2 3 4 4 5" xfId="43412"/>
    <cellStyle name="style1424787249507 2 3 4 5" xfId="9210"/>
    <cellStyle name="style1424787249507 2 3 4 5 2" xfId="43416"/>
    <cellStyle name="style1424787249507 2 3 4 5 3" xfId="57418"/>
    <cellStyle name="style1424787249507 2 3 4 5 4" xfId="43415"/>
    <cellStyle name="style1424787249507 2 3 4 6" xfId="16606"/>
    <cellStyle name="style1424787249507 2 3 4 7" xfId="24002"/>
    <cellStyle name="style1424787249507 2 3 4 8" xfId="43399"/>
    <cellStyle name="style1424787249507 2 3 5" xfId="2025"/>
    <cellStyle name="style1424787249507 2 3 5 2" xfId="5712"/>
    <cellStyle name="style1424787249507 2 3 5 2 2" xfId="13152"/>
    <cellStyle name="style1424787249507 2 3 5 2 2 2" xfId="43420"/>
    <cellStyle name="style1424787249507 2 3 5 2 2 2 2" xfId="43421"/>
    <cellStyle name="style1424787249507 2 3 5 2 2 2 3" xfId="59914"/>
    <cellStyle name="style1424787249507 2 3 5 2 2 3" xfId="43419"/>
    <cellStyle name="style1424787249507 2 3 5 2 3" xfId="20548"/>
    <cellStyle name="style1424787249507 2 3 5 2 3 2" xfId="43423"/>
    <cellStyle name="style1424787249507 2 3 5 2 3 3" xfId="57422"/>
    <cellStyle name="style1424787249507 2 3 5 2 3 4" xfId="43422"/>
    <cellStyle name="style1424787249507 2 3 5 2 4" xfId="27944"/>
    <cellStyle name="style1424787249507 2 3 5 2 5" xfId="43418"/>
    <cellStyle name="style1424787249507 2 3 5 3" xfId="3834"/>
    <cellStyle name="style1424787249507 2 3 5 3 2" xfId="11275"/>
    <cellStyle name="style1424787249507 2 3 5 3 2 2" xfId="43426"/>
    <cellStyle name="style1424787249507 2 3 5 3 2 2 2" xfId="43427"/>
    <cellStyle name="style1424787249507 2 3 5 3 2 2 3" xfId="59915"/>
    <cellStyle name="style1424787249507 2 3 5 3 2 3" xfId="43425"/>
    <cellStyle name="style1424787249507 2 3 5 3 3" xfId="18671"/>
    <cellStyle name="style1424787249507 2 3 5 3 3 2" xfId="43429"/>
    <cellStyle name="style1424787249507 2 3 5 3 3 3" xfId="57423"/>
    <cellStyle name="style1424787249507 2 3 5 3 3 4" xfId="43428"/>
    <cellStyle name="style1424787249507 2 3 5 3 4" xfId="26067"/>
    <cellStyle name="style1424787249507 2 3 5 3 5" xfId="43424"/>
    <cellStyle name="style1424787249507 2 3 5 4" xfId="7657"/>
    <cellStyle name="style1424787249507 2 3 5 4 2" xfId="15053"/>
    <cellStyle name="style1424787249507 2 3 5 4 2 2" xfId="43432"/>
    <cellStyle name="style1424787249507 2 3 5 4 2 3" xfId="59913"/>
    <cellStyle name="style1424787249507 2 3 5 4 2 4" xfId="43431"/>
    <cellStyle name="style1424787249507 2 3 5 4 3" xfId="22449"/>
    <cellStyle name="style1424787249507 2 3 5 4 4" xfId="29845"/>
    <cellStyle name="style1424787249507 2 3 5 4 5" xfId="43430"/>
    <cellStyle name="style1424787249507 2 3 5 5" xfId="9466"/>
    <cellStyle name="style1424787249507 2 3 5 5 2" xfId="43434"/>
    <cellStyle name="style1424787249507 2 3 5 5 3" xfId="57421"/>
    <cellStyle name="style1424787249507 2 3 5 5 4" xfId="43433"/>
    <cellStyle name="style1424787249507 2 3 5 6" xfId="16862"/>
    <cellStyle name="style1424787249507 2 3 5 7" xfId="24258"/>
    <cellStyle name="style1424787249507 2 3 5 8" xfId="43417"/>
    <cellStyle name="style1424787249507 2 3 6" xfId="4221"/>
    <cellStyle name="style1424787249507 2 3 6 2" xfId="11662"/>
    <cellStyle name="style1424787249507 2 3 6 2 2" xfId="43437"/>
    <cellStyle name="style1424787249507 2 3 6 2 2 2" xfId="43438"/>
    <cellStyle name="style1424787249507 2 3 6 2 2 3" xfId="59916"/>
    <cellStyle name="style1424787249507 2 3 6 2 3" xfId="43436"/>
    <cellStyle name="style1424787249507 2 3 6 3" xfId="19058"/>
    <cellStyle name="style1424787249507 2 3 6 3 2" xfId="43440"/>
    <cellStyle name="style1424787249507 2 3 6 3 3" xfId="57424"/>
    <cellStyle name="style1424787249507 2 3 6 3 4" xfId="43439"/>
    <cellStyle name="style1424787249507 2 3 6 4" xfId="26454"/>
    <cellStyle name="style1424787249507 2 3 6 5" xfId="43435"/>
    <cellStyle name="style1424787249507 2 3 7" xfId="2344"/>
    <cellStyle name="style1424787249507 2 3 7 2" xfId="9785"/>
    <cellStyle name="style1424787249507 2 3 7 2 2" xfId="43443"/>
    <cellStyle name="style1424787249507 2 3 7 2 2 2" xfId="43444"/>
    <cellStyle name="style1424787249507 2 3 7 2 2 3" xfId="59917"/>
    <cellStyle name="style1424787249507 2 3 7 2 3" xfId="43442"/>
    <cellStyle name="style1424787249507 2 3 7 3" xfId="17181"/>
    <cellStyle name="style1424787249507 2 3 7 3 2" xfId="43446"/>
    <cellStyle name="style1424787249507 2 3 7 3 3" xfId="57425"/>
    <cellStyle name="style1424787249507 2 3 7 3 4" xfId="43445"/>
    <cellStyle name="style1424787249507 2 3 7 4" xfId="24577"/>
    <cellStyle name="style1424787249507 2 3 7 5" xfId="43441"/>
    <cellStyle name="style1424787249507 2 3 8" xfId="6166"/>
    <cellStyle name="style1424787249507 2 3 8 2" xfId="13562"/>
    <cellStyle name="style1424787249507 2 3 8 2 2" xfId="43449"/>
    <cellStyle name="style1424787249507 2 3 8 2 3" xfId="59900"/>
    <cellStyle name="style1424787249507 2 3 8 2 4" xfId="43448"/>
    <cellStyle name="style1424787249507 2 3 8 3" xfId="20958"/>
    <cellStyle name="style1424787249507 2 3 8 4" xfId="28354"/>
    <cellStyle name="style1424787249507 2 3 8 5" xfId="43447"/>
    <cellStyle name="style1424787249507 2 3 9" xfId="7976"/>
    <cellStyle name="style1424787249507 2 3 9 2" xfId="43451"/>
    <cellStyle name="style1424787249507 2 3 9 3" xfId="57408"/>
    <cellStyle name="style1424787249507 2 3 9 4" xfId="43450"/>
    <cellStyle name="style1424787249507 2 4" xfId="595"/>
    <cellStyle name="style1424787249507 2 4 2" xfId="1305"/>
    <cellStyle name="style1424787249507 2 4 2 2" xfId="4993"/>
    <cellStyle name="style1424787249507 2 4 2 2 2" xfId="12434"/>
    <cellStyle name="style1424787249507 2 4 2 2 2 2" xfId="43456"/>
    <cellStyle name="style1424787249507 2 4 2 2 2 2 2" xfId="43457"/>
    <cellStyle name="style1424787249507 2 4 2 2 2 2 3" xfId="59920"/>
    <cellStyle name="style1424787249507 2 4 2 2 2 3" xfId="43455"/>
    <cellStyle name="style1424787249507 2 4 2 2 3" xfId="19830"/>
    <cellStyle name="style1424787249507 2 4 2 2 3 2" xfId="43459"/>
    <cellStyle name="style1424787249507 2 4 2 2 3 3" xfId="57428"/>
    <cellStyle name="style1424787249507 2 4 2 2 3 4" xfId="43458"/>
    <cellStyle name="style1424787249507 2 4 2 2 4" xfId="27226"/>
    <cellStyle name="style1424787249507 2 4 2 2 5" xfId="43454"/>
    <cellStyle name="style1424787249507 2 4 2 3" xfId="3116"/>
    <cellStyle name="style1424787249507 2 4 2 3 2" xfId="10557"/>
    <cellStyle name="style1424787249507 2 4 2 3 2 2" xfId="43462"/>
    <cellStyle name="style1424787249507 2 4 2 3 2 2 2" xfId="43463"/>
    <cellStyle name="style1424787249507 2 4 2 3 2 2 3" xfId="59921"/>
    <cellStyle name="style1424787249507 2 4 2 3 2 3" xfId="43461"/>
    <cellStyle name="style1424787249507 2 4 2 3 3" xfId="17953"/>
    <cellStyle name="style1424787249507 2 4 2 3 3 2" xfId="43465"/>
    <cellStyle name="style1424787249507 2 4 2 3 3 3" xfId="57429"/>
    <cellStyle name="style1424787249507 2 4 2 3 3 4" xfId="43464"/>
    <cellStyle name="style1424787249507 2 4 2 3 4" xfId="25349"/>
    <cellStyle name="style1424787249507 2 4 2 3 5" xfId="43460"/>
    <cellStyle name="style1424787249507 2 4 2 4" xfId="6938"/>
    <cellStyle name="style1424787249507 2 4 2 4 2" xfId="14334"/>
    <cellStyle name="style1424787249507 2 4 2 4 2 2" xfId="43468"/>
    <cellStyle name="style1424787249507 2 4 2 4 2 3" xfId="59919"/>
    <cellStyle name="style1424787249507 2 4 2 4 2 4" xfId="43467"/>
    <cellStyle name="style1424787249507 2 4 2 4 3" xfId="21730"/>
    <cellStyle name="style1424787249507 2 4 2 4 4" xfId="29126"/>
    <cellStyle name="style1424787249507 2 4 2 4 5" xfId="43466"/>
    <cellStyle name="style1424787249507 2 4 2 5" xfId="8748"/>
    <cellStyle name="style1424787249507 2 4 2 5 2" xfId="43470"/>
    <cellStyle name="style1424787249507 2 4 2 5 3" xfId="57427"/>
    <cellStyle name="style1424787249507 2 4 2 5 4" xfId="43469"/>
    <cellStyle name="style1424787249507 2 4 2 6" xfId="16144"/>
    <cellStyle name="style1424787249507 2 4 2 7" xfId="23540"/>
    <cellStyle name="style1424787249507 2 4 2 8" xfId="43453"/>
    <cellStyle name="style1424787249507 2 4 3" xfId="4349"/>
    <cellStyle name="style1424787249507 2 4 3 2" xfId="11790"/>
    <cellStyle name="style1424787249507 2 4 3 2 2" xfId="43473"/>
    <cellStyle name="style1424787249507 2 4 3 2 2 2" xfId="43474"/>
    <cellStyle name="style1424787249507 2 4 3 2 2 3" xfId="59922"/>
    <cellStyle name="style1424787249507 2 4 3 2 3" xfId="43472"/>
    <cellStyle name="style1424787249507 2 4 3 3" xfId="19186"/>
    <cellStyle name="style1424787249507 2 4 3 3 2" xfId="43476"/>
    <cellStyle name="style1424787249507 2 4 3 3 3" xfId="57430"/>
    <cellStyle name="style1424787249507 2 4 3 3 4" xfId="43475"/>
    <cellStyle name="style1424787249507 2 4 3 4" xfId="26582"/>
    <cellStyle name="style1424787249507 2 4 3 5" xfId="43471"/>
    <cellStyle name="style1424787249507 2 4 4" xfId="2472"/>
    <cellStyle name="style1424787249507 2 4 4 2" xfId="9913"/>
    <cellStyle name="style1424787249507 2 4 4 2 2" xfId="43479"/>
    <cellStyle name="style1424787249507 2 4 4 2 2 2" xfId="43480"/>
    <cellStyle name="style1424787249507 2 4 4 2 2 3" xfId="59923"/>
    <cellStyle name="style1424787249507 2 4 4 2 3" xfId="43478"/>
    <cellStyle name="style1424787249507 2 4 4 3" xfId="17309"/>
    <cellStyle name="style1424787249507 2 4 4 3 2" xfId="43482"/>
    <cellStyle name="style1424787249507 2 4 4 3 3" xfId="57431"/>
    <cellStyle name="style1424787249507 2 4 4 3 4" xfId="43481"/>
    <cellStyle name="style1424787249507 2 4 4 4" xfId="24705"/>
    <cellStyle name="style1424787249507 2 4 4 5" xfId="43477"/>
    <cellStyle name="style1424787249507 2 4 5" xfId="6294"/>
    <cellStyle name="style1424787249507 2 4 5 2" xfId="13690"/>
    <cellStyle name="style1424787249507 2 4 5 2 2" xfId="43485"/>
    <cellStyle name="style1424787249507 2 4 5 2 3" xfId="59918"/>
    <cellStyle name="style1424787249507 2 4 5 2 4" xfId="43484"/>
    <cellStyle name="style1424787249507 2 4 5 3" xfId="21086"/>
    <cellStyle name="style1424787249507 2 4 5 4" xfId="28482"/>
    <cellStyle name="style1424787249507 2 4 5 5" xfId="43483"/>
    <cellStyle name="style1424787249507 2 4 6" xfId="8104"/>
    <cellStyle name="style1424787249507 2 4 6 2" xfId="43487"/>
    <cellStyle name="style1424787249507 2 4 6 3" xfId="57426"/>
    <cellStyle name="style1424787249507 2 4 6 4" xfId="43486"/>
    <cellStyle name="style1424787249507 2 4 7" xfId="15500"/>
    <cellStyle name="style1424787249507 2 4 8" xfId="22896"/>
    <cellStyle name="style1424787249507 2 4 9" xfId="43452"/>
    <cellStyle name="style1424787249507 2 5" xfId="1049"/>
    <cellStyle name="style1424787249507 2 5 2" xfId="4737"/>
    <cellStyle name="style1424787249507 2 5 2 2" xfId="12178"/>
    <cellStyle name="style1424787249507 2 5 2 2 2" xfId="43491"/>
    <cellStyle name="style1424787249507 2 5 2 2 2 2" xfId="43492"/>
    <cellStyle name="style1424787249507 2 5 2 2 2 3" xfId="59925"/>
    <cellStyle name="style1424787249507 2 5 2 2 3" xfId="43490"/>
    <cellStyle name="style1424787249507 2 5 2 3" xfId="19574"/>
    <cellStyle name="style1424787249507 2 5 2 3 2" xfId="43494"/>
    <cellStyle name="style1424787249507 2 5 2 3 3" xfId="57433"/>
    <cellStyle name="style1424787249507 2 5 2 3 4" xfId="43493"/>
    <cellStyle name="style1424787249507 2 5 2 4" xfId="26970"/>
    <cellStyle name="style1424787249507 2 5 2 5" xfId="43489"/>
    <cellStyle name="style1424787249507 2 5 3" xfId="2860"/>
    <cellStyle name="style1424787249507 2 5 3 2" xfId="10301"/>
    <cellStyle name="style1424787249507 2 5 3 2 2" xfId="43497"/>
    <cellStyle name="style1424787249507 2 5 3 2 2 2" xfId="43498"/>
    <cellStyle name="style1424787249507 2 5 3 2 2 3" xfId="59926"/>
    <cellStyle name="style1424787249507 2 5 3 2 3" xfId="43496"/>
    <cellStyle name="style1424787249507 2 5 3 3" xfId="17697"/>
    <cellStyle name="style1424787249507 2 5 3 3 2" xfId="43500"/>
    <cellStyle name="style1424787249507 2 5 3 3 3" xfId="57434"/>
    <cellStyle name="style1424787249507 2 5 3 3 4" xfId="43499"/>
    <cellStyle name="style1424787249507 2 5 3 4" xfId="25093"/>
    <cellStyle name="style1424787249507 2 5 3 5" xfId="43495"/>
    <cellStyle name="style1424787249507 2 5 4" xfId="6682"/>
    <cellStyle name="style1424787249507 2 5 4 2" xfId="14078"/>
    <cellStyle name="style1424787249507 2 5 4 2 2" xfId="43503"/>
    <cellStyle name="style1424787249507 2 5 4 2 3" xfId="59924"/>
    <cellStyle name="style1424787249507 2 5 4 2 4" xfId="43502"/>
    <cellStyle name="style1424787249507 2 5 4 3" xfId="21474"/>
    <cellStyle name="style1424787249507 2 5 4 4" xfId="28870"/>
    <cellStyle name="style1424787249507 2 5 4 5" xfId="43501"/>
    <cellStyle name="style1424787249507 2 5 5" xfId="8492"/>
    <cellStyle name="style1424787249507 2 5 5 2" xfId="43505"/>
    <cellStyle name="style1424787249507 2 5 5 3" xfId="57432"/>
    <cellStyle name="style1424787249507 2 5 5 4" xfId="43504"/>
    <cellStyle name="style1424787249507 2 5 6" xfId="15888"/>
    <cellStyle name="style1424787249507 2 5 7" xfId="23284"/>
    <cellStyle name="style1424787249507 2 5 8" xfId="43488"/>
    <cellStyle name="style1424787249507 2 6" xfId="1640"/>
    <cellStyle name="style1424787249507 2 6 2" xfId="5327"/>
    <cellStyle name="style1424787249507 2 6 2 2" xfId="12768"/>
    <cellStyle name="style1424787249507 2 6 2 2 2" xfId="43509"/>
    <cellStyle name="style1424787249507 2 6 2 2 2 2" xfId="43510"/>
    <cellStyle name="style1424787249507 2 6 2 2 2 3" xfId="59928"/>
    <cellStyle name="style1424787249507 2 6 2 2 3" xfId="43508"/>
    <cellStyle name="style1424787249507 2 6 2 3" xfId="20164"/>
    <cellStyle name="style1424787249507 2 6 2 3 2" xfId="43512"/>
    <cellStyle name="style1424787249507 2 6 2 3 3" xfId="57436"/>
    <cellStyle name="style1424787249507 2 6 2 3 4" xfId="43511"/>
    <cellStyle name="style1424787249507 2 6 2 4" xfId="27560"/>
    <cellStyle name="style1424787249507 2 6 2 5" xfId="43507"/>
    <cellStyle name="style1424787249507 2 6 3" xfId="3450"/>
    <cellStyle name="style1424787249507 2 6 3 2" xfId="10891"/>
    <cellStyle name="style1424787249507 2 6 3 2 2" xfId="43515"/>
    <cellStyle name="style1424787249507 2 6 3 2 2 2" xfId="43516"/>
    <cellStyle name="style1424787249507 2 6 3 2 2 3" xfId="59929"/>
    <cellStyle name="style1424787249507 2 6 3 2 3" xfId="43514"/>
    <cellStyle name="style1424787249507 2 6 3 3" xfId="18287"/>
    <cellStyle name="style1424787249507 2 6 3 3 2" xfId="43518"/>
    <cellStyle name="style1424787249507 2 6 3 3 3" xfId="57437"/>
    <cellStyle name="style1424787249507 2 6 3 3 4" xfId="43517"/>
    <cellStyle name="style1424787249507 2 6 3 4" xfId="25683"/>
    <cellStyle name="style1424787249507 2 6 3 5" xfId="43513"/>
    <cellStyle name="style1424787249507 2 6 4" xfId="7272"/>
    <cellStyle name="style1424787249507 2 6 4 2" xfId="14668"/>
    <cellStyle name="style1424787249507 2 6 4 2 2" xfId="43521"/>
    <cellStyle name="style1424787249507 2 6 4 2 3" xfId="59927"/>
    <cellStyle name="style1424787249507 2 6 4 2 4" xfId="43520"/>
    <cellStyle name="style1424787249507 2 6 4 3" xfId="22064"/>
    <cellStyle name="style1424787249507 2 6 4 4" xfId="29460"/>
    <cellStyle name="style1424787249507 2 6 4 5" xfId="43519"/>
    <cellStyle name="style1424787249507 2 6 5" xfId="9082"/>
    <cellStyle name="style1424787249507 2 6 5 2" xfId="43523"/>
    <cellStyle name="style1424787249507 2 6 5 3" xfId="57435"/>
    <cellStyle name="style1424787249507 2 6 5 4" xfId="43522"/>
    <cellStyle name="style1424787249507 2 6 6" xfId="16478"/>
    <cellStyle name="style1424787249507 2 6 7" xfId="23874"/>
    <cellStyle name="style1424787249507 2 6 8" xfId="43506"/>
    <cellStyle name="style1424787249507 2 7" xfId="1897"/>
    <cellStyle name="style1424787249507 2 7 2" xfId="5584"/>
    <cellStyle name="style1424787249507 2 7 2 2" xfId="13024"/>
    <cellStyle name="style1424787249507 2 7 2 2 2" xfId="43527"/>
    <cellStyle name="style1424787249507 2 7 2 2 2 2" xfId="43528"/>
    <cellStyle name="style1424787249507 2 7 2 2 2 3" xfId="59931"/>
    <cellStyle name="style1424787249507 2 7 2 2 3" xfId="43526"/>
    <cellStyle name="style1424787249507 2 7 2 3" xfId="20420"/>
    <cellStyle name="style1424787249507 2 7 2 3 2" xfId="43530"/>
    <cellStyle name="style1424787249507 2 7 2 3 3" xfId="57439"/>
    <cellStyle name="style1424787249507 2 7 2 3 4" xfId="43529"/>
    <cellStyle name="style1424787249507 2 7 2 4" xfId="27816"/>
    <cellStyle name="style1424787249507 2 7 2 5" xfId="43525"/>
    <cellStyle name="style1424787249507 2 7 3" xfId="3706"/>
    <cellStyle name="style1424787249507 2 7 3 2" xfId="11147"/>
    <cellStyle name="style1424787249507 2 7 3 2 2" xfId="43533"/>
    <cellStyle name="style1424787249507 2 7 3 2 2 2" xfId="43534"/>
    <cellStyle name="style1424787249507 2 7 3 2 2 3" xfId="59932"/>
    <cellStyle name="style1424787249507 2 7 3 2 3" xfId="43532"/>
    <cellStyle name="style1424787249507 2 7 3 3" xfId="18543"/>
    <cellStyle name="style1424787249507 2 7 3 3 2" xfId="43536"/>
    <cellStyle name="style1424787249507 2 7 3 3 3" xfId="57440"/>
    <cellStyle name="style1424787249507 2 7 3 3 4" xfId="43535"/>
    <cellStyle name="style1424787249507 2 7 3 4" xfId="25939"/>
    <cellStyle name="style1424787249507 2 7 3 5" xfId="43531"/>
    <cellStyle name="style1424787249507 2 7 4" xfId="7529"/>
    <cellStyle name="style1424787249507 2 7 4 2" xfId="14925"/>
    <cellStyle name="style1424787249507 2 7 4 2 2" xfId="43539"/>
    <cellStyle name="style1424787249507 2 7 4 2 3" xfId="59930"/>
    <cellStyle name="style1424787249507 2 7 4 2 4" xfId="43538"/>
    <cellStyle name="style1424787249507 2 7 4 3" xfId="22321"/>
    <cellStyle name="style1424787249507 2 7 4 4" xfId="29717"/>
    <cellStyle name="style1424787249507 2 7 4 5" xfId="43537"/>
    <cellStyle name="style1424787249507 2 7 5" xfId="9338"/>
    <cellStyle name="style1424787249507 2 7 5 2" xfId="43541"/>
    <cellStyle name="style1424787249507 2 7 5 3" xfId="57438"/>
    <cellStyle name="style1424787249507 2 7 5 4" xfId="43540"/>
    <cellStyle name="style1424787249507 2 7 6" xfId="16734"/>
    <cellStyle name="style1424787249507 2 7 7" xfId="24130"/>
    <cellStyle name="style1424787249507 2 7 8" xfId="43524"/>
    <cellStyle name="style1424787249507 2 8" xfId="4093"/>
    <cellStyle name="style1424787249507 2 8 2" xfId="11534"/>
    <cellStyle name="style1424787249507 2 8 2 2" xfId="43544"/>
    <cellStyle name="style1424787249507 2 8 2 2 2" xfId="43545"/>
    <cellStyle name="style1424787249507 2 8 2 2 3" xfId="59933"/>
    <cellStyle name="style1424787249507 2 8 2 3" xfId="43543"/>
    <cellStyle name="style1424787249507 2 8 3" xfId="18930"/>
    <cellStyle name="style1424787249507 2 8 3 2" xfId="43547"/>
    <cellStyle name="style1424787249507 2 8 3 3" xfId="57441"/>
    <cellStyle name="style1424787249507 2 8 3 4" xfId="43546"/>
    <cellStyle name="style1424787249507 2 8 4" xfId="26326"/>
    <cellStyle name="style1424787249507 2 8 5" xfId="43542"/>
    <cellStyle name="style1424787249507 2 9" xfId="2216"/>
    <cellStyle name="style1424787249507 2 9 2" xfId="9657"/>
    <cellStyle name="style1424787249507 2 9 2 2" xfId="43550"/>
    <cellStyle name="style1424787249507 2 9 2 2 2" xfId="43551"/>
    <cellStyle name="style1424787249507 2 9 2 2 3" xfId="59934"/>
    <cellStyle name="style1424787249507 2 9 2 3" xfId="43549"/>
    <cellStyle name="style1424787249507 2 9 3" xfId="17053"/>
    <cellStyle name="style1424787249507 2 9 3 2" xfId="43553"/>
    <cellStyle name="style1424787249507 2 9 3 3" xfId="57442"/>
    <cellStyle name="style1424787249507 2 9 3 4" xfId="43552"/>
    <cellStyle name="style1424787249507 2 9 4" xfId="24449"/>
    <cellStyle name="style1424787249507 2 9 5" xfId="43548"/>
    <cellStyle name="style1424787249507 3" xfId="374"/>
    <cellStyle name="style1424787249507 3 10" xfId="7884"/>
    <cellStyle name="style1424787249507 3 10 2" xfId="43556"/>
    <cellStyle name="style1424787249507 3 10 3" xfId="57443"/>
    <cellStyle name="style1424787249507 3 10 4" xfId="43555"/>
    <cellStyle name="style1424787249507 3 11" xfId="15280"/>
    <cellStyle name="style1424787249507 3 12" xfId="22676"/>
    <cellStyle name="style1424787249507 3 13" xfId="43554"/>
    <cellStyle name="style1424787249507 3 2" xfId="502"/>
    <cellStyle name="style1424787249507 3 2 10" xfId="15408"/>
    <cellStyle name="style1424787249507 3 2 11" xfId="22804"/>
    <cellStyle name="style1424787249507 3 2 12" xfId="43557"/>
    <cellStyle name="style1424787249507 3 2 2" xfId="759"/>
    <cellStyle name="style1424787249507 3 2 2 2" xfId="1469"/>
    <cellStyle name="style1424787249507 3 2 2 2 2" xfId="5157"/>
    <cellStyle name="style1424787249507 3 2 2 2 2 2" xfId="12598"/>
    <cellStyle name="style1424787249507 3 2 2 2 2 2 2" xfId="43562"/>
    <cellStyle name="style1424787249507 3 2 2 2 2 2 2 2" xfId="43563"/>
    <cellStyle name="style1424787249507 3 2 2 2 2 2 2 3" xfId="59939"/>
    <cellStyle name="style1424787249507 3 2 2 2 2 2 3" xfId="43561"/>
    <cellStyle name="style1424787249507 3 2 2 2 2 3" xfId="19994"/>
    <cellStyle name="style1424787249507 3 2 2 2 2 3 2" xfId="43565"/>
    <cellStyle name="style1424787249507 3 2 2 2 2 3 3" xfId="57447"/>
    <cellStyle name="style1424787249507 3 2 2 2 2 3 4" xfId="43564"/>
    <cellStyle name="style1424787249507 3 2 2 2 2 4" xfId="27390"/>
    <cellStyle name="style1424787249507 3 2 2 2 2 5" xfId="43560"/>
    <cellStyle name="style1424787249507 3 2 2 2 3" xfId="3280"/>
    <cellStyle name="style1424787249507 3 2 2 2 3 2" xfId="10721"/>
    <cellStyle name="style1424787249507 3 2 2 2 3 2 2" xfId="43568"/>
    <cellStyle name="style1424787249507 3 2 2 2 3 2 2 2" xfId="43569"/>
    <cellStyle name="style1424787249507 3 2 2 2 3 2 2 3" xfId="59940"/>
    <cellStyle name="style1424787249507 3 2 2 2 3 2 3" xfId="43567"/>
    <cellStyle name="style1424787249507 3 2 2 2 3 3" xfId="18117"/>
    <cellStyle name="style1424787249507 3 2 2 2 3 3 2" xfId="43571"/>
    <cellStyle name="style1424787249507 3 2 2 2 3 3 3" xfId="57448"/>
    <cellStyle name="style1424787249507 3 2 2 2 3 3 4" xfId="43570"/>
    <cellStyle name="style1424787249507 3 2 2 2 3 4" xfId="25513"/>
    <cellStyle name="style1424787249507 3 2 2 2 3 5" xfId="43566"/>
    <cellStyle name="style1424787249507 3 2 2 2 4" xfId="7102"/>
    <cellStyle name="style1424787249507 3 2 2 2 4 2" xfId="14498"/>
    <cellStyle name="style1424787249507 3 2 2 2 4 2 2" xfId="43574"/>
    <cellStyle name="style1424787249507 3 2 2 2 4 2 3" xfId="59938"/>
    <cellStyle name="style1424787249507 3 2 2 2 4 2 4" xfId="43573"/>
    <cellStyle name="style1424787249507 3 2 2 2 4 3" xfId="21894"/>
    <cellStyle name="style1424787249507 3 2 2 2 4 4" xfId="29290"/>
    <cellStyle name="style1424787249507 3 2 2 2 4 5" xfId="43572"/>
    <cellStyle name="style1424787249507 3 2 2 2 5" xfId="8912"/>
    <cellStyle name="style1424787249507 3 2 2 2 5 2" xfId="43576"/>
    <cellStyle name="style1424787249507 3 2 2 2 5 3" xfId="57446"/>
    <cellStyle name="style1424787249507 3 2 2 2 5 4" xfId="43575"/>
    <cellStyle name="style1424787249507 3 2 2 2 6" xfId="16308"/>
    <cellStyle name="style1424787249507 3 2 2 2 7" xfId="23704"/>
    <cellStyle name="style1424787249507 3 2 2 2 8" xfId="43559"/>
    <cellStyle name="style1424787249507 3 2 2 3" xfId="4513"/>
    <cellStyle name="style1424787249507 3 2 2 3 2" xfId="11954"/>
    <cellStyle name="style1424787249507 3 2 2 3 2 2" xfId="43579"/>
    <cellStyle name="style1424787249507 3 2 2 3 2 2 2" xfId="43580"/>
    <cellStyle name="style1424787249507 3 2 2 3 2 2 3" xfId="59941"/>
    <cellStyle name="style1424787249507 3 2 2 3 2 3" xfId="43578"/>
    <cellStyle name="style1424787249507 3 2 2 3 3" xfId="19350"/>
    <cellStyle name="style1424787249507 3 2 2 3 3 2" xfId="43582"/>
    <cellStyle name="style1424787249507 3 2 2 3 3 3" xfId="57449"/>
    <cellStyle name="style1424787249507 3 2 2 3 3 4" xfId="43581"/>
    <cellStyle name="style1424787249507 3 2 2 3 4" xfId="26746"/>
    <cellStyle name="style1424787249507 3 2 2 3 5" xfId="43577"/>
    <cellStyle name="style1424787249507 3 2 2 4" xfId="2636"/>
    <cellStyle name="style1424787249507 3 2 2 4 2" xfId="10077"/>
    <cellStyle name="style1424787249507 3 2 2 4 2 2" xfId="43585"/>
    <cellStyle name="style1424787249507 3 2 2 4 2 2 2" xfId="43586"/>
    <cellStyle name="style1424787249507 3 2 2 4 2 2 3" xfId="59942"/>
    <cellStyle name="style1424787249507 3 2 2 4 2 3" xfId="43584"/>
    <cellStyle name="style1424787249507 3 2 2 4 3" xfId="17473"/>
    <cellStyle name="style1424787249507 3 2 2 4 3 2" xfId="43588"/>
    <cellStyle name="style1424787249507 3 2 2 4 3 3" xfId="57450"/>
    <cellStyle name="style1424787249507 3 2 2 4 3 4" xfId="43587"/>
    <cellStyle name="style1424787249507 3 2 2 4 4" xfId="24869"/>
    <cellStyle name="style1424787249507 3 2 2 4 5" xfId="43583"/>
    <cellStyle name="style1424787249507 3 2 2 5" xfId="6458"/>
    <cellStyle name="style1424787249507 3 2 2 5 2" xfId="13854"/>
    <cellStyle name="style1424787249507 3 2 2 5 2 2" xfId="43591"/>
    <cellStyle name="style1424787249507 3 2 2 5 2 3" xfId="59937"/>
    <cellStyle name="style1424787249507 3 2 2 5 2 4" xfId="43590"/>
    <cellStyle name="style1424787249507 3 2 2 5 3" xfId="21250"/>
    <cellStyle name="style1424787249507 3 2 2 5 4" xfId="28646"/>
    <cellStyle name="style1424787249507 3 2 2 5 5" xfId="43589"/>
    <cellStyle name="style1424787249507 3 2 2 6" xfId="8268"/>
    <cellStyle name="style1424787249507 3 2 2 6 2" xfId="43593"/>
    <cellStyle name="style1424787249507 3 2 2 6 3" xfId="57445"/>
    <cellStyle name="style1424787249507 3 2 2 6 4" xfId="43592"/>
    <cellStyle name="style1424787249507 3 2 2 7" xfId="15664"/>
    <cellStyle name="style1424787249507 3 2 2 8" xfId="23060"/>
    <cellStyle name="style1424787249507 3 2 2 9" xfId="43558"/>
    <cellStyle name="style1424787249507 3 2 3" xfId="1213"/>
    <cellStyle name="style1424787249507 3 2 3 2" xfId="4901"/>
    <cellStyle name="style1424787249507 3 2 3 2 2" xfId="12342"/>
    <cellStyle name="style1424787249507 3 2 3 2 2 2" xfId="43597"/>
    <cellStyle name="style1424787249507 3 2 3 2 2 2 2" xfId="43598"/>
    <cellStyle name="style1424787249507 3 2 3 2 2 2 3" xfId="59944"/>
    <cellStyle name="style1424787249507 3 2 3 2 2 3" xfId="43596"/>
    <cellStyle name="style1424787249507 3 2 3 2 3" xfId="19738"/>
    <cellStyle name="style1424787249507 3 2 3 2 3 2" xfId="43600"/>
    <cellStyle name="style1424787249507 3 2 3 2 3 3" xfId="57452"/>
    <cellStyle name="style1424787249507 3 2 3 2 3 4" xfId="43599"/>
    <cellStyle name="style1424787249507 3 2 3 2 4" xfId="27134"/>
    <cellStyle name="style1424787249507 3 2 3 2 5" xfId="43595"/>
    <cellStyle name="style1424787249507 3 2 3 3" xfId="3024"/>
    <cellStyle name="style1424787249507 3 2 3 3 2" xfId="10465"/>
    <cellStyle name="style1424787249507 3 2 3 3 2 2" xfId="43603"/>
    <cellStyle name="style1424787249507 3 2 3 3 2 2 2" xfId="43604"/>
    <cellStyle name="style1424787249507 3 2 3 3 2 2 3" xfId="59945"/>
    <cellStyle name="style1424787249507 3 2 3 3 2 3" xfId="43602"/>
    <cellStyle name="style1424787249507 3 2 3 3 3" xfId="17861"/>
    <cellStyle name="style1424787249507 3 2 3 3 3 2" xfId="43606"/>
    <cellStyle name="style1424787249507 3 2 3 3 3 3" xfId="57453"/>
    <cellStyle name="style1424787249507 3 2 3 3 3 4" xfId="43605"/>
    <cellStyle name="style1424787249507 3 2 3 3 4" xfId="25257"/>
    <cellStyle name="style1424787249507 3 2 3 3 5" xfId="43601"/>
    <cellStyle name="style1424787249507 3 2 3 4" xfId="6846"/>
    <cellStyle name="style1424787249507 3 2 3 4 2" xfId="14242"/>
    <cellStyle name="style1424787249507 3 2 3 4 2 2" xfId="43609"/>
    <cellStyle name="style1424787249507 3 2 3 4 2 3" xfId="59943"/>
    <cellStyle name="style1424787249507 3 2 3 4 2 4" xfId="43608"/>
    <cellStyle name="style1424787249507 3 2 3 4 3" xfId="21638"/>
    <cellStyle name="style1424787249507 3 2 3 4 4" xfId="29034"/>
    <cellStyle name="style1424787249507 3 2 3 4 5" xfId="43607"/>
    <cellStyle name="style1424787249507 3 2 3 5" xfId="8656"/>
    <cellStyle name="style1424787249507 3 2 3 5 2" xfId="43611"/>
    <cellStyle name="style1424787249507 3 2 3 5 3" xfId="57451"/>
    <cellStyle name="style1424787249507 3 2 3 5 4" xfId="43610"/>
    <cellStyle name="style1424787249507 3 2 3 6" xfId="16052"/>
    <cellStyle name="style1424787249507 3 2 3 7" xfId="23448"/>
    <cellStyle name="style1424787249507 3 2 3 8" xfId="43594"/>
    <cellStyle name="style1424787249507 3 2 4" xfId="1804"/>
    <cellStyle name="style1424787249507 3 2 4 2" xfId="5491"/>
    <cellStyle name="style1424787249507 3 2 4 2 2" xfId="12932"/>
    <cellStyle name="style1424787249507 3 2 4 2 2 2" xfId="43615"/>
    <cellStyle name="style1424787249507 3 2 4 2 2 2 2" xfId="43616"/>
    <cellStyle name="style1424787249507 3 2 4 2 2 2 3" xfId="59947"/>
    <cellStyle name="style1424787249507 3 2 4 2 2 3" xfId="43614"/>
    <cellStyle name="style1424787249507 3 2 4 2 3" xfId="20328"/>
    <cellStyle name="style1424787249507 3 2 4 2 3 2" xfId="43618"/>
    <cellStyle name="style1424787249507 3 2 4 2 3 3" xfId="57455"/>
    <cellStyle name="style1424787249507 3 2 4 2 3 4" xfId="43617"/>
    <cellStyle name="style1424787249507 3 2 4 2 4" xfId="27724"/>
    <cellStyle name="style1424787249507 3 2 4 2 5" xfId="43613"/>
    <cellStyle name="style1424787249507 3 2 4 3" xfId="3614"/>
    <cellStyle name="style1424787249507 3 2 4 3 2" xfId="11055"/>
    <cellStyle name="style1424787249507 3 2 4 3 2 2" xfId="43621"/>
    <cellStyle name="style1424787249507 3 2 4 3 2 2 2" xfId="43622"/>
    <cellStyle name="style1424787249507 3 2 4 3 2 2 3" xfId="59948"/>
    <cellStyle name="style1424787249507 3 2 4 3 2 3" xfId="43620"/>
    <cellStyle name="style1424787249507 3 2 4 3 3" xfId="18451"/>
    <cellStyle name="style1424787249507 3 2 4 3 3 2" xfId="43624"/>
    <cellStyle name="style1424787249507 3 2 4 3 3 3" xfId="57456"/>
    <cellStyle name="style1424787249507 3 2 4 3 3 4" xfId="43623"/>
    <cellStyle name="style1424787249507 3 2 4 3 4" xfId="25847"/>
    <cellStyle name="style1424787249507 3 2 4 3 5" xfId="43619"/>
    <cellStyle name="style1424787249507 3 2 4 4" xfId="7436"/>
    <cellStyle name="style1424787249507 3 2 4 4 2" xfId="14832"/>
    <cellStyle name="style1424787249507 3 2 4 4 2 2" xfId="43627"/>
    <cellStyle name="style1424787249507 3 2 4 4 2 3" xfId="59946"/>
    <cellStyle name="style1424787249507 3 2 4 4 2 4" xfId="43626"/>
    <cellStyle name="style1424787249507 3 2 4 4 3" xfId="22228"/>
    <cellStyle name="style1424787249507 3 2 4 4 4" xfId="29624"/>
    <cellStyle name="style1424787249507 3 2 4 4 5" xfId="43625"/>
    <cellStyle name="style1424787249507 3 2 4 5" xfId="9246"/>
    <cellStyle name="style1424787249507 3 2 4 5 2" xfId="43629"/>
    <cellStyle name="style1424787249507 3 2 4 5 3" xfId="57454"/>
    <cellStyle name="style1424787249507 3 2 4 5 4" xfId="43628"/>
    <cellStyle name="style1424787249507 3 2 4 6" xfId="16642"/>
    <cellStyle name="style1424787249507 3 2 4 7" xfId="24038"/>
    <cellStyle name="style1424787249507 3 2 4 8" xfId="43612"/>
    <cellStyle name="style1424787249507 3 2 5" xfId="2061"/>
    <cellStyle name="style1424787249507 3 2 5 2" xfId="5748"/>
    <cellStyle name="style1424787249507 3 2 5 2 2" xfId="13188"/>
    <cellStyle name="style1424787249507 3 2 5 2 2 2" xfId="43633"/>
    <cellStyle name="style1424787249507 3 2 5 2 2 2 2" xfId="43634"/>
    <cellStyle name="style1424787249507 3 2 5 2 2 2 3" xfId="59950"/>
    <cellStyle name="style1424787249507 3 2 5 2 2 3" xfId="43632"/>
    <cellStyle name="style1424787249507 3 2 5 2 3" xfId="20584"/>
    <cellStyle name="style1424787249507 3 2 5 2 3 2" xfId="43636"/>
    <cellStyle name="style1424787249507 3 2 5 2 3 3" xfId="57458"/>
    <cellStyle name="style1424787249507 3 2 5 2 3 4" xfId="43635"/>
    <cellStyle name="style1424787249507 3 2 5 2 4" xfId="27980"/>
    <cellStyle name="style1424787249507 3 2 5 2 5" xfId="43631"/>
    <cellStyle name="style1424787249507 3 2 5 3" xfId="3870"/>
    <cellStyle name="style1424787249507 3 2 5 3 2" xfId="11311"/>
    <cellStyle name="style1424787249507 3 2 5 3 2 2" xfId="43639"/>
    <cellStyle name="style1424787249507 3 2 5 3 2 2 2" xfId="43640"/>
    <cellStyle name="style1424787249507 3 2 5 3 2 2 3" xfId="59951"/>
    <cellStyle name="style1424787249507 3 2 5 3 2 3" xfId="43638"/>
    <cellStyle name="style1424787249507 3 2 5 3 3" xfId="18707"/>
    <cellStyle name="style1424787249507 3 2 5 3 3 2" xfId="43642"/>
    <cellStyle name="style1424787249507 3 2 5 3 3 3" xfId="57459"/>
    <cellStyle name="style1424787249507 3 2 5 3 3 4" xfId="43641"/>
    <cellStyle name="style1424787249507 3 2 5 3 4" xfId="26103"/>
    <cellStyle name="style1424787249507 3 2 5 3 5" xfId="43637"/>
    <cellStyle name="style1424787249507 3 2 5 4" xfId="7693"/>
    <cellStyle name="style1424787249507 3 2 5 4 2" xfId="15089"/>
    <cellStyle name="style1424787249507 3 2 5 4 2 2" xfId="43645"/>
    <cellStyle name="style1424787249507 3 2 5 4 2 3" xfId="59949"/>
    <cellStyle name="style1424787249507 3 2 5 4 2 4" xfId="43644"/>
    <cellStyle name="style1424787249507 3 2 5 4 3" xfId="22485"/>
    <cellStyle name="style1424787249507 3 2 5 4 4" xfId="29881"/>
    <cellStyle name="style1424787249507 3 2 5 4 5" xfId="43643"/>
    <cellStyle name="style1424787249507 3 2 5 5" xfId="9502"/>
    <cellStyle name="style1424787249507 3 2 5 5 2" xfId="43647"/>
    <cellStyle name="style1424787249507 3 2 5 5 3" xfId="57457"/>
    <cellStyle name="style1424787249507 3 2 5 5 4" xfId="43646"/>
    <cellStyle name="style1424787249507 3 2 5 6" xfId="16898"/>
    <cellStyle name="style1424787249507 3 2 5 7" xfId="24294"/>
    <cellStyle name="style1424787249507 3 2 5 8" xfId="43630"/>
    <cellStyle name="style1424787249507 3 2 6" xfId="4257"/>
    <cellStyle name="style1424787249507 3 2 6 2" xfId="11698"/>
    <cellStyle name="style1424787249507 3 2 6 2 2" xfId="43650"/>
    <cellStyle name="style1424787249507 3 2 6 2 2 2" xfId="43651"/>
    <cellStyle name="style1424787249507 3 2 6 2 2 3" xfId="59952"/>
    <cellStyle name="style1424787249507 3 2 6 2 3" xfId="43649"/>
    <cellStyle name="style1424787249507 3 2 6 3" xfId="19094"/>
    <cellStyle name="style1424787249507 3 2 6 3 2" xfId="43653"/>
    <cellStyle name="style1424787249507 3 2 6 3 3" xfId="57460"/>
    <cellStyle name="style1424787249507 3 2 6 3 4" xfId="43652"/>
    <cellStyle name="style1424787249507 3 2 6 4" xfId="26490"/>
    <cellStyle name="style1424787249507 3 2 6 5" xfId="43648"/>
    <cellStyle name="style1424787249507 3 2 7" xfId="2380"/>
    <cellStyle name="style1424787249507 3 2 7 2" xfId="9821"/>
    <cellStyle name="style1424787249507 3 2 7 2 2" xfId="43656"/>
    <cellStyle name="style1424787249507 3 2 7 2 2 2" xfId="43657"/>
    <cellStyle name="style1424787249507 3 2 7 2 2 3" xfId="59953"/>
    <cellStyle name="style1424787249507 3 2 7 2 3" xfId="43655"/>
    <cellStyle name="style1424787249507 3 2 7 3" xfId="17217"/>
    <cellStyle name="style1424787249507 3 2 7 3 2" xfId="43659"/>
    <cellStyle name="style1424787249507 3 2 7 3 3" xfId="57461"/>
    <cellStyle name="style1424787249507 3 2 7 3 4" xfId="43658"/>
    <cellStyle name="style1424787249507 3 2 7 4" xfId="24613"/>
    <cellStyle name="style1424787249507 3 2 7 5" xfId="43654"/>
    <cellStyle name="style1424787249507 3 2 8" xfId="6202"/>
    <cellStyle name="style1424787249507 3 2 8 2" xfId="13598"/>
    <cellStyle name="style1424787249507 3 2 8 2 2" xfId="43662"/>
    <cellStyle name="style1424787249507 3 2 8 2 3" xfId="59936"/>
    <cellStyle name="style1424787249507 3 2 8 2 4" xfId="43661"/>
    <cellStyle name="style1424787249507 3 2 8 3" xfId="20994"/>
    <cellStyle name="style1424787249507 3 2 8 4" xfId="28390"/>
    <cellStyle name="style1424787249507 3 2 8 5" xfId="43660"/>
    <cellStyle name="style1424787249507 3 2 9" xfId="8012"/>
    <cellStyle name="style1424787249507 3 2 9 2" xfId="43664"/>
    <cellStyle name="style1424787249507 3 2 9 3" xfId="57444"/>
    <cellStyle name="style1424787249507 3 2 9 4" xfId="43663"/>
    <cellStyle name="style1424787249507 3 3" xfId="631"/>
    <cellStyle name="style1424787249507 3 3 2" xfId="1341"/>
    <cellStyle name="style1424787249507 3 3 2 2" xfId="5029"/>
    <cellStyle name="style1424787249507 3 3 2 2 2" xfId="12470"/>
    <cellStyle name="style1424787249507 3 3 2 2 2 2" xfId="43669"/>
    <cellStyle name="style1424787249507 3 3 2 2 2 2 2" xfId="43670"/>
    <cellStyle name="style1424787249507 3 3 2 2 2 2 3" xfId="59956"/>
    <cellStyle name="style1424787249507 3 3 2 2 2 3" xfId="43668"/>
    <cellStyle name="style1424787249507 3 3 2 2 3" xfId="19866"/>
    <cellStyle name="style1424787249507 3 3 2 2 3 2" xfId="43672"/>
    <cellStyle name="style1424787249507 3 3 2 2 3 3" xfId="57464"/>
    <cellStyle name="style1424787249507 3 3 2 2 3 4" xfId="43671"/>
    <cellStyle name="style1424787249507 3 3 2 2 4" xfId="27262"/>
    <cellStyle name="style1424787249507 3 3 2 2 5" xfId="43667"/>
    <cellStyle name="style1424787249507 3 3 2 3" xfId="3152"/>
    <cellStyle name="style1424787249507 3 3 2 3 2" xfId="10593"/>
    <cellStyle name="style1424787249507 3 3 2 3 2 2" xfId="43675"/>
    <cellStyle name="style1424787249507 3 3 2 3 2 2 2" xfId="43676"/>
    <cellStyle name="style1424787249507 3 3 2 3 2 2 3" xfId="59957"/>
    <cellStyle name="style1424787249507 3 3 2 3 2 3" xfId="43674"/>
    <cellStyle name="style1424787249507 3 3 2 3 3" xfId="17989"/>
    <cellStyle name="style1424787249507 3 3 2 3 3 2" xfId="43678"/>
    <cellStyle name="style1424787249507 3 3 2 3 3 3" xfId="57465"/>
    <cellStyle name="style1424787249507 3 3 2 3 3 4" xfId="43677"/>
    <cellStyle name="style1424787249507 3 3 2 3 4" xfId="25385"/>
    <cellStyle name="style1424787249507 3 3 2 3 5" xfId="43673"/>
    <cellStyle name="style1424787249507 3 3 2 4" xfId="6974"/>
    <cellStyle name="style1424787249507 3 3 2 4 2" xfId="14370"/>
    <cellStyle name="style1424787249507 3 3 2 4 2 2" xfId="43681"/>
    <cellStyle name="style1424787249507 3 3 2 4 2 3" xfId="59955"/>
    <cellStyle name="style1424787249507 3 3 2 4 2 4" xfId="43680"/>
    <cellStyle name="style1424787249507 3 3 2 4 3" xfId="21766"/>
    <cellStyle name="style1424787249507 3 3 2 4 4" xfId="29162"/>
    <cellStyle name="style1424787249507 3 3 2 4 5" xfId="43679"/>
    <cellStyle name="style1424787249507 3 3 2 5" xfId="8784"/>
    <cellStyle name="style1424787249507 3 3 2 5 2" xfId="43683"/>
    <cellStyle name="style1424787249507 3 3 2 5 3" xfId="57463"/>
    <cellStyle name="style1424787249507 3 3 2 5 4" xfId="43682"/>
    <cellStyle name="style1424787249507 3 3 2 6" xfId="16180"/>
    <cellStyle name="style1424787249507 3 3 2 7" xfId="23576"/>
    <cellStyle name="style1424787249507 3 3 2 8" xfId="43666"/>
    <cellStyle name="style1424787249507 3 3 3" xfId="4385"/>
    <cellStyle name="style1424787249507 3 3 3 2" xfId="11826"/>
    <cellStyle name="style1424787249507 3 3 3 2 2" xfId="43686"/>
    <cellStyle name="style1424787249507 3 3 3 2 2 2" xfId="43687"/>
    <cellStyle name="style1424787249507 3 3 3 2 2 3" xfId="59958"/>
    <cellStyle name="style1424787249507 3 3 3 2 3" xfId="43685"/>
    <cellStyle name="style1424787249507 3 3 3 3" xfId="19222"/>
    <cellStyle name="style1424787249507 3 3 3 3 2" xfId="43689"/>
    <cellStyle name="style1424787249507 3 3 3 3 3" xfId="57466"/>
    <cellStyle name="style1424787249507 3 3 3 3 4" xfId="43688"/>
    <cellStyle name="style1424787249507 3 3 3 4" xfId="26618"/>
    <cellStyle name="style1424787249507 3 3 3 5" xfId="43684"/>
    <cellStyle name="style1424787249507 3 3 4" xfId="2508"/>
    <cellStyle name="style1424787249507 3 3 4 2" xfId="9949"/>
    <cellStyle name="style1424787249507 3 3 4 2 2" xfId="43692"/>
    <cellStyle name="style1424787249507 3 3 4 2 2 2" xfId="43693"/>
    <cellStyle name="style1424787249507 3 3 4 2 2 3" xfId="59959"/>
    <cellStyle name="style1424787249507 3 3 4 2 3" xfId="43691"/>
    <cellStyle name="style1424787249507 3 3 4 3" xfId="17345"/>
    <cellStyle name="style1424787249507 3 3 4 3 2" xfId="43695"/>
    <cellStyle name="style1424787249507 3 3 4 3 3" xfId="57467"/>
    <cellStyle name="style1424787249507 3 3 4 3 4" xfId="43694"/>
    <cellStyle name="style1424787249507 3 3 4 4" xfId="24741"/>
    <cellStyle name="style1424787249507 3 3 4 5" xfId="43690"/>
    <cellStyle name="style1424787249507 3 3 5" xfId="6330"/>
    <cellStyle name="style1424787249507 3 3 5 2" xfId="13726"/>
    <cellStyle name="style1424787249507 3 3 5 2 2" xfId="43698"/>
    <cellStyle name="style1424787249507 3 3 5 2 3" xfId="59954"/>
    <cellStyle name="style1424787249507 3 3 5 2 4" xfId="43697"/>
    <cellStyle name="style1424787249507 3 3 5 3" xfId="21122"/>
    <cellStyle name="style1424787249507 3 3 5 4" xfId="28518"/>
    <cellStyle name="style1424787249507 3 3 5 5" xfId="43696"/>
    <cellStyle name="style1424787249507 3 3 6" xfId="8140"/>
    <cellStyle name="style1424787249507 3 3 6 2" xfId="43700"/>
    <cellStyle name="style1424787249507 3 3 6 3" xfId="57462"/>
    <cellStyle name="style1424787249507 3 3 6 4" xfId="43699"/>
    <cellStyle name="style1424787249507 3 3 7" xfId="15536"/>
    <cellStyle name="style1424787249507 3 3 8" xfId="22932"/>
    <cellStyle name="style1424787249507 3 3 9" xfId="43665"/>
    <cellStyle name="style1424787249507 3 4" xfId="1085"/>
    <cellStyle name="style1424787249507 3 4 2" xfId="4773"/>
    <cellStyle name="style1424787249507 3 4 2 2" xfId="12214"/>
    <cellStyle name="style1424787249507 3 4 2 2 2" xfId="43704"/>
    <cellStyle name="style1424787249507 3 4 2 2 2 2" xfId="43705"/>
    <cellStyle name="style1424787249507 3 4 2 2 2 3" xfId="59961"/>
    <cellStyle name="style1424787249507 3 4 2 2 3" xfId="43703"/>
    <cellStyle name="style1424787249507 3 4 2 3" xfId="19610"/>
    <cellStyle name="style1424787249507 3 4 2 3 2" xfId="43707"/>
    <cellStyle name="style1424787249507 3 4 2 3 3" xfId="57469"/>
    <cellStyle name="style1424787249507 3 4 2 3 4" xfId="43706"/>
    <cellStyle name="style1424787249507 3 4 2 4" xfId="27006"/>
    <cellStyle name="style1424787249507 3 4 2 5" xfId="43702"/>
    <cellStyle name="style1424787249507 3 4 3" xfId="2896"/>
    <cellStyle name="style1424787249507 3 4 3 2" xfId="10337"/>
    <cellStyle name="style1424787249507 3 4 3 2 2" xfId="43710"/>
    <cellStyle name="style1424787249507 3 4 3 2 2 2" xfId="43711"/>
    <cellStyle name="style1424787249507 3 4 3 2 2 3" xfId="59962"/>
    <cellStyle name="style1424787249507 3 4 3 2 3" xfId="43709"/>
    <cellStyle name="style1424787249507 3 4 3 3" xfId="17733"/>
    <cellStyle name="style1424787249507 3 4 3 3 2" xfId="43713"/>
    <cellStyle name="style1424787249507 3 4 3 3 3" xfId="57470"/>
    <cellStyle name="style1424787249507 3 4 3 3 4" xfId="43712"/>
    <cellStyle name="style1424787249507 3 4 3 4" xfId="25129"/>
    <cellStyle name="style1424787249507 3 4 3 5" xfId="43708"/>
    <cellStyle name="style1424787249507 3 4 4" xfId="6718"/>
    <cellStyle name="style1424787249507 3 4 4 2" xfId="14114"/>
    <cellStyle name="style1424787249507 3 4 4 2 2" xfId="43716"/>
    <cellStyle name="style1424787249507 3 4 4 2 3" xfId="59960"/>
    <cellStyle name="style1424787249507 3 4 4 2 4" xfId="43715"/>
    <cellStyle name="style1424787249507 3 4 4 3" xfId="21510"/>
    <cellStyle name="style1424787249507 3 4 4 4" xfId="28906"/>
    <cellStyle name="style1424787249507 3 4 4 5" xfId="43714"/>
    <cellStyle name="style1424787249507 3 4 5" xfId="8528"/>
    <cellStyle name="style1424787249507 3 4 5 2" xfId="43718"/>
    <cellStyle name="style1424787249507 3 4 5 3" xfId="57468"/>
    <cellStyle name="style1424787249507 3 4 5 4" xfId="43717"/>
    <cellStyle name="style1424787249507 3 4 6" xfId="15924"/>
    <cellStyle name="style1424787249507 3 4 7" xfId="23320"/>
    <cellStyle name="style1424787249507 3 4 8" xfId="43701"/>
    <cellStyle name="style1424787249507 3 5" xfId="1676"/>
    <cellStyle name="style1424787249507 3 5 2" xfId="5363"/>
    <cellStyle name="style1424787249507 3 5 2 2" xfId="12804"/>
    <cellStyle name="style1424787249507 3 5 2 2 2" xfId="43722"/>
    <cellStyle name="style1424787249507 3 5 2 2 2 2" xfId="43723"/>
    <cellStyle name="style1424787249507 3 5 2 2 2 3" xfId="59964"/>
    <cellStyle name="style1424787249507 3 5 2 2 3" xfId="43721"/>
    <cellStyle name="style1424787249507 3 5 2 3" xfId="20200"/>
    <cellStyle name="style1424787249507 3 5 2 3 2" xfId="43725"/>
    <cellStyle name="style1424787249507 3 5 2 3 3" xfId="57472"/>
    <cellStyle name="style1424787249507 3 5 2 3 4" xfId="43724"/>
    <cellStyle name="style1424787249507 3 5 2 4" xfId="27596"/>
    <cellStyle name="style1424787249507 3 5 2 5" xfId="43720"/>
    <cellStyle name="style1424787249507 3 5 3" xfId="3486"/>
    <cellStyle name="style1424787249507 3 5 3 2" xfId="10927"/>
    <cellStyle name="style1424787249507 3 5 3 2 2" xfId="43728"/>
    <cellStyle name="style1424787249507 3 5 3 2 2 2" xfId="43729"/>
    <cellStyle name="style1424787249507 3 5 3 2 2 3" xfId="59965"/>
    <cellStyle name="style1424787249507 3 5 3 2 3" xfId="43727"/>
    <cellStyle name="style1424787249507 3 5 3 3" xfId="18323"/>
    <cellStyle name="style1424787249507 3 5 3 3 2" xfId="43731"/>
    <cellStyle name="style1424787249507 3 5 3 3 3" xfId="57473"/>
    <cellStyle name="style1424787249507 3 5 3 3 4" xfId="43730"/>
    <cellStyle name="style1424787249507 3 5 3 4" xfId="25719"/>
    <cellStyle name="style1424787249507 3 5 3 5" xfId="43726"/>
    <cellStyle name="style1424787249507 3 5 4" xfId="7308"/>
    <cellStyle name="style1424787249507 3 5 4 2" xfId="14704"/>
    <cellStyle name="style1424787249507 3 5 4 2 2" xfId="43734"/>
    <cellStyle name="style1424787249507 3 5 4 2 3" xfId="59963"/>
    <cellStyle name="style1424787249507 3 5 4 2 4" xfId="43733"/>
    <cellStyle name="style1424787249507 3 5 4 3" xfId="22100"/>
    <cellStyle name="style1424787249507 3 5 4 4" xfId="29496"/>
    <cellStyle name="style1424787249507 3 5 4 5" xfId="43732"/>
    <cellStyle name="style1424787249507 3 5 5" xfId="9118"/>
    <cellStyle name="style1424787249507 3 5 5 2" xfId="43736"/>
    <cellStyle name="style1424787249507 3 5 5 3" xfId="57471"/>
    <cellStyle name="style1424787249507 3 5 5 4" xfId="43735"/>
    <cellStyle name="style1424787249507 3 5 6" xfId="16514"/>
    <cellStyle name="style1424787249507 3 5 7" xfId="23910"/>
    <cellStyle name="style1424787249507 3 5 8" xfId="43719"/>
    <cellStyle name="style1424787249507 3 6" xfId="1933"/>
    <cellStyle name="style1424787249507 3 6 2" xfId="5620"/>
    <cellStyle name="style1424787249507 3 6 2 2" xfId="13060"/>
    <cellStyle name="style1424787249507 3 6 2 2 2" xfId="43740"/>
    <cellStyle name="style1424787249507 3 6 2 2 2 2" xfId="43741"/>
    <cellStyle name="style1424787249507 3 6 2 2 2 3" xfId="59967"/>
    <cellStyle name="style1424787249507 3 6 2 2 3" xfId="43739"/>
    <cellStyle name="style1424787249507 3 6 2 3" xfId="20456"/>
    <cellStyle name="style1424787249507 3 6 2 3 2" xfId="43743"/>
    <cellStyle name="style1424787249507 3 6 2 3 3" xfId="57475"/>
    <cellStyle name="style1424787249507 3 6 2 3 4" xfId="43742"/>
    <cellStyle name="style1424787249507 3 6 2 4" xfId="27852"/>
    <cellStyle name="style1424787249507 3 6 2 5" xfId="43738"/>
    <cellStyle name="style1424787249507 3 6 3" xfId="3742"/>
    <cellStyle name="style1424787249507 3 6 3 2" xfId="11183"/>
    <cellStyle name="style1424787249507 3 6 3 2 2" xfId="43746"/>
    <cellStyle name="style1424787249507 3 6 3 2 2 2" xfId="43747"/>
    <cellStyle name="style1424787249507 3 6 3 2 2 3" xfId="59968"/>
    <cellStyle name="style1424787249507 3 6 3 2 3" xfId="43745"/>
    <cellStyle name="style1424787249507 3 6 3 3" xfId="18579"/>
    <cellStyle name="style1424787249507 3 6 3 3 2" xfId="43749"/>
    <cellStyle name="style1424787249507 3 6 3 3 3" xfId="57476"/>
    <cellStyle name="style1424787249507 3 6 3 3 4" xfId="43748"/>
    <cellStyle name="style1424787249507 3 6 3 4" xfId="25975"/>
    <cellStyle name="style1424787249507 3 6 3 5" xfId="43744"/>
    <cellStyle name="style1424787249507 3 6 4" xfId="7565"/>
    <cellStyle name="style1424787249507 3 6 4 2" xfId="14961"/>
    <cellStyle name="style1424787249507 3 6 4 2 2" xfId="43752"/>
    <cellStyle name="style1424787249507 3 6 4 2 3" xfId="59966"/>
    <cellStyle name="style1424787249507 3 6 4 2 4" xfId="43751"/>
    <cellStyle name="style1424787249507 3 6 4 3" xfId="22357"/>
    <cellStyle name="style1424787249507 3 6 4 4" xfId="29753"/>
    <cellStyle name="style1424787249507 3 6 4 5" xfId="43750"/>
    <cellStyle name="style1424787249507 3 6 5" xfId="9374"/>
    <cellStyle name="style1424787249507 3 6 5 2" xfId="43754"/>
    <cellStyle name="style1424787249507 3 6 5 3" xfId="57474"/>
    <cellStyle name="style1424787249507 3 6 5 4" xfId="43753"/>
    <cellStyle name="style1424787249507 3 6 6" xfId="16770"/>
    <cellStyle name="style1424787249507 3 6 7" xfId="24166"/>
    <cellStyle name="style1424787249507 3 6 8" xfId="43737"/>
    <cellStyle name="style1424787249507 3 7" xfId="4129"/>
    <cellStyle name="style1424787249507 3 7 2" xfId="11570"/>
    <cellStyle name="style1424787249507 3 7 2 2" xfId="43757"/>
    <cellStyle name="style1424787249507 3 7 2 2 2" xfId="43758"/>
    <cellStyle name="style1424787249507 3 7 2 2 3" xfId="59969"/>
    <cellStyle name="style1424787249507 3 7 2 3" xfId="43756"/>
    <cellStyle name="style1424787249507 3 7 3" xfId="18966"/>
    <cellStyle name="style1424787249507 3 7 3 2" xfId="43760"/>
    <cellStyle name="style1424787249507 3 7 3 3" xfId="57477"/>
    <cellStyle name="style1424787249507 3 7 3 4" xfId="43759"/>
    <cellStyle name="style1424787249507 3 7 4" xfId="26362"/>
    <cellStyle name="style1424787249507 3 7 5" xfId="43755"/>
    <cellStyle name="style1424787249507 3 8" xfId="2252"/>
    <cellStyle name="style1424787249507 3 8 2" xfId="9693"/>
    <cellStyle name="style1424787249507 3 8 2 2" xfId="43763"/>
    <cellStyle name="style1424787249507 3 8 2 2 2" xfId="43764"/>
    <cellStyle name="style1424787249507 3 8 2 2 3" xfId="59970"/>
    <cellStyle name="style1424787249507 3 8 2 3" xfId="43762"/>
    <cellStyle name="style1424787249507 3 8 3" xfId="17089"/>
    <cellStyle name="style1424787249507 3 8 3 2" xfId="43766"/>
    <cellStyle name="style1424787249507 3 8 3 3" xfId="57478"/>
    <cellStyle name="style1424787249507 3 8 3 4" xfId="43765"/>
    <cellStyle name="style1424787249507 3 8 4" xfId="24485"/>
    <cellStyle name="style1424787249507 3 8 5" xfId="43761"/>
    <cellStyle name="style1424787249507 3 9" xfId="6074"/>
    <cellStyle name="style1424787249507 3 9 2" xfId="13470"/>
    <cellStyle name="style1424787249507 3 9 2 2" xfId="43769"/>
    <cellStyle name="style1424787249507 3 9 2 3" xfId="59935"/>
    <cellStyle name="style1424787249507 3 9 2 4" xfId="43768"/>
    <cellStyle name="style1424787249507 3 9 3" xfId="20866"/>
    <cellStyle name="style1424787249507 3 9 4" xfId="28262"/>
    <cellStyle name="style1424787249507 3 9 5" xfId="43767"/>
    <cellStyle name="style1424787249507 4" xfId="438"/>
    <cellStyle name="style1424787249507 4 10" xfId="15344"/>
    <cellStyle name="style1424787249507 4 11" xfId="22740"/>
    <cellStyle name="style1424787249507 4 12" xfId="43770"/>
    <cellStyle name="style1424787249507 4 2" xfId="695"/>
    <cellStyle name="style1424787249507 4 2 2" xfId="1405"/>
    <cellStyle name="style1424787249507 4 2 2 2" xfId="5093"/>
    <cellStyle name="style1424787249507 4 2 2 2 2" xfId="12534"/>
    <cellStyle name="style1424787249507 4 2 2 2 2 2" xfId="43775"/>
    <cellStyle name="style1424787249507 4 2 2 2 2 2 2" xfId="43776"/>
    <cellStyle name="style1424787249507 4 2 2 2 2 2 3" xfId="59974"/>
    <cellStyle name="style1424787249507 4 2 2 2 2 3" xfId="43774"/>
    <cellStyle name="style1424787249507 4 2 2 2 3" xfId="19930"/>
    <cellStyle name="style1424787249507 4 2 2 2 3 2" xfId="43778"/>
    <cellStyle name="style1424787249507 4 2 2 2 3 3" xfId="57482"/>
    <cellStyle name="style1424787249507 4 2 2 2 3 4" xfId="43777"/>
    <cellStyle name="style1424787249507 4 2 2 2 4" xfId="27326"/>
    <cellStyle name="style1424787249507 4 2 2 2 5" xfId="43773"/>
    <cellStyle name="style1424787249507 4 2 2 3" xfId="3216"/>
    <cellStyle name="style1424787249507 4 2 2 3 2" xfId="10657"/>
    <cellStyle name="style1424787249507 4 2 2 3 2 2" xfId="43781"/>
    <cellStyle name="style1424787249507 4 2 2 3 2 2 2" xfId="43782"/>
    <cellStyle name="style1424787249507 4 2 2 3 2 2 3" xfId="59975"/>
    <cellStyle name="style1424787249507 4 2 2 3 2 3" xfId="43780"/>
    <cellStyle name="style1424787249507 4 2 2 3 3" xfId="18053"/>
    <cellStyle name="style1424787249507 4 2 2 3 3 2" xfId="43784"/>
    <cellStyle name="style1424787249507 4 2 2 3 3 3" xfId="57483"/>
    <cellStyle name="style1424787249507 4 2 2 3 3 4" xfId="43783"/>
    <cellStyle name="style1424787249507 4 2 2 3 4" xfId="25449"/>
    <cellStyle name="style1424787249507 4 2 2 3 5" xfId="43779"/>
    <cellStyle name="style1424787249507 4 2 2 4" xfId="7038"/>
    <cellStyle name="style1424787249507 4 2 2 4 2" xfId="14434"/>
    <cellStyle name="style1424787249507 4 2 2 4 2 2" xfId="43787"/>
    <cellStyle name="style1424787249507 4 2 2 4 2 3" xfId="59973"/>
    <cellStyle name="style1424787249507 4 2 2 4 2 4" xfId="43786"/>
    <cellStyle name="style1424787249507 4 2 2 4 3" xfId="21830"/>
    <cellStyle name="style1424787249507 4 2 2 4 4" xfId="29226"/>
    <cellStyle name="style1424787249507 4 2 2 4 5" xfId="43785"/>
    <cellStyle name="style1424787249507 4 2 2 5" xfId="8848"/>
    <cellStyle name="style1424787249507 4 2 2 5 2" xfId="43789"/>
    <cellStyle name="style1424787249507 4 2 2 5 3" xfId="57481"/>
    <cellStyle name="style1424787249507 4 2 2 5 4" xfId="43788"/>
    <cellStyle name="style1424787249507 4 2 2 6" xfId="16244"/>
    <cellStyle name="style1424787249507 4 2 2 7" xfId="23640"/>
    <cellStyle name="style1424787249507 4 2 2 8" xfId="43772"/>
    <cellStyle name="style1424787249507 4 2 3" xfId="4449"/>
    <cellStyle name="style1424787249507 4 2 3 2" xfId="11890"/>
    <cellStyle name="style1424787249507 4 2 3 2 2" xfId="43792"/>
    <cellStyle name="style1424787249507 4 2 3 2 2 2" xfId="43793"/>
    <cellStyle name="style1424787249507 4 2 3 2 2 3" xfId="59976"/>
    <cellStyle name="style1424787249507 4 2 3 2 3" xfId="43791"/>
    <cellStyle name="style1424787249507 4 2 3 3" xfId="19286"/>
    <cellStyle name="style1424787249507 4 2 3 3 2" xfId="43795"/>
    <cellStyle name="style1424787249507 4 2 3 3 3" xfId="57484"/>
    <cellStyle name="style1424787249507 4 2 3 3 4" xfId="43794"/>
    <cellStyle name="style1424787249507 4 2 3 4" xfId="26682"/>
    <cellStyle name="style1424787249507 4 2 3 5" xfId="43790"/>
    <cellStyle name="style1424787249507 4 2 4" xfId="2572"/>
    <cellStyle name="style1424787249507 4 2 4 2" xfId="10013"/>
    <cellStyle name="style1424787249507 4 2 4 2 2" xfId="43798"/>
    <cellStyle name="style1424787249507 4 2 4 2 2 2" xfId="43799"/>
    <cellStyle name="style1424787249507 4 2 4 2 2 3" xfId="59977"/>
    <cellStyle name="style1424787249507 4 2 4 2 3" xfId="43797"/>
    <cellStyle name="style1424787249507 4 2 4 3" xfId="17409"/>
    <cellStyle name="style1424787249507 4 2 4 3 2" xfId="43801"/>
    <cellStyle name="style1424787249507 4 2 4 3 3" xfId="57485"/>
    <cellStyle name="style1424787249507 4 2 4 3 4" xfId="43800"/>
    <cellStyle name="style1424787249507 4 2 4 4" xfId="24805"/>
    <cellStyle name="style1424787249507 4 2 4 5" xfId="43796"/>
    <cellStyle name="style1424787249507 4 2 5" xfId="6394"/>
    <cellStyle name="style1424787249507 4 2 5 2" xfId="13790"/>
    <cellStyle name="style1424787249507 4 2 5 2 2" xfId="43804"/>
    <cellStyle name="style1424787249507 4 2 5 2 3" xfId="59972"/>
    <cellStyle name="style1424787249507 4 2 5 2 4" xfId="43803"/>
    <cellStyle name="style1424787249507 4 2 5 3" xfId="21186"/>
    <cellStyle name="style1424787249507 4 2 5 4" xfId="28582"/>
    <cellStyle name="style1424787249507 4 2 5 5" xfId="43802"/>
    <cellStyle name="style1424787249507 4 2 6" xfId="8204"/>
    <cellStyle name="style1424787249507 4 2 6 2" xfId="43806"/>
    <cellStyle name="style1424787249507 4 2 6 3" xfId="57480"/>
    <cellStyle name="style1424787249507 4 2 6 4" xfId="43805"/>
    <cellStyle name="style1424787249507 4 2 7" xfId="15600"/>
    <cellStyle name="style1424787249507 4 2 8" xfId="22996"/>
    <cellStyle name="style1424787249507 4 2 9" xfId="43771"/>
    <cellStyle name="style1424787249507 4 3" xfId="1149"/>
    <cellStyle name="style1424787249507 4 3 2" xfId="4837"/>
    <cellStyle name="style1424787249507 4 3 2 2" xfId="12278"/>
    <cellStyle name="style1424787249507 4 3 2 2 2" xfId="43810"/>
    <cellStyle name="style1424787249507 4 3 2 2 2 2" xfId="43811"/>
    <cellStyle name="style1424787249507 4 3 2 2 2 3" xfId="59979"/>
    <cellStyle name="style1424787249507 4 3 2 2 3" xfId="43809"/>
    <cellStyle name="style1424787249507 4 3 2 3" xfId="19674"/>
    <cellStyle name="style1424787249507 4 3 2 3 2" xfId="43813"/>
    <cellStyle name="style1424787249507 4 3 2 3 3" xfId="57487"/>
    <cellStyle name="style1424787249507 4 3 2 3 4" xfId="43812"/>
    <cellStyle name="style1424787249507 4 3 2 4" xfId="27070"/>
    <cellStyle name="style1424787249507 4 3 2 5" xfId="43808"/>
    <cellStyle name="style1424787249507 4 3 3" xfId="2960"/>
    <cellStyle name="style1424787249507 4 3 3 2" xfId="10401"/>
    <cellStyle name="style1424787249507 4 3 3 2 2" xfId="43816"/>
    <cellStyle name="style1424787249507 4 3 3 2 2 2" xfId="43817"/>
    <cellStyle name="style1424787249507 4 3 3 2 2 3" xfId="59980"/>
    <cellStyle name="style1424787249507 4 3 3 2 3" xfId="43815"/>
    <cellStyle name="style1424787249507 4 3 3 3" xfId="17797"/>
    <cellStyle name="style1424787249507 4 3 3 3 2" xfId="43819"/>
    <cellStyle name="style1424787249507 4 3 3 3 3" xfId="57488"/>
    <cellStyle name="style1424787249507 4 3 3 3 4" xfId="43818"/>
    <cellStyle name="style1424787249507 4 3 3 4" xfId="25193"/>
    <cellStyle name="style1424787249507 4 3 3 5" xfId="43814"/>
    <cellStyle name="style1424787249507 4 3 4" xfId="6782"/>
    <cellStyle name="style1424787249507 4 3 4 2" xfId="14178"/>
    <cellStyle name="style1424787249507 4 3 4 2 2" xfId="43822"/>
    <cellStyle name="style1424787249507 4 3 4 2 3" xfId="59978"/>
    <cellStyle name="style1424787249507 4 3 4 2 4" xfId="43821"/>
    <cellStyle name="style1424787249507 4 3 4 3" xfId="21574"/>
    <cellStyle name="style1424787249507 4 3 4 4" xfId="28970"/>
    <cellStyle name="style1424787249507 4 3 4 5" xfId="43820"/>
    <cellStyle name="style1424787249507 4 3 5" xfId="8592"/>
    <cellStyle name="style1424787249507 4 3 5 2" xfId="43824"/>
    <cellStyle name="style1424787249507 4 3 5 3" xfId="57486"/>
    <cellStyle name="style1424787249507 4 3 5 4" xfId="43823"/>
    <cellStyle name="style1424787249507 4 3 6" xfId="15988"/>
    <cellStyle name="style1424787249507 4 3 7" xfId="23384"/>
    <cellStyle name="style1424787249507 4 3 8" xfId="43807"/>
    <cellStyle name="style1424787249507 4 4" xfId="1740"/>
    <cellStyle name="style1424787249507 4 4 2" xfId="5427"/>
    <cellStyle name="style1424787249507 4 4 2 2" xfId="12868"/>
    <cellStyle name="style1424787249507 4 4 2 2 2" xfId="43828"/>
    <cellStyle name="style1424787249507 4 4 2 2 2 2" xfId="43829"/>
    <cellStyle name="style1424787249507 4 4 2 2 2 3" xfId="59982"/>
    <cellStyle name="style1424787249507 4 4 2 2 3" xfId="43827"/>
    <cellStyle name="style1424787249507 4 4 2 3" xfId="20264"/>
    <cellStyle name="style1424787249507 4 4 2 3 2" xfId="43831"/>
    <cellStyle name="style1424787249507 4 4 2 3 3" xfId="57490"/>
    <cellStyle name="style1424787249507 4 4 2 3 4" xfId="43830"/>
    <cellStyle name="style1424787249507 4 4 2 4" xfId="27660"/>
    <cellStyle name="style1424787249507 4 4 2 5" xfId="43826"/>
    <cellStyle name="style1424787249507 4 4 3" xfId="3550"/>
    <cellStyle name="style1424787249507 4 4 3 2" xfId="10991"/>
    <cellStyle name="style1424787249507 4 4 3 2 2" xfId="43834"/>
    <cellStyle name="style1424787249507 4 4 3 2 2 2" xfId="43835"/>
    <cellStyle name="style1424787249507 4 4 3 2 2 3" xfId="59983"/>
    <cellStyle name="style1424787249507 4 4 3 2 3" xfId="43833"/>
    <cellStyle name="style1424787249507 4 4 3 3" xfId="18387"/>
    <cellStyle name="style1424787249507 4 4 3 3 2" xfId="43837"/>
    <cellStyle name="style1424787249507 4 4 3 3 3" xfId="57491"/>
    <cellStyle name="style1424787249507 4 4 3 3 4" xfId="43836"/>
    <cellStyle name="style1424787249507 4 4 3 4" xfId="25783"/>
    <cellStyle name="style1424787249507 4 4 3 5" xfId="43832"/>
    <cellStyle name="style1424787249507 4 4 4" xfId="7372"/>
    <cellStyle name="style1424787249507 4 4 4 2" xfId="14768"/>
    <cellStyle name="style1424787249507 4 4 4 2 2" xfId="43840"/>
    <cellStyle name="style1424787249507 4 4 4 2 3" xfId="59981"/>
    <cellStyle name="style1424787249507 4 4 4 2 4" xfId="43839"/>
    <cellStyle name="style1424787249507 4 4 4 3" xfId="22164"/>
    <cellStyle name="style1424787249507 4 4 4 4" xfId="29560"/>
    <cellStyle name="style1424787249507 4 4 4 5" xfId="43838"/>
    <cellStyle name="style1424787249507 4 4 5" xfId="9182"/>
    <cellStyle name="style1424787249507 4 4 5 2" xfId="43842"/>
    <cellStyle name="style1424787249507 4 4 5 3" xfId="57489"/>
    <cellStyle name="style1424787249507 4 4 5 4" xfId="43841"/>
    <cellStyle name="style1424787249507 4 4 6" xfId="16578"/>
    <cellStyle name="style1424787249507 4 4 7" xfId="23974"/>
    <cellStyle name="style1424787249507 4 4 8" xfId="43825"/>
    <cellStyle name="style1424787249507 4 5" xfId="1997"/>
    <cellStyle name="style1424787249507 4 5 2" xfId="5684"/>
    <cellStyle name="style1424787249507 4 5 2 2" xfId="13124"/>
    <cellStyle name="style1424787249507 4 5 2 2 2" xfId="43846"/>
    <cellStyle name="style1424787249507 4 5 2 2 2 2" xfId="43847"/>
    <cellStyle name="style1424787249507 4 5 2 2 2 3" xfId="59985"/>
    <cellStyle name="style1424787249507 4 5 2 2 3" xfId="43845"/>
    <cellStyle name="style1424787249507 4 5 2 3" xfId="20520"/>
    <cellStyle name="style1424787249507 4 5 2 3 2" xfId="43849"/>
    <cellStyle name="style1424787249507 4 5 2 3 3" xfId="57493"/>
    <cellStyle name="style1424787249507 4 5 2 3 4" xfId="43848"/>
    <cellStyle name="style1424787249507 4 5 2 4" xfId="27916"/>
    <cellStyle name="style1424787249507 4 5 2 5" xfId="43844"/>
    <cellStyle name="style1424787249507 4 5 3" xfId="3806"/>
    <cellStyle name="style1424787249507 4 5 3 2" xfId="11247"/>
    <cellStyle name="style1424787249507 4 5 3 2 2" xfId="43852"/>
    <cellStyle name="style1424787249507 4 5 3 2 2 2" xfId="43853"/>
    <cellStyle name="style1424787249507 4 5 3 2 2 3" xfId="59986"/>
    <cellStyle name="style1424787249507 4 5 3 2 3" xfId="43851"/>
    <cellStyle name="style1424787249507 4 5 3 3" xfId="18643"/>
    <cellStyle name="style1424787249507 4 5 3 3 2" xfId="43855"/>
    <cellStyle name="style1424787249507 4 5 3 3 3" xfId="57494"/>
    <cellStyle name="style1424787249507 4 5 3 3 4" xfId="43854"/>
    <cellStyle name="style1424787249507 4 5 3 4" xfId="26039"/>
    <cellStyle name="style1424787249507 4 5 3 5" xfId="43850"/>
    <cellStyle name="style1424787249507 4 5 4" xfId="7629"/>
    <cellStyle name="style1424787249507 4 5 4 2" xfId="15025"/>
    <cellStyle name="style1424787249507 4 5 4 2 2" xfId="43858"/>
    <cellStyle name="style1424787249507 4 5 4 2 3" xfId="59984"/>
    <cellStyle name="style1424787249507 4 5 4 2 4" xfId="43857"/>
    <cellStyle name="style1424787249507 4 5 4 3" xfId="22421"/>
    <cellStyle name="style1424787249507 4 5 4 4" xfId="29817"/>
    <cellStyle name="style1424787249507 4 5 4 5" xfId="43856"/>
    <cellStyle name="style1424787249507 4 5 5" xfId="9438"/>
    <cellStyle name="style1424787249507 4 5 5 2" xfId="43860"/>
    <cellStyle name="style1424787249507 4 5 5 3" xfId="57492"/>
    <cellStyle name="style1424787249507 4 5 5 4" xfId="43859"/>
    <cellStyle name="style1424787249507 4 5 6" xfId="16834"/>
    <cellStyle name="style1424787249507 4 5 7" xfId="24230"/>
    <cellStyle name="style1424787249507 4 5 8" xfId="43843"/>
    <cellStyle name="style1424787249507 4 6" xfId="4193"/>
    <cellStyle name="style1424787249507 4 6 2" xfId="11634"/>
    <cellStyle name="style1424787249507 4 6 2 2" xfId="43863"/>
    <cellStyle name="style1424787249507 4 6 2 2 2" xfId="43864"/>
    <cellStyle name="style1424787249507 4 6 2 2 3" xfId="59987"/>
    <cellStyle name="style1424787249507 4 6 2 3" xfId="43862"/>
    <cellStyle name="style1424787249507 4 6 3" xfId="19030"/>
    <cellStyle name="style1424787249507 4 6 3 2" xfId="43866"/>
    <cellStyle name="style1424787249507 4 6 3 3" xfId="57495"/>
    <cellStyle name="style1424787249507 4 6 3 4" xfId="43865"/>
    <cellStyle name="style1424787249507 4 6 4" xfId="26426"/>
    <cellStyle name="style1424787249507 4 6 5" xfId="43861"/>
    <cellStyle name="style1424787249507 4 7" xfId="2316"/>
    <cellStyle name="style1424787249507 4 7 2" xfId="9757"/>
    <cellStyle name="style1424787249507 4 7 2 2" xfId="43869"/>
    <cellStyle name="style1424787249507 4 7 2 2 2" xfId="43870"/>
    <cellStyle name="style1424787249507 4 7 2 2 3" xfId="59988"/>
    <cellStyle name="style1424787249507 4 7 2 3" xfId="43868"/>
    <cellStyle name="style1424787249507 4 7 3" xfId="17153"/>
    <cellStyle name="style1424787249507 4 7 3 2" xfId="43872"/>
    <cellStyle name="style1424787249507 4 7 3 3" xfId="57496"/>
    <cellStyle name="style1424787249507 4 7 3 4" xfId="43871"/>
    <cellStyle name="style1424787249507 4 7 4" xfId="24549"/>
    <cellStyle name="style1424787249507 4 7 5" xfId="43867"/>
    <cellStyle name="style1424787249507 4 8" xfId="6138"/>
    <cellStyle name="style1424787249507 4 8 2" xfId="13534"/>
    <cellStyle name="style1424787249507 4 8 2 2" xfId="43875"/>
    <cellStyle name="style1424787249507 4 8 2 3" xfId="59971"/>
    <cellStyle name="style1424787249507 4 8 2 4" xfId="43874"/>
    <cellStyle name="style1424787249507 4 8 3" xfId="20930"/>
    <cellStyle name="style1424787249507 4 8 4" xfId="28326"/>
    <cellStyle name="style1424787249507 4 8 5" xfId="43873"/>
    <cellStyle name="style1424787249507 4 9" xfId="7948"/>
    <cellStyle name="style1424787249507 4 9 2" xfId="43877"/>
    <cellStyle name="style1424787249507 4 9 3" xfId="57479"/>
    <cellStyle name="style1424787249507 4 9 4" xfId="43876"/>
    <cellStyle name="style1424787249507 5" xfId="567"/>
    <cellStyle name="style1424787249507 5 2" xfId="1277"/>
    <cellStyle name="style1424787249507 5 2 2" xfId="4965"/>
    <cellStyle name="style1424787249507 5 2 2 2" xfId="12406"/>
    <cellStyle name="style1424787249507 5 2 2 2 2" xfId="43882"/>
    <cellStyle name="style1424787249507 5 2 2 2 2 2" xfId="43883"/>
    <cellStyle name="style1424787249507 5 2 2 2 2 3" xfId="59991"/>
    <cellStyle name="style1424787249507 5 2 2 2 3" xfId="43881"/>
    <cellStyle name="style1424787249507 5 2 2 3" xfId="19802"/>
    <cellStyle name="style1424787249507 5 2 2 3 2" xfId="43885"/>
    <cellStyle name="style1424787249507 5 2 2 3 3" xfId="57499"/>
    <cellStyle name="style1424787249507 5 2 2 3 4" xfId="43884"/>
    <cellStyle name="style1424787249507 5 2 2 4" xfId="27198"/>
    <cellStyle name="style1424787249507 5 2 2 5" xfId="43880"/>
    <cellStyle name="style1424787249507 5 2 3" xfId="3088"/>
    <cellStyle name="style1424787249507 5 2 3 2" xfId="10529"/>
    <cellStyle name="style1424787249507 5 2 3 2 2" xfId="43888"/>
    <cellStyle name="style1424787249507 5 2 3 2 2 2" xfId="43889"/>
    <cellStyle name="style1424787249507 5 2 3 2 2 3" xfId="59992"/>
    <cellStyle name="style1424787249507 5 2 3 2 3" xfId="43887"/>
    <cellStyle name="style1424787249507 5 2 3 3" xfId="17925"/>
    <cellStyle name="style1424787249507 5 2 3 3 2" xfId="43891"/>
    <cellStyle name="style1424787249507 5 2 3 3 3" xfId="57500"/>
    <cellStyle name="style1424787249507 5 2 3 3 4" xfId="43890"/>
    <cellStyle name="style1424787249507 5 2 3 4" xfId="25321"/>
    <cellStyle name="style1424787249507 5 2 3 5" xfId="43886"/>
    <cellStyle name="style1424787249507 5 2 4" xfId="6910"/>
    <cellStyle name="style1424787249507 5 2 4 2" xfId="14306"/>
    <cellStyle name="style1424787249507 5 2 4 2 2" xfId="43894"/>
    <cellStyle name="style1424787249507 5 2 4 2 3" xfId="59990"/>
    <cellStyle name="style1424787249507 5 2 4 2 4" xfId="43893"/>
    <cellStyle name="style1424787249507 5 2 4 3" xfId="21702"/>
    <cellStyle name="style1424787249507 5 2 4 4" xfId="29098"/>
    <cellStyle name="style1424787249507 5 2 4 5" xfId="43892"/>
    <cellStyle name="style1424787249507 5 2 5" xfId="8720"/>
    <cellStyle name="style1424787249507 5 2 5 2" xfId="43896"/>
    <cellStyle name="style1424787249507 5 2 5 3" xfId="57498"/>
    <cellStyle name="style1424787249507 5 2 5 4" xfId="43895"/>
    <cellStyle name="style1424787249507 5 2 6" xfId="16116"/>
    <cellStyle name="style1424787249507 5 2 7" xfId="23512"/>
    <cellStyle name="style1424787249507 5 2 8" xfId="43879"/>
    <cellStyle name="style1424787249507 5 3" xfId="4321"/>
    <cellStyle name="style1424787249507 5 3 2" xfId="11762"/>
    <cellStyle name="style1424787249507 5 3 2 2" xfId="43899"/>
    <cellStyle name="style1424787249507 5 3 2 2 2" xfId="43900"/>
    <cellStyle name="style1424787249507 5 3 2 2 3" xfId="59993"/>
    <cellStyle name="style1424787249507 5 3 2 3" xfId="43898"/>
    <cellStyle name="style1424787249507 5 3 3" xfId="19158"/>
    <cellStyle name="style1424787249507 5 3 3 2" xfId="43902"/>
    <cellStyle name="style1424787249507 5 3 3 3" xfId="57501"/>
    <cellStyle name="style1424787249507 5 3 3 4" xfId="43901"/>
    <cellStyle name="style1424787249507 5 3 4" xfId="26554"/>
    <cellStyle name="style1424787249507 5 3 5" xfId="43897"/>
    <cellStyle name="style1424787249507 5 4" xfId="2444"/>
    <cellStyle name="style1424787249507 5 4 2" xfId="9885"/>
    <cellStyle name="style1424787249507 5 4 2 2" xfId="43905"/>
    <cellStyle name="style1424787249507 5 4 2 2 2" xfId="43906"/>
    <cellStyle name="style1424787249507 5 4 2 2 3" xfId="59994"/>
    <cellStyle name="style1424787249507 5 4 2 3" xfId="43904"/>
    <cellStyle name="style1424787249507 5 4 3" xfId="17281"/>
    <cellStyle name="style1424787249507 5 4 3 2" xfId="43908"/>
    <cellStyle name="style1424787249507 5 4 3 3" xfId="57502"/>
    <cellStyle name="style1424787249507 5 4 3 4" xfId="43907"/>
    <cellStyle name="style1424787249507 5 4 4" xfId="24677"/>
    <cellStyle name="style1424787249507 5 4 5" xfId="43903"/>
    <cellStyle name="style1424787249507 5 5" xfId="6266"/>
    <cellStyle name="style1424787249507 5 5 2" xfId="13662"/>
    <cellStyle name="style1424787249507 5 5 2 2" xfId="43911"/>
    <cellStyle name="style1424787249507 5 5 2 3" xfId="59989"/>
    <cellStyle name="style1424787249507 5 5 2 4" xfId="43910"/>
    <cellStyle name="style1424787249507 5 5 3" xfId="21058"/>
    <cellStyle name="style1424787249507 5 5 4" xfId="28454"/>
    <cellStyle name="style1424787249507 5 5 5" xfId="43909"/>
    <cellStyle name="style1424787249507 5 6" xfId="8076"/>
    <cellStyle name="style1424787249507 5 6 2" xfId="43913"/>
    <cellStyle name="style1424787249507 5 6 3" xfId="57497"/>
    <cellStyle name="style1424787249507 5 6 4" xfId="43912"/>
    <cellStyle name="style1424787249507 5 7" xfId="15472"/>
    <cellStyle name="style1424787249507 5 8" xfId="22868"/>
    <cellStyle name="style1424787249507 5 9" xfId="43878"/>
    <cellStyle name="style1424787249507 6" xfId="1021"/>
    <cellStyle name="style1424787249507 6 2" xfId="4709"/>
    <cellStyle name="style1424787249507 6 2 2" xfId="12150"/>
    <cellStyle name="style1424787249507 6 2 2 2" xfId="43917"/>
    <cellStyle name="style1424787249507 6 2 2 2 2" xfId="43918"/>
    <cellStyle name="style1424787249507 6 2 2 2 3" xfId="59996"/>
    <cellStyle name="style1424787249507 6 2 2 3" xfId="43916"/>
    <cellStyle name="style1424787249507 6 2 3" xfId="19546"/>
    <cellStyle name="style1424787249507 6 2 3 2" xfId="43920"/>
    <cellStyle name="style1424787249507 6 2 3 3" xfId="57504"/>
    <cellStyle name="style1424787249507 6 2 3 4" xfId="43919"/>
    <cellStyle name="style1424787249507 6 2 4" xfId="26942"/>
    <cellStyle name="style1424787249507 6 2 5" xfId="43915"/>
    <cellStyle name="style1424787249507 6 3" xfId="2832"/>
    <cellStyle name="style1424787249507 6 3 2" xfId="10273"/>
    <cellStyle name="style1424787249507 6 3 2 2" xfId="43923"/>
    <cellStyle name="style1424787249507 6 3 2 2 2" xfId="43924"/>
    <cellStyle name="style1424787249507 6 3 2 2 3" xfId="59997"/>
    <cellStyle name="style1424787249507 6 3 2 3" xfId="43922"/>
    <cellStyle name="style1424787249507 6 3 3" xfId="17669"/>
    <cellStyle name="style1424787249507 6 3 3 2" xfId="43926"/>
    <cellStyle name="style1424787249507 6 3 3 3" xfId="57505"/>
    <cellStyle name="style1424787249507 6 3 3 4" xfId="43925"/>
    <cellStyle name="style1424787249507 6 3 4" xfId="25065"/>
    <cellStyle name="style1424787249507 6 3 5" xfId="43921"/>
    <cellStyle name="style1424787249507 6 4" xfId="6654"/>
    <cellStyle name="style1424787249507 6 4 2" xfId="14050"/>
    <cellStyle name="style1424787249507 6 4 2 2" xfId="43929"/>
    <cellStyle name="style1424787249507 6 4 2 3" xfId="59995"/>
    <cellStyle name="style1424787249507 6 4 2 4" xfId="43928"/>
    <cellStyle name="style1424787249507 6 4 3" xfId="21446"/>
    <cellStyle name="style1424787249507 6 4 4" xfId="28842"/>
    <cellStyle name="style1424787249507 6 4 5" xfId="43927"/>
    <cellStyle name="style1424787249507 6 5" xfId="8464"/>
    <cellStyle name="style1424787249507 6 5 2" xfId="43931"/>
    <cellStyle name="style1424787249507 6 5 3" xfId="57503"/>
    <cellStyle name="style1424787249507 6 5 4" xfId="43930"/>
    <cellStyle name="style1424787249507 6 6" xfId="15860"/>
    <cellStyle name="style1424787249507 6 7" xfId="23256"/>
    <cellStyle name="style1424787249507 6 8" xfId="43914"/>
    <cellStyle name="style1424787249507 7" xfId="1612"/>
    <cellStyle name="style1424787249507 7 2" xfId="5299"/>
    <cellStyle name="style1424787249507 7 2 2" xfId="12740"/>
    <cellStyle name="style1424787249507 7 2 2 2" xfId="43935"/>
    <cellStyle name="style1424787249507 7 2 2 2 2" xfId="43936"/>
    <cellStyle name="style1424787249507 7 2 2 2 3" xfId="59999"/>
    <cellStyle name="style1424787249507 7 2 2 3" xfId="43934"/>
    <cellStyle name="style1424787249507 7 2 3" xfId="20136"/>
    <cellStyle name="style1424787249507 7 2 3 2" xfId="43938"/>
    <cellStyle name="style1424787249507 7 2 3 3" xfId="57507"/>
    <cellStyle name="style1424787249507 7 2 3 4" xfId="43937"/>
    <cellStyle name="style1424787249507 7 2 4" xfId="27532"/>
    <cellStyle name="style1424787249507 7 2 5" xfId="43933"/>
    <cellStyle name="style1424787249507 7 3" xfId="3422"/>
    <cellStyle name="style1424787249507 7 3 2" xfId="10863"/>
    <cellStyle name="style1424787249507 7 3 2 2" xfId="43941"/>
    <cellStyle name="style1424787249507 7 3 2 2 2" xfId="43942"/>
    <cellStyle name="style1424787249507 7 3 2 2 3" xfId="60000"/>
    <cellStyle name="style1424787249507 7 3 2 3" xfId="43940"/>
    <cellStyle name="style1424787249507 7 3 3" xfId="18259"/>
    <cellStyle name="style1424787249507 7 3 3 2" xfId="43944"/>
    <cellStyle name="style1424787249507 7 3 3 3" xfId="57508"/>
    <cellStyle name="style1424787249507 7 3 3 4" xfId="43943"/>
    <cellStyle name="style1424787249507 7 3 4" xfId="25655"/>
    <cellStyle name="style1424787249507 7 3 5" xfId="43939"/>
    <cellStyle name="style1424787249507 7 4" xfId="7244"/>
    <cellStyle name="style1424787249507 7 4 2" xfId="14640"/>
    <cellStyle name="style1424787249507 7 4 2 2" xfId="43947"/>
    <cellStyle name="style1424787249507 7 4 2 3" xfId="59998"/>
    <cellStyle name="style1424787249507 7 4 2 4" xfId="43946"/>
    <cellStyle name="style1424787249507 7 4 3" xfId="22036"/>
    <cellStyle name="style1424787249507 7 4 4" xfId="29432"/>
    <cellStyle name="style1424787249507 7 4 5" xfId="43945"/>
    <cellStyle name="style1424787249507 7 5" xfId="9054"/>
    <cellStyle name="style1424787249507 7 5 2" xfId="43949"/>
    <cellStyle name="style1424787249507 7 5 3" xfId="57506"/>
    <cellStyle name="style1424787249507 7 5 4" xfId="43948"/>
    <cellStyle name="style1424787249507 7 6" xfId="16450"/>
    <cellStyle name="style1424787249507 7 7" xfId="23846"/>
    <cellStyle name="style1424787249507 7 8" xfId="43932"/>
    <cellStyle name="style1424787249507 8" xfId="1869"/>
    <cellStyle name="style1424787249507 8 2" xfId="5556"/>
    <cellStyle name="style1424787249507 8 2 2" xfId="12996"/>
    <cellStyle name="style1424787249507 8 2 2 2" xfId="43953"/>
    <cellStyle name="style1424787249507 8 2 2 2 2" xfId="43954"/>
    <cellStyle name="style1424787249507 8 2 2 2 3" xfId="60002"/>
    <cellStyle name="style1424787249507 8 2 2 3" xfId="43952"/>
    <cellStyle name="style1424787249507 8 2 3" xfId="20392"/>
    <cellStyle name="style1424787249507 8 2 3 2" xfId="43956"/>
    <cellStyle name="style1424787249507 8 2 3 3" xfId="57510"/>
    <cellStyle name="style1424787249507 8 2 3 4" xfId="43955"/>
    <cellStyle name="style1424787249507 8 2 4" xfId="27788"/>
    <cellStyle name="style1424787249507 8 2 5" xfId="43951"/>
    <cellStyle name="style1424787249507 8 3" xfId="3678"/>
    <cellStyle name="style1424787249507 8 3 2" xfId="11119"/>
    <cellStyle name="style1424787249507 8 3 2 2" xfId="43959"/>
    <cellStyle name="style1424787249507 8 3 2 2 2" xfId="43960"/>
    <cellStyle name="style1424787249507 8 3 2 2 3" xfId="60003"/>
    <cellStyle name="style1424787249507 8 3 2 3" xfId="43958"/>
    <cellStyle name="style1424787249507 8 3 3" xfId="18515"/>
    <cellStyle name="style1424787249507 8 3 3 2" xfId="43962"/>
    <cellStyle name="style1424787249507 8 3 3 3" xfId="57511"/>
    <cellStyle name="style1424787249507 8 3 3 4" xfId="43961"/>
    <cellStyle name="style1424787249507 8 3 4" xfId="25911"/>
    <cellStyle name="style1424787249507 8 3 5" xfId="43957"/>
    <cellStyle name="style1424787249507 8 4" xfId="7501"/>
    <cellStyle name="style1424787249507 8 4 2" xfId="14897"/>
    <cellStyle name="style1424787249507 8 4 2 2" xfId="43965"/>
    <cellStyle name="style1424787249507 8 4 2 3" xfId="60001"/>
    <cellStyle name="style1424787249507 8 4 2 4" xfId="43964"/>
    <cellStyle name="style1424787249507 8 4 3" xfId="22293"/>
    <cellStyle name="style1424787249507 8 4 4" xfId="29689"/>
    <cellStyle name="style1424787249507 8 4 5" xfId="43963"/>
    <cellStyle name="style1424787249507 8 5" xfId="9310"/>
    <cellStyle name="style1424787249507 8 5 2" xfId="43967"/>
    <cellStyle name="style1424787249507 8 5 3" xfId="57509"/>
    <cellStyle name="style1424787249507 8 5 4" xfId="43966"/>
    <cellStyle name="style1424787249507 8 6" xfId="16706"/>
    <cellStyle name="style1424787249507 8 7" xfId="24102"/>
    <cellStyle name="style1424787249507 8 8" xfId="43950"/>
    <cellStyle name="style1424787249507 9" xfId="4065"/>
    <cellStyle name="style1424787249507 9 2" xfId="11506"/>
    <cellStyle name="style1424787249507 9 2 2" xfId="43970"/>
    <cellStyle name="style1424787249507 9 2 2 2" xfId="43971"/>
    <cellStyle name="style1424787249507 9 2 2 3" xfId="60004"/>
    <cellStyle name="style1424787249507 9 2 3" xfId="43969"/>
    <cellStyle name="style1424787249507 9 3" xfId="18902"/>
    <cellStyle name="style1424787249507 9 3 2" xfId="43973"/>
    <cellStyle name="style1424787249507 9 3 3" xfId="57512"/>
    <cellStyle name="style1424787249507 9 3 4" xfId="43972"/>
    <cellStyle name="style1424787249507 9 4" xfId="26298"/>
    <cellStyle name="style1424787249507 9 5" xfId="43968"/>
    <cellStyle name="style1424787249548" xfId="311"/>
    <cellStyle name="style1424787249548 10" xfId="2189"/>
    <cellStyle name="style1424787249548 10 2" xfId="9630"/>
    <cellStyle name="style1424787249548 10 2 2" xfId="43977"/>
    <cellStyle name="style1424787249548 10 2 2 2" xfId="43978"/>
    <cellStyle name="style1424787249548 10 2 2 3" xfId="60006"/>
    <cellStyle name="style1424787249548 10 2 3" xfId="43976"/>
    <cellStyle name="style1424787249548 10 3" xfId="17026"/>
    <cellStyle name="style1424787249548 10 3 2" xfId="43980"/>
    <cellStyle name="style1424787249548 10 3 3" xfId="57514"/>
    <cellStyle name="style1424787249548 10 3 4" xfId="43979"/>
    <cellStyle name="style1424787249548 10 4" xfId="24422"/>
    <cellStyle name="style1424787249548 10 5" xfId="43975"/>
    <cellStyle name="style1424787249548 11" xfId="6011"/>
    <cellStyle name="style1424787249548 11 2" xfId="13407"/>
    <cellStyle name="style1424787249548 11 2 2" xfId="43983"/>
    <cellStyle name="style1424787249548 11 2 3" xfId="60005"/>
    <cellStyle name="style1424787249548 11 2 4" xfId="43982"/>
    <cellStyle name="style1424787249548 11 3" xfId="20803"/>
    <cellStyle name="style1424787249548 11 4" xfId="28199"/>
    <cellStyle name="style1424787249548 11 5" xfId="43981"/>
    <cellStyle name="style1424787249548 12" xfId="7821"/>
    <cellStyle name="style1424787249548 12 2" xfId="43985"/>
    <cellStyle name="style1424787249548 12 3" xfId="57513"/>
    <cellStyle name="style1424787249548 12 4" xfId="43984"/>
    <cellStyle name="style1424787249548 13" xfId="15217"/>
    <cellStyle name="style1424787249548 14" xfId="22613"/>
    <cellStyle name="style1424787249548 15" xfId="43974"/>
    <cellStyle name="style1424787249548 2" xfId="339"/>
    <cellStyle name="style1424787249548 2 10" xfId="6039"/>
    <cellStyle name="style1424787249548 2 10 2" xfId="13435"/>
    <cellStyle name="style1424787249548 2 10 2 2" xfId="43989"/>
    <cellStyle name="style1424787249548 2 10 2 3" xfId="60007"/>
    <cellStyle name="style1424787249548 2 10 2 4" xfId="43988"/>
    <cellStyle name="style1424787249548 2 10 3" xfId="20831"/>
    <cellStyle name="style1424787249548 2 10 4" xfId="28227"/>
    <cellStyle name="style1424787249548 2 10 5" xfId="43987"/>
    <cellStyle name="style1424787249548 2 11" xfId="7849"/>
    <cellStyle name="style1424787249548 2 11 2" xfId="43991"/>
    <cellStyle name="style1424787249548 2 11 3" xfId="57515"/>
    <cellStyle name="style1424787249548 2 11 4" xfId="43990"/>
    <cellStyle name="style1424787249548 2 12" xfId="15245"/>
    <cellStyle name="style1424787249548 2 13" xfId="22641"/>
    <cellStyle name="style1424787249548 2 14" xfId="43986"/>
    <cellStyle name="style1424787249548 2 2" xfId="403"/>
    <cellStyle name="style1424787249548 2 2 10" xfId="7913"/>
    <cellStyle name="style1424787249548 2 2 10 2" xfId="43994"/>
    <cellStyle name="style1424787249548 2 2 10 3" xfId="57516"/>
    <cellStyle name="style1424787249548 2 2 10 4" xfId="43993"/>
    <cellStyle name="style1424787249548 2 2 11" xfId="15309"/>
    <cellStyle name="style1424787249548 2 2 12" xfId="22705"/>
    <cellStyle name="style1424787249548 2 2 13" xfId="43992"/>
    <cellStyle name="style1424787249548 2 2 2" xfId="531"/>
    <cellStyle name="style1424787249548 2 2 2 10" xfId="15437"/>
    <cellStyle name="style1424787249548 2 2 2 11" xfId="22833"/>
    <cellStyle name="style1424787249548 2 2 2 12" xfId="43995"/>
    <cellStyle name="style1424787249548 2 2 2 2" xfId="788"/>
    <cellStyle name="style1424787249548 2 2 2 2 2" xfId="1498"/>
    <cellStyle name="style1424787249548 2 2 2 2 2 2" xfId="5186"/>
    <cellStyle name="style1424787249548 2 2 2 2 2 2 2" xfId="12627"/>
    <cellStyle name="style1424787249548 2 2 2 2 2 2 2 2" xfId="44000"/>
    <cellStyle name="style1424787249548 2 2 2 2 2 2 2 2 2" xfId="44001"/>
    <cellStyle name="style1424787249548 2 2 2 2 2 2 2 2 3" xfId="60012"/>
    <cellStyle name="style1424787249548 2 2 2 2 2 2 2 3" xfId="43999"/>
    <cellStyle name="style1424787249548 2 2 2 2 2 2 3" xfId="20023"/>
    <cellStyle name="style1424787249548 2 2 2 2 2 2 3 2" xfId="44003"/>
    <cellStyle name="style1424787249548 2 2 2 2 2 2 3 3" xfId="57520"/>
    <cellStyle name="style1424787249548 2 2 2 2 2 2 3 4" xfId="44002"/>
    <cellStyle name="style1424787249548 2 2 2 2 2 2 4" xfId="27419"/>
    <cellStyle name="style1424787249548 2 2 2 2 2 2 5" xfId="43998"/>
    <cellStyle name="style1424787249548 2 2 2 2 2 3" xfId="3309"/>
    <cellStyle name="style1424787249548 2 2 2 2 2 3 2" xfId="10750"/>
    <cellStyle name="style1424787249548 2 2 2 2 2 3 2 2" xfId="44006"/>
    <cellStyle name="style1424787249548 2 2 2 2 2 3 2 2 2" xfId="44007"/>
    <cellStyle name="style1424787249548 2 2 2 2 2 3 2 2 3" xfId="60013"/>
    <cellStyle name="style1424787249548 2 2 2 2 2 3 2 3" xfId="44005"/>
    <cellStyle name="style1424787249548 2 2 2 2 2 3 3" xfId="18146"/>
    <cellStyle name="style1424787249548 2 2 2 2 2 3 3 2" xfId="44009"/>
    <cellStyle name="style1424787249548 2 2 2 2 2 3 3 3" xfId="57521"/>
    <cellStyle name="style1424787249548 2 2 2 2 2 3 3 4" xfId="44008"/>
    <cellStyle name="style1424787249548 2 2 2 2 2 3 4" xfId="25542"/>
    <cellStyle name="style1424787249548 2 2 2 2 2 3 5" xfId="44004"/>
    <cellStyle name="style1424787249548 2 2 2 2 2 4" xfId="7131"/>
    <cellStyle name="style1424787249548 2 2 2 2 2 4 2" xfId="14527"/>
    <cellStyle name="style1424787249548 2 2 2 2 2 4 2 2" xfId="44012"/>
    <cellStyle name="style1424787249548 2 2 2 2 2 4 2 3" xfId="60011"/>
    <cellStyle name="style1424787249548 2 2 2 2 2 4 2 4" xfId="44011"/>
    <cellStyle name="style1424787249548 2 2 2 2 2 4 3" xfId="21923"/>
    <cellStyle name="style1424787249548 2 2 2 2 2 4 4" xfId="29319"/>
    <cellStyle name="style1424787249548 2 2 2 2 2 4 5" xfId="44010"/>
    <cellStyle name="style1424787249548 2 2 2 2 2 5" xfId="8941"/>
    <cellStyle name="style1424787249548 2 2 2 2 2 5 2" xfId="44014"/>
    <cellStyle name="style1424787249548 2 2 2 2 2 5 3" xfId="57519"/>
    <cellStyle name="style1424787249548 2 2 2 2 2 5 4" xfId="44013"/>
    <cellStyle name="style1424787249548 2 2 2 2 2 6" xfId="16337"/>
    <cellStyle name="style1424787249548 2 2 2 2 2 7" xfId="23733"/>
    <cellStyle name="style1424787249548 2 2 2 2 2 8" xfId="43997"/>
    <cellStyle name="style1424787249548 2 2 2 2 3" xfId="4542"/>
    <cellStyle name="style1424787249548 2 2 2 2 3 2" xfId="11983"/>
    <cellStyle name="style1424787249548 2 2 2 2 3 2 2" xfId="44017"/>
    <cellStyle name="style1424787249548 2 2 2 2 3 2 2 2" xfId="44018"/>
    <cellStyle name="style1424787249548 2 2 2 2 3 2 2 3" xfId="60014"/>
    <cellStyle name="style1424787249548 2 2 2 2 3 2 3" xfId="44016"/>
    <cellStyle name="style1424787249548 2 2 2 2 3 3" xfId="19379"/>
    <cellStyle name="style1424787249548 2 2 2 2 3 3 2" xfId="44020"/>
    <cellStyle name="style1424787249548 2 2 2 2 3 3 3" xfId="57522"/>
    <cellStyle name="style1424787249548 2 2 2 2 3 3 4" xfId="44019"/>
    <cellStyle name="style1424787249548 2 2 2 2 3 4" xfId="26775"/>
    <cellStyle name="style1424787249548 2 2 2 2 3 5" xfId="44015"/>
    <cellStyle name="style1424787249548 2 2 2 2 4" xfId="2665"/>
    <cellStyle name="style1424787249548 2 2 2 2 4 2" xfId="10106"/>
    <cellStyle name="style1424787249548 2 2 2 2 4 2 2" xfId="44023"/>
    <cellStyle name="style1424787249548 2 2 2 2 4 2 2 2" xfId="44024"/>
    <cellStyle name="style1424787249548 2 2 2 2 4 2 2 3" xfId="60015"/>
    <cellStyle name="style1424787249548 2 2 2 2 4 2 3" xfId="44022"/>
    <cellStyle name="style1424787249548 2 2 2 2 4 3" xfId="17502"/>
    <cellStyle name="style1424787249548 2 2 2 2 4 3 2" xfId="44026"/>
    <cellStyle name="style1424787249548 2 2 2 2 4 3 3" xfId="57523"/>
    <cellStyle name="style1424787249548 2 2 2 2 4 3 4" xfId="44025"/>
    <cellStyle name="style1424787249548 2 2 2 2 4 4" xfId="24898"/>
    <cellStyle name="style1424787249548 2 2 2 2 4 5" xfId="44021"/>
    <cellStyle name="style1424787249548 2 2 2 2 5" xfId="6487"/>
    <cellStyle name="style1424787249548 2 2 2 2 5 2" xfId="13883"/>
    <cellStyle name="style1424787249548 2 2 2 2 5 2 2" xfId="44029"/>
    <cellStyle name="style1424787249548 2 2 2 2 5 2 3" xfId="60010"/>
    <cellStyle name="style1424787249548 2 2 2 2 5 2 4" xfId="44028"/>
    <cellStyle name="style1424787249548 2 2 2 2 5 3" xfId="21279"/>
    <cellStyle name="style1424787249548 2 2 2 2 5 4" xfId="28675"/>
    <cellStyle name="style1424787249548 2 2 2 2 5 5" xfId="44027"/>
    <cellStyle name="style1424787249548 2 2 2 2 6" xfId="8297"/>
    <cellStyle name="style1424787249548 2 2 2 2 6 2" xfId="44031"/>
    <cellStyle name="style1424787249548 2 2 2 2 6 3" xfId="57518"/>
    <cellStyle name="style1424787249548 2 2 2 2 6 4" xfId="44030"/>
    <cellStyle name="style1424787249548 2 2 2 2 7" xfId="15693"/>
    <cellStyle name="style1424787249548 2 2 2 2 8" xfId="23089"/>
    <cellStyle name="style1424787249548 2 2 2 2 9" xfId="43996"/>
    <cellStyle name="style1424787249548 2 2 2 3" xfId="1242"/>
    <cellStyle name="style1424787249548 2 2 2 3 2" xfId="4930"/>
    <cellStyle name="style1424787249548 2 2 2 3 2 2" xfId="12371"/>
    <cellStyle name="style1424787249548 2 2 2 3 2 2 2" xfId="44035"/>
    <cellStyle name="style1424787249548 2 2 2 3 2 2 2 2" xfId="44036"/>
    <cellStyle name="style1424787249548 2 2 2 3 2 2 2 3" xfId="60017"/>
    <cellStyle name="style1424787249548 2 2 2 3 2 2 3" xfId="44034"/>
    <cellStyle name="style1424787249548 2 2 2 3 2 3" xfId="19767"/>
    <cellStyle name="style1424787249548 2 2 2 3 2 3 2" xfId="44038"/>
    <cellStyle name="style1424787249548 2 2 2 3 2 3 3" xfId="57525"/>
    <cellStyle name="style1424787249548 2 2 2 3 2 3 4" xfId="44037"/>
    <cellStyle name="style1424787249548 2 2 2 3 2 4" xfId="27163"/>
    <cellStyle name="style1424787249548 2 2 2 3 2 5" xfId="44033"/>
    <cellStyle name="style1424787249548 2 2 2 3 3" xfId="3053"/>
    <cellStyle name="style1424787249548 2 2 2 3 3 2" xfId="10494"/>
    <cellStyle name="style1424787249548 2 2 2 3 3 2 2" xfId="44041"/>
    <cellStyle name="style1424787249548 2 2 2 3 3 2 2 2" xfId="44042"/>
    <cellStyle name="style1424787249548 2 2 2 3 3 2 2 3" xfId="60018"/>
    <cellStyle name="style1424787249548 2 2 2 3 3 2 3" xfId="44040"/>
    <cellStyle name="style1424787249548 2 2 2 3 3 3" xfId="17890"/>
    <cellStyle name="style1424787249548 2 2 2 3 3 3 2" xfId="44044"/>
    <cellStyle name="style1424787249548 2 2 2 3 3 3 3" xfId="57526"/>
    <cellStyle name="style1424787249548 2 2 2 3 3 3 4" xfId="44043"/>
    <cellStyle name="style1424787249548 2 2 2 3 3 4" xfId="25286"/>
    <cellStyle name="style1424787249548 2 2 2 3 3 5" xfId="44039"/>
    <cellStyle name="style1424787249548 2 2 2 3 4" xfId="6875"/>
    <cellStyle name="style1424787249548 2 2 2 3 4 2" xfId="14271"/>
    <cellStyle name="style1424787249548 2 2 2 3 4 2 2" xfId="44047"/>
    <cellStyle name="style1424787249548 2 2 2 3 4 2 3" xfId="60016"/>
    <cellStyle name="style1424787249548 2 2 2 3 4 2 4" xfId="44046"/>
    <cellStyle name="style1424787249548 2 2 2 3 4 3" xfId="21667"/>
    <cellStyle name="style1424787249548 2 2 2 3 4 4" xfId="29063"/>
    <cellStyle name="style1424787249548 2 2 2 3 4 5" xfId="44045"/>
    <cellStyle name="style1424787249548 2 2 2 3 5" xfId="8685"/>
    <cellStyle name="style1424787249548 2 2 2 3 5 2" xfId="44049"/>
    <cellStyle name="style1424787249548 2 2 2 3 5 3" xfId="57524"/>
    <cellStyle name="style1424787249548 2 2 2 3 5 4" xfId="44048"/>
    <cellStyle name="style1424787249548 2 2 2 3 6" xfId="16081"/>
    <cellStyle name="style1424787249548 2 2 2 3 7" xfId="23477"/>
    <cellStyle name="style1424787249548 2 2 2 3 8" xfId="44032"/>
    <cellStyle name="style1424787249548 2 2 2 4" xfId="1833"/>
    <cellStyle name="style1424787249548 2 2 2 4 2" xfId="5520"/>
    <cellStyle name="style1424787249548 2 2 2 4 2 2" xfId="12961"/>
    <cellStyle name="style1424787249548 2 2 2 4 2 2 2" xfId="44053"/>
    <cellStyle name="style1424787249548 2 2 2 4 2 2 2 2" xfId="44054"/>
    <cellStyle name="style1424787249548 2 2 2 4 2 2 2 3" xfId="60020"/>
    <cellStyle name="style1424787249548 2 2 2 4 2 2 3" xfId="44052"/>
    <cellStyle name="style1424787249548 2 2 2 4 2 3" xfId="20357"/>
    <cellStyle name="style1424787249548 2 2 2 4 2 3 2" xfId="44056"/>
    <cellStyle name="style1424787249548 2 2 2 4 2 3 3" xfId="57528"/>
    <cellStyle name="style1424787249548 2 2 2 4 2 3 4" xfId="44055"/>
    <cellStyle name="style1424787249548 2 2 2 4 2 4" xfId="27753"/>
    <cellStyle name="style1424787249548 2 2 2 4 2 5" xfId="44051"/>
    <cellStyle name="style1424787249548 2 2 2 4 3" xfId="3643"/>
    <cellStyle name="style1424787249548 2 2 2 4 3 2" xfId="11084"/>
    <cellStyle name="style1424787249548 2 2 2 4 3 2 2" xfId="44059"/>
    <cellStyle name="style1424787249548 2 2 2 4 3 2 2 2" xfId="44060"/>
    <cellStyle name="style1424787249548 2 2 2 4 3 2 2 3" xfId="60021"/>
    <cellStyle name="style1424787249548 2 2 2 4 3 2 3" xfId="44058"/>
    <cellStyle name="style1424787249548 2 2 2 4 3 3" xfId="18480"/>
    <cellStyle name="style1424787249548 2 2 2 4 3 3 2" xfId="44062"/>
    <cellStyle name="style1424787249548 2 2 2 4 3 3 3" xfId="57529"/>
    <cellStyle name="style1424787249548 2 2 2 4 3 3 4" xfId="44061"/>
    <cellStyle name="style1424787249548 2 2 2 4 3 4" xfId="25876"/>
    <cellStyle name="style1424787249548 2 2 2 4 3 5" xfId="44057"/>
    <cellStyle name="style1424787249548 2 2 2 4 4" xfId="7465"/>
    <cellStyle name="style1424787249548 2 2 2 4 4 2" xfId="14861"/>
    <cellStyle name="style1424787249548 2 2 2 4 4 2 2" xfId="44065"/>
    <cellStyle name="style1424787249548 2 2 2 4 4 2 3" xfId="60019"/>
    <cellStyle name="style1424787249548 2 2 2 4 4 2 4" xfId="44064"/>
    <cellStyle name="style1424787249548 2 2 2 4 4 3" xfId="22257"/>
    <cellStyle name="style1424787249548 2 2 2 4 4 4" xfId="29653"/>
    <cellStyle name="style1424787249548 2 2 2 4 4 5" xfId="44063"/>
    <cellStyle name="style1424787249548 2 2 2 4 5" xfId="9275"/>
    <cellStyle name="style1424787249548 2 2 2 4 5 2" xfId="44067"/>
    <cellStyle name="style1424787249548 2 2 2 4 5 3" xfId="57527"/>
    <cellStyle name="style1424787249548 2 2 2 4 5 4" xfId="44066"/>
    <cellStyle name="style1424787249548 2 2 2 4 6" xfId="16671"/>
    <cellStyle name="style1424787249548 2 2 2 4 7" xfId="24067"/>
    <cellStyle name="style1424787249548 2 2 2 4 8" xfId="44050"/>
    <cellStyle name="style1424787249548 2 2 2 5" xfId="2090"/>
    <cellStyle name="style1424787249548 2 2 2 5 2" xfId="5777"/>
    <cellStyle name="style1424787249548 2 2 2 5 2 2" xfId="13217"/>
    <cellStyle name="style1424787249548 2 2 2 5 2 2 2" xfId="44071"/>
    <cellStyle name="style1424787249548 2 2 2 5 2 2 2 2" xfId="44072"/>
    <cellStyle name="style1424787249548 2 2 2 5 2 2 2 3" xfId="60023"/>
    <cellStyle name="style1424787249548 2 2 2 5 2 2 3" xfId="44070"/>
    <cellStyle name="style1424787249548 2 2 2 5 2 3" xfId="20613"/>
    <cellStyle name="style1424787249548 2 2 2 5 2 3 2" xfId="44074"/>
    <cellStyle name="style1424787249548 2 2 2 5 2 3 3" xfId="57531"/>
    <cellStyle name="style1424787249548 2 2 2 5 2 3 4" xfId="44073"/>
    <cellStyle name="style1424787249548 2 2 2 5 2 4" xfId="28009"/>
    <cellStyle name="style1424787249548 2 2 2 5 2 5" xfId="44069"/>
    <cellStyle name="style1424787249548 2 2 2 5 3" xfId="3899"/>
    <cellStyle name="style1424787249548 2 2 2 5 3 2" xfId="11340"/>
    <cellStyle name="style1424787249548 2 2 2 5 3 2 2" xfId="44077"/>
    <cellStyle name="style1424787249548 2 2 2 5 3 2 2 2" xfId="44078"/>
    <cellStyle name="style1424787249548 2 2 2 5 3 2 2 3" xfId="60024"/>
    <cellStyle name="style1424787249548 2 2 2 5 3 2 3" xfId="44076"/>
    <cellStyle name="style1424787249548 2 2 2 5 3 3" xfId="18736"/>
    <cellStyle name="style1424787249548 2 2 2 5 3 3 2" xfId="44080"/>
    <cellStyle name="style1424787249548 2 2 2 5 3 3 3" xfId="57532"/>
    <cellStyle name="style1424787249548 2 2 2 5 3 3 4" xfId="44079"/>
    <cellStyle name="style1424787249548 2 2 2 5 3 4" xfId="26132"/>
    <cellStyle name="style1424787249548 2 2 2 5 3 5" xfId="44075"/>
    <cellStyle name="style1424787249548 2 2 2 5 4" xfId="7722"/>
    <cellStyle name="style1424787249548 2 2 2 5 4 2" xfId="15118"/>
    <cellStyle name="style1424787249548 2 2 2 5 4 2 2" xfId="44083"/>
    <cellStyle name="style1424787249548 2 2 2 5 4 2 3" xfId="60022"/>
    <cellStyle name="style1424787249548 2 2 2 5 4 2 4" xfId="44082"/>
    <cellStyle name="style1424787249548 2 2 2 5 4 3" xfId="22514"/>
    <cellStyle name="style1424787249548 2 2 2 5 4 4" xfId="29910"/>
    <cellStyle name="style1424787249548 2 2 2 5 4 5" xfId="44081"/>
    <cellStyle name="style1424787249548 2 2 2 5 5" xfId="9531"/>
    <cellStyle name="style1424787249548 2 2 2 5 5 2" xfId="44085"/>
    <cellStyle name="style1424787249548 2 2 2 5 5 3" xfId="57530"/>
    <cellStyle name="style1424787249548 2 2 2 5 5 4" xfId="44084"/>
    <cellStyle name="style1424787249548 2 2 2 5 6" xfId="16927"/>
    <cellStyle name="style1424787249548 2 2 2 5 7" xfId="24323"/>
    <cellStyle name="style1424787249548 2 2 2 5 8" xfId="44068"/>
    <cellStyle name="style1424787249548 2 2 2 6" xfId="4286"/>
    <cellStyle name="style1424787249548 2 2 2 6 2" xfId="11727"/>
    <cellStyle name="style1424787249548 2 2 2 6 2 2" xfId="44088"/>
    <cellStyle name="style1424787249548 2 2 2 6 2 2 2" xfId="44089"/>
    <cellStyle name="style1424787249548 2 2 2 6 2 2 3" xfId="60025"/>
    <cellStyle name="style1424787249548 2 2 2 6 2 3" xfId="44087"/>
    <cellStyle name="style1424787249548 2 2 2 6 3" xfId="19123"/>
    <cellStyle name="style1424787249548 2 2 2 6 3 2" xfId="44091"/>
    <cellStyle name="style1424787249548 2 2 2 6 3 3" xfId="57533"/>
    <cellStyle name="style1424787249548 2 2 2 6 3 4" xfId="44090"/>
    <cellStyle name="style1424787249548 2 2 2 6 4" xfId="26519"/>
    <cellStyle name="style1424787249548 2 2 2 6 5" xfId="44086"/>
    <cellStyle name="style1424787249548 2 2 2 7" xfId="2409"/>
    <cellStyle name="style1424787249548 2 2 2 7 2" xfId="9850"/>
    <cellStyle name="style1424787249548 2 2 2 7 2 2" xfId="44094"/>
    <cellStyle name="style1424787249548 2 2 2 7 2 2 2" xfId="44095"/>
    <cellStyle name="style1424787249548 2 2 2 7 2 2 3" xfId="60026"/>
    <cellStyle name="style1424787249548 2 2 2 7 2 3" xfId="44093"/>
    <cellStyle name="style1424787249548 2 2 2 7 3" xfId="17246"/>
    <cellStyle name="style1424787249548 2 2 2 7 3 2" xfId="44097"/>
    <cellStyle name="style1424787249548 2 2 2 7 3 3" xfId="57534"/>
    <cellStyle name="style1424787249548 2 2 2 7 3 4" xfId="44096"/>
    <cellStyle name="style1424787249548 2 2 2 7 4" xfId="24642"/>
    <cellStyle name="style1424787249548 2 2 2 7 5" xfId="44092"/>
    <cellStyle name="style1424787249548 2 2 2 8" xfId="6231"/>
    <cellStyle name="style1424787249548 2 2 2 8 2" xfId="13627"/>
    <cellStyle name="style1424787249548 2 2 2 8 2 2" xfId="44100"/>
    <cellStyle name="style1424787249548 2 2 2 8 2 3" xfId="60009"/>
    <cellStyle name="style1424787249548 2 2 2 8 2 4" xfId="44099"/>
    <cellStyle name="style1424787249548 2 2 2 8 3" xfId="21023"/>
    <cellStyle name="style1424787249548 2 2 2 8 4" xfId="28419"/>
    <cellStyle name="style1424787249548 2 2 2 8 5" xfId="44098"/>
    <cellStyle name="style1424787249548 2 2 2 9" xfId="8041"/>
    <cellStyle name="style1424787249548 2 2 2 9 2" xfId="44102"/>
    <cellStyle name="style1424787249548 2 2 2 9 3" xfId="57517"/>
    <cellStyle name="style1424787249548 2 2 2 9 4" xfId="44101"/>
    <cellStyle name="style1424787249548 2 2 3" xfId="660"/>
    <cellStyle name="style1424787249548 2 2 3 2" xfId="1370"/>
    <cellStyle name="style1424787249548 2 2 3 2 2" xfId="5058"/>
    <cellStyle name="style1424787249548 2 2 3 2 2 2" xfId="12499"/>
    <cellStyle name="style1424787249548 2 2 3 2 2 2 2" xfId="44107"/>
    <cellStyle name="style1424787249548 2 2 3 2 2 2 2 2" xfId="44108"/>
    <cellStyle name="style1424787249548 2 2 3 2 2 2 2 3" xfId="60029"/>
    <cellStyle name="style1424787249548 2 2 3 2 2 2 3" xfId="44106"/>
    <cellStyle name="style1424787249548 2 2 3 2 2 3" xfId="19895"/>
    <cellStyle name="style1424787249548 2 2 3 2 2 3 2" xfId="44110"/>
    <cellStyle name="style1424787249548 2 2 3 2 2 3 3" xfId="57537"/>
    <cellStyle name="style1424787249548 2 2 3 2 2 3 4" xfId="44109"/>
    <cellStyle name="style1424787249548 2 2 3 2 2 4" xfId="27291"/>
    <cellStyle name="style1424787249548 2 2 3 2 2 5" xfId="44105"/>
    <cellStyle name="style1424787249548 2 2 3 2 3" xfId="3181"/>
    <cellStyle name="style1424787249548 2 2 3 2 3 2" xfId="10622"/>
    <cellStyle name="style1424787249548 2 2 3 2 3 2 2" xfId="44113"/>
    <cellStyle name="style1424787249548 2 2 3 2 3 2 2 2" xfId="44114"/>
    <cellStyle name="style1424787249548 2 2 3 2 3 2 2 3" xfId="60030"/>
    <cellStyle name="style1424787249548 2 2 3 2 3 2 3" xfId="44112"/>
    <cellStyle name="style1424787249548 2 2 3 2 3 3" xfId="18018"/>
    <cellStyle name="style1424787249548 2 2 3 2 3 3 2" xfId="44116"/>
    <cellStyle name="style1424787249548 2 2 3 2 3 3 3" xfId="57538"/>
    <cellStyle name="style1424787249548 2 2 3 2 3 3 4" xfId="44115"/>
    <cellStyle name="style1424787249548 2 2 3 2 3 4" xfId="25414"/>
    <cellStyle name="style1424787249548 2 2 3 2 3 5" xfId="44111"/>
    <cellStyle name="style1424787249548 2 2 3 2 4" xfId="7003"/>
    <cellStyle name="style1424787249548 2 2 3 2 4 2" xfId="14399"/>
    <cellStyle name="style1424787249548 2 2 3 2 4 2 2" xfId="44119"/>
    <cellStyle name="style1424787249548 2 2 3 2 4 2 3" xfId="60028"/>
    <cellStyle name="style1424787249548 2 2 3 2 4 2 4" xfId="44118"/>
    <cellStyle name="style1424787249548 2 2 3 2 4 3" xfId="21795"/>
    <cellStyle name="style1424787249548 2 2 3 2 4 4" xfId="29191"/>
    <cellStyle name="style1424787249548 2 2 3 2 4 5" xfId="44117"/>
    <cellStyle name="style1424787249548 2 2 3 2 5" xfId="8813"/>
    <cellStyle name="style1424787249548 2 2 3 2 5 2" xfId="44121"/>
    <cellStyle name="style1424787249548 2 2 3 2 5 3" xfId="57536"/>
    <cellStyle name="style1424787249548 2 2 3 2 5 4" xfId="44120"/>
    <cellStyle name="style1424787249548 2 2 3 2 6" xfId="16209"/>
    <cellStyle name="style1424787249548 2 2 3 2 7" xfId="23605"/>
    <cellStyle name="style1424787249548 2 2 3 2 8" xfId="44104"/>
    <cellStyle name="style1424787249548 2 2 3 3" xfId="4414"/>
    <cellStyle name="style1424787249548 2 2 3 3 2" xfId="11855"/>
    <cellStyle name="style1424787249548 2 2 3 3 2 2" xfId="44124"/>
    <cellStyle name="style1424787249548 2 2 3 3 2 2 2" xfId="44125"/>
    <cellStyle name="style1424787249548 2 2 3 3 2 2 3" xfId="60031"/>
    <cellStyle name="style1424787249548 2 2 3 3 2 3" xfId="44123"/>
    <cellStyle name="style1424787249548 2 2 3 3 3" xfId="19251"/>
    <cellStyle name="style1424787249548 2 2 3 3 3 2" xfId="44127"/>
    <cellStyle name="style1424787249548 2 2 3 3 3 3" xfId="57539"/>
    <cellStyle name="style1424787249548 2 2 3 3 3 4" xfId="44126"/>
    <cellStyle name="style1424787249548 2 2 3 3 4" xfId="26647"/>
    <cellStyle name="style1424787249548 2 2 3 3 5" xfId="44122"/>
    <cellStyle name="style1424787249548 2 2 3 4" xfId="2537"/>
    <cellStyle name="style1424787249548 2 2 3 4 2" xfId="9978"/>
    <cellStyle name="style1424787249548 2 2 3 4 2 2" xfId="44130"/>
    <cellStyle name="style1424787249548 2 2 3 4 2 2 2" xfId="44131"/>
    <cellStyle name="style1424787249548 2 2 3 4 2 2 3" xfId="60032"/>
    <cellStyle name="style1424787249548 2 2 3 4 2 3" xfId="44129"/>
    <cellStyle name="style1424787249548 2 2 3 4 3" xfId="17374"/>
    <cellStyle name="style1424787249548 2 2 3 4 3 2" xfId="44133"/>
    <cellStyle name="style1424787249548 2 2 3 4 3 3" xfId="57540"/>
    <cellStyle name="style1424787249548 2 2 3 4 3 4" xfId="44132"/>
    <cellStyle name="style1424787249548 2 2 3 4 4" xfId="24770"/>
    <cellStyle name="style1424787249548 2 2 3 4 5" xfId="44128"/>
    <cellStyle name="style1424787249548 2 2 3 5" xfId="6359"/>
    <cellStyle name="style1424787249548 2 2 3 5 2" xfId="13755"/>
    <cellStyle name="style1424787249548 2 2 3 5 2 2" xfId="44136"/>
    <cellStyle name="style1424787249548 2 2 3 5 2 3" xfId="60027"/>
    <cellStyle name="style1424787249548 2 2 3 5 2 4" xfId="44135"/>
    <cellStyle name="style1424787249548 2 2 3 5 3" xfId="21151"/>
    <cellStyle name="style1424787249548 2 2 3 5 4" xfId="28547"/>
    <cellStyle name="style1424787249548 2 2 3 5 5" xfId="44134"/>
    <cellStyle name="style1424787249548 2 2 3 6" xfId="8169"/>
    <cellStyle name="style1424787249548 2 2 3 6 2" xfId="44138"/>
    <cellStyle name="style1424787249548 2 2 3 6 3" xfId="57535"/>
    <cellStyle name="style1424787249548 2 2 3 6 4" xfId="44137"/>
    <cellStyle name="style1424787249548 2 2 3 7" xfId="15565"/>
    <cellStyle name="style1424787249548 2 2 3 8" xfId="22961"/>
    <cellStyle name="style1424787249548 2 2 3 9" xfId="44103"/>
    <cellStyle name="style1424787249548 2 2 4" xfId="1114"/>
    <cellStyle name="style1424787249548 2 2 4 2" xfId="4802"/>
    <cellStyle name="style1424787249548 2 2 4 2 2" xfId="12243"/>
    <cellStyle name="style1424787249548 2 2 4 2 2 2" xfId="44142"/>
    <cellStyle name="style1424787249548 2 2 4 2 2 2 2" xfId="44143"/>
    <cellStyle name="style1424787249548 2 2 4 2 2 2 3" xfId="60034"/>
    <cellStyle name="style1424787249548 2 2 4 2 2 3" xfId="44141"/>
    <cellStyle name="style1424787249548 2 2 4 2 3" xfId="19639"/>
    <cellStyle name="style1424787249548 2 2 4 2 3 2" xfId="44145"/>
    <cellStyle name="style1424787249548 2 2 4 2 3 3" xfId="57542"/>
    <cellStyle name="style1424787249548 2 2 4 2 3 4" xfId="44144"/>
    <cellStyle name="style1424787249548 2 2 4 2 4" xfId="27035"/>
    <cellStyle name="style1424787249548 2 2 4 2 5" xfId="44140"/>
    <cellStyle name="style1424787249548 2 2 4 3" xfId="2925"/>
    <cellStyle name="style1424787249548 2 2 4 3 2" xfId="10366"/>
    <cellStyle name="style1424787249548 2 2 4 3 2 2" xfId="44148"/>
    <cellStyle name="style1424787249548 2 2 4 3 2 2 2" xfId="44149"/>
    <cellStyle name="style1424787249548 2 2 4 3 2 2 3" xfId="60035"/>
    <cellStyle name="style1424787249548 2 2 4 3 2 3" xfId="44147"/>
    <cellStyle name="style1424787249548 2 2 4 3 3" xfId="17762"/>
    <cellStyle name="style1424787249548 2 2 4 3 3 2" xfId="44151"/>
    <cellStyle name="style1424787249548 2 2 4 3 3 3" xfId="57543"/>
    <cellStyle name="style1424787249548 2 2 4 3 3 4" xfId="44150"/>
    <cellStyle name="style1424787249548 2 2 4 3 4" xfId="25158"/>
    <cellStyle name="style1424787249548 2 2 4 3 5" xfId="44146"/>
    <cellStyle name="style1424787249548 2 2 4 4" xfId="6747"/>
    <cellStyle name="style1424787249548 2 2 4 4 2" xfId="14143"/>
    <cellStyle name="style1424787249548 2 2 4 4 2 2" xfId="44154"/>
    <cellStyle name="style1424787249548 2 2 4 4 2 3" xfId="60033"/>
    <cellStyle name="style1424787249548 2 2 4 4 2 4" xfId="44153"/>
    <cellStyle name="style1424787249548 2 2 4 4 3" xfId="21539"/>
    <cellStyle name="style1424787249548 2 2 4 4 4" xfId="28935"/>
    <cellStyle name="style1424787249548 2 2 4 4 5" xfId="44152"/>
    <cellStyle name="style1424787249548 2 2 4 5" xfId="8557"/>
    <cellStyle name="style1424787249548 2 2 4 5 2" xfId="44156"/>
    <cellStyle name="style1424787249548 2 2 4 5 3" xfId="57541"/>
    <cellStyle name="style1424787249548 2 2 4 5 4" xfId="44155"/>
    <cellStyle name="style1424787249548 2 2 4 6" xfId="15953"/>
    <cellStyle name="style1424787249548 2 2 4 7" xfId="23349"/>
    <cellStyle name="style1424787249548 2 2 4 8" xfId="44139"/>
    <cellStyle name="style1424787249548 2 2 5" xfId="1705"/>
    <cellStyle name="style1424787249548 2 2 5 2" xfId="5392"/>
    <cellStyle name="style1424787249548 2 2 5 2 2" xfId="12833"/>
    <cellStyle name="style1424787249548 2 2 5 2 2 2" xfId="44160"/>
    <cellStyle name="style1424787249548 2 2 5 2 2 2 2" xfId="44161"/>
    <cellStyle name="style1424787249548 2 2 5 2 2 2 3" xfId="60037"/>
    <cellStyle name="style1424787249548 2 2 5 2 2 3" xfId="44159"/>
    <cellStyle name="style1424787249548 2 2 5 2 3" xfId="20229"/>
    <cellStyle name="style1424787249548 2 2 5 2 3 2" xfId="44163"/>
    <cellStyle name="style1424787249548 2 2 5 2 3 3" xfId="57545"/>
    <cellStyle name="style1424787249548 2 2 5 2 3 4" xfId="44162"/>
    <cellStyle name="style1424787249548 2 2 5 2 4" xfId="27625"/>
    <cellStyle name="style1424787249548 2 2 5 2 5" xfId="44158"/>
    <cellStyle name="style1424787249548 2 2 5 3" xfId="3515"/>
    <cellStyle name="style1424787249548 2 2 5 3 2" xfId="10956"/>
    <cellStyle name="style1424787249548 2 2 5 3 2 2" xfId="44166"/>
    <cellStyle name="style1424787249548 2 2 5 3 2 2 2" xfId="44167"/>
    <cellStyle name="style1424787249548 2 2 5 3 2 2 3" xfId="60038"/>
    <cellStyle name="style1424787249548 2 2 5 3 2 3" xfId="44165"/>
    <cellStyle name="style1424787249548 2 2 5 3 3" xfId="18352"/>
    <cellStyle name="style1424787249548 2 2 5 3 3 2" xfId="44169"/>
    <cellStyle name="style1424787249548 2 2 5 3 3 3" xfId="57546"/>
    <cellStyle name="style1424787249548 2 2 5 3 3 4" xfId="44168"/>
    <cellStyle name="style1424787249548 2 2 5 3 4" xfId="25748"/>
    <cellStyle name="style1424787249548 2 2 5 3 5" xfId="44164"/>
    <cellStyle name="style1424787249548 2 2 5 4" xfId="7337"/>
    <cellStyle name="style1424787249548 2 2 5 4 2" xfId="14733"/>
    <cellStyle name="style1424787249548 2 2 5 4 2 2" xfId="44172"/>
    <cellStyle name="style1424787249548 2 2 5 4 2 3" xfId="60036"/>
    <cellStyle name="style1424787249548 2 2 5 4 2 4" xfId="44171"/>
    <cellStyle name="style1424787249548 2 2 5 4 3" xfId="22129"/>
    <cellStyle name="style1424787249548 2 2 5 4 4" xfId="29525"/>
    <cellStyle name="style1424787249548 2 2 5 4 5" xfId="44170"/>
    <cellStyle name="style1424787249548 2 2 5 5" xfId="9147"/>
    <cellStyle name="style1424787249548 2 2 5 5 2" xfId="44174"/>
    <cellStyle name="style1424787249548 2 2 5 5 3" xfId="57544"/>
    <cellStyle name="style1424787249548 2 2 5 5 4" xfId="44173"/>
    <cellStyle name="style1424787249548 2 2 5 6" xfId="16543"/>
    <cellStyle name="style1424787249548 2 2 5 7" xfId="23939"/>
    <cellStyle name="style1424787249548 2 2 5 8" xfId="44157"/>
    <cellStyle name="style1424787249548 2 2 6" xfId="1962"/>
    <cellStyle name="style1424787249548 2 2 6 2" xfId="5649"/>
    <cellStyle name="style1424787249548 2 2 6 2 2" xfId="13089"/>
    <cellStyle name="style1424787249548 2 2 6 2 2 2" xfId="44178"/>
    <cellStyle name="style1424787249548 2 2 6 2 2 2 2" xfId="44179"/>
    <cellStyle name="style1424787249548 2 2 6 2 2 2 3" xfId="60040"/>
    <cellStyle name="style1424787249548 2 2 6 2 2 3" xfId="44177"/>
    <cellStyle name="style1424787249548 2 2 6 2 3" xfId="20485"/>
    <cellStyle name="style1424787249548 2 2 6 2 3 2" xfId="44181"/>
    <cellStyle name="style1424787249548 2 2 6 2 3 3" xfId="57548"/>
    <cellStyle name="style1424787249548 2 2 6 2 3 4" xfId="44180"/>
    <cellStyle name="style1424787249548 2 2 6 2 4" xfId="27881"/>
    <cellStyle name="style1424787249548 2 2 6 2 5" xfId="44176"/>
    <cellStyle name="style1424787249548 2 2 6 3" xfId="3771"/>
    <cellStyle name="style1424787249548 2 2 6 3 2" xfId="11212"/>
    <cellStyle name="style1424787249548 2 2 6 3 2 2" xfId="44184"/>
    <cellStyle name="style1424787249548 2 2 6 3 2 2 2" xfId="44185"/>
    <cellStyle name="style1424787249548 2 2 6 3 2 2 3" xfId="60041"/>
    <cellStyle name="style1424787249548 2 2 6 3 2 3" xfId="44183"/>
    <cellStyle name="style1424787249548 2 2 6 3 3" xfId="18608"/>
    <cellStyle name="style1424787249548 2 2 6 3 3 2" xfId="44187"/>
    <cellStyle name="style1424787249548 2 2 6 3 3 3" xfId="57549"/>
    <cellStyle name="style1424787249548 2 2 6 3 3 4" xfId="44186"/>
    <cellStyle name="style1424787249548 2 2 6 3 4" xfId="26004"/>
    <cellStyle name="style1424787249548 2 2 6 3 5" xfId="44182"/>
    <cellStyle name="style1424787249548 2 2 6 4" xfId="7594"/>
    <cellStyle name="style1424787249548 2 2 6 4 2" xfId="14990"/>
    <cellStyle name="style1424787249548 2 2 6 4 2 2" xfId="44190"/>
    <cellStyle name="style1424787249548 2 2 6 4 2 3" xfId="60039"/>
    <cellStyle name="style1424787249548 2 2 6 4 2 4" xfId="44189"/>
    <cellStyle name="style1424787249548 2 2 6 4 3" xfId="22386"/>
    <cellStyle name="style1424787249548 2 2 6 4 4" xfId="29782"/>
    <cellStyle name="style1424787249548 2 2 6 4 5" xfId="44188"/>
    <cellStyle name="style1424787249548 2 2 6 5" xfId="9403"/>
    <cellStyle name="style1424787249548 2 2 6 5 2" xfId="44192"/>
    <cellStyle name="style1424787249548 2 2 6 5 3" xfId="57547"/>
    <cellStyle name="style1424787249548 2 2 6 5 4" xfId="44191"/>
    <cellStyle name="style1424787249548 2 2 6 6" xfId="16799"/>
    <cellStyle name="style1424787249548 2 2 6 7" xfId="24195"/>
    <cellStyle name="style1424787249548 2 2 6 8" xfId="44175"/>
    <cellStyle name="style1424787249548 2 2 7" xfId="4158"/>
    <cellStyle name="style1424787249548 2 2 7 2" xfId="11599"/>
    <cellStyle name="style1424787249548 2 2 7 2 2" xfId="44195"/>
    <cellStyle name="style1424787249548 2 2 7 2 2 2" xfId="44196"/>
    <cellStyle name="style1424787249548 2 2 7 2 2 3" xfId="60042"/>
    <cellStyle name="style1424787249548 2 2 7 2 3" xfId="44194"/>
    <cellStyle name="style1424787249548 2 2 7 3" xfId="18995"/>
    <cellStyle name="style1424787249548 2 2 7 3 2" xfId="44198"/>
    <cellStyle name="style1424787249548 2 2 7 3 3" xfId="57550"/>
    <cellStyle name="style1424787249548 2 2 7 3 4" xfId="44197"/>
    <cellStyle name="style1424787249548 2 2 7 4" xfId="26391"/>
    <cellStyle name="style1424787249548 2 2 7 5" xfId="44193"/>
    <cellStyle name="style1424787249548 2 2 8" xfId="2281"/>
    <cellStyle name="style1424787249548 2 2 8 2" xfId="9722"/>
    <cellStyle name="style1424787249548 2 2 8 2 2" xfId="44201"/>
    <cellStyle name="style1424787249548 2 2 8 2 2 2" xfId="44202"/>
    <cellStyle name="style1424787249548 2 2 8 2 2 3" xfId="60043"/>
    <cellStyle name="style1424787249548 2 2 8 2 3" xfId="44200"/>
    <cellStyle name="style1424787249548 2 2 8 3" xfId="17118"/>
    <cellStyle name="style1424787249548 2 2 8 3 2" xfId="44204"/>
    <cellStyle name="style1424787249548 2 2 8 3 3" xfId="57551"/>
    <cellStyle name="style1424787249548 2 2 8 3 4" xfId="44203"/>
    <cellStyle name="style1424787249548 2 2 8 4" xfId="24514"/>
    <cellStyle name="style1424787249548 2 2 8 5" xfId="44199"/>
    <cellStyle name="style1424787249548 2 2 9" xfId="6103"/>
    <cellStyle name="style1424787249548 2 2 9 2" xfId="13499"/>
    <cellStyle name="style1424787249548 2 2 9 2 2" xfId="44207"/>
    <cellStyle name="style1424787249548 2 2 9 2 3" xfId="60008"/>
    <cellStyle name="style1424787249548 2 2 9 2 4" xfId="44206"/>
    <cellStyle name="style1424787249548 2 2 9 3" xfId="20895"/>
    <cellStyle name="style1424787249548 2 2 9 4" xfId="28291"/>
    <cellStyle name="style1424787249548 2 2 9 5" xfId="44205"/>
    <cellStyle name="style1424787249548 2 3" xfId="467"/>
    <cellStyle name="style1424787249548 2 3 10" xfId="15373"/>
    <cellStyle name="style1424787249548 2 3 11" xfId="22769"/>
    <cellStyle name="style1424787249548 2 3 12" xfId="44208"/>
    <cellStyle name="style1424787249548 2 3 2" xfId="724"/>
    <cellStyle name="style1424787249548 2 3 2 2" xfId="1434"/>
    <cellStyle name="style1424787249548 2 3 2 2 2" xfId="5122"/>
    <cellStyle name="style1424787249548 2 3 2 2 2 2" xfId="12563"/>
    <cellStyle name="style1424787249548 2 3 2 2 2 2 2" xfId="44213"/>
    <cellStyle name="style1424787249548 2 3 2 2 2 2 2 2" xfId="44214"/>
    <cellStyle name="style1424787249548 2 3 2 2 2 2 2 3" xfId="60047"/>
    <cellStyle name="style1424787249548 2 3 2 2 2 2 3" xfId="44212"/>
    <cellStyle name="style1424787249548 2 3 2 2 2 3" xfId="19959"/>
    <cellStyle name="style1424787249548 2 3 2 2 2 3 2" xfId="44216"/>
    <cellStyle name="style1424787249548 2 3 2 2 2 3 3" xfId="57555"/>
    <cellStyle name="style1424787249548 2 3 2 2 2 3 4" xfId="44215"/>
    <cellStyle name="style1424787249548 2 3 2 2 2 4" xfId="27355"/>
    <cellStyle name="style1424787249548 2 3 2 2 2 5" xfId="44211"/>
    <cellStyle name="style1424787249548 2 3 2 2 3" xfId="3245"/>
    <cellStyle name="style1424787249548 2 3 2 2 3 2" xfId="10686"/>
    <cellStyle name="style1424787249548 2 3 2 2 3 2 2" xfId="44219"/>
    <cellStyle name="style1424787249548 2 3 2 2 3 2 2 2" xfId="44220"/>
    <cellStyle name="style1424787249548 2 3 2 2 3 2 2 3" xfId="60048"/>
    <cellStyle name="style1424787249548 2 3 2 2 3 2 3" xfId="44218"/>
    <cellStyle name="style1424787249548 2 3 2 2 3 3" xfId="18082"/>
    <cellStyle name="style1424787249548 2 3 2 2 3 3 2" xfId="44222"/>
    <cellStyle name="style1424787249548 2 3 2 2 3 3 3" xfId="57556"/>
    <cellStyle name="style1424787249548 2 3 2 2 3 3 4" xfId="44221"/>
    <cellStyle name="style1424787249548 2 3 2 2 3 4" xfId="25478"/>
    <cellStyle name="style1424787249548 2 3 2 2 3 5" xfId="44217"/>
    <cellStyle name="style1424787249548 2 3 2 2 4" xfId="7067"/>
    <cellStyle name="style1424787249548 2 3 2 2 4 2" xfId="14463"/>
    <cellStyle name="style1424787249548 2 3 2 2 4 2 2" xfId="44225"/>
    <cellStyle name="style1424787249548 2 3 2 2 4 2 3" xfId="60046"/>
    <cellStyle name="style1424787249548 2 3 2 2 4 2 4" xfId="44224"/>
    <cellStyle name="style1424787249548 2 3 2 2 4 3" xfId="21859"/>
    <cellStyle name="style1424787249548 2 3 2 2 4 4" xfId="29255"/>
    <cellStyle name="style1424787249548 2 3 2 2 4 5" xfId="44223"/>
    <cellStyle name="style1424787249548 2 3 2 2 5" xfId="8877"/>
    <cellStyle name="style1424787249548 2 3 2 2 5 2" xfId="44227"/>
    <cellStyle name="style1424787249548 2 3 2 2 5 3" xfId="57554"/>
    <cellStyle name="style1424787249548 2 3 2 2 5 4" xfId="44226"/>
    <cellStyle name="style1424787249548 2 3 2 2 6" xfId="16273"/>
    <cellStyle name="style1424787249548 2 3 2 2 7" xfId="23669"/>
    <cellStyle name="style1424787249548 2 3 2 2 8" xfId="44210"/>
    <cellStyle name="style1424787249548 2 3 2 3" xfId="4478"/>
    <cellStyle name="style1424787249548 2 3 2 3 2" xfId="11919"/>
    <cellStyle name="style1424787249548 2 3 2 3 2 2" xfId="44230"/>
    <cellStyle name="style1424787249548 2 3 2 3 2 2 2" xfId="44231"/>
    <cellStyle name="style1424787249548 2 3 2 3 2 2 3" xfId="60049"/>
    <cellStyle name="style1424787249548 2 3 2 3 2 3" xfId="44229"/>
    <cellStyle name="style1424787249548 2 3 2 3 3" xfId="19315"/>
    <cellStyle name="style1424787249548 2 3 2 3 3 2" xfId="44233"/>
    <cellStyle name="style1424787249548 2 3 2 3 3 3" xfId="57557"/>
    <cellStyle name="style1424787249548 2 3 2 3 3 4" xfId="44232"/>
    <cellStyle name="style1424787249548 2 3 2 3 4" xfId="26711"/>
    <cellStyle name="style1424787249548 2 3 2 3 5" xfId="44228"/>
    <cellStyle name="style1424787249548 2 3 2 4" xfId="2601"/>
    <cellStyle name="style1424787249548 2 3 2 4 2" xfId="10042"/>
    <cellStyle name="style1424787249548 2 3 2 4 2 2" xfId="44236"/>
    <cellStyle name="style1424787249548 2 3 2 4 2 2 2" xfId="44237"/>
    <cellStyle name="style1424787249548 2 3 2 4 2 2 3" xfId="60050"/>
    <cellStyle name="style1424787249548 2 3 2 4 2 3" xfId="44235"/>
    <cellStyle name="style1424787249548 2 3 2 4 3" xfId="17438"/>
    <cellStyle name="style1424787249548 2 3 2 4 3 2" xfId="44239"/>
    <cellStyle name="style1424787249548 2 3 2 4 3 3" xfId="57558"/>
    <cellStyle name="style1424787249548 2 3 2 4 3 4" xfId="44238"/>
    <cellStyle name="style1424787249548 2 3 2 4 4" xfId="24834"/>
    <cellStyle name="style1424787249548 2 3 2 4 5" xfId="44234"/>
    <cellStyle name="style1424787249548 2 3 2 5" xfId="6423"/>
    <cellStyle name="style1424787249548 2 3 2 5 2" xfId="13819"/>
    <cellStyle name="style1424787249548 2 3 2 5 2 2" xfId="44242"/>
    <cellStyle name="style1424787249548 2 3 2 5 2 3" xfId="60045"/>
    <cellStyle name="style1424787249548 2 3 2 5 2 4" xfId="44241"/>
    <cellStyle name="style1424787249548 2 3 2 5 3" xfId="21215"/>
    <cellStyle name="style1424787249548 2 3 2 5 4" xfId="28611"/>
    <cellStyle name="style1424787249548 2 3 2 5 5" xfId="44240"/>
    <cellStyle name="style1424787249548 2 3 2 6" xfId="8233"/>
    <cellStyle name="style1424787249548 2 3 2 6 2" xfId="44244"/>
    <cellStyle name="style1424787249548 2 3 2 6 3" xfId="57553"/>
    <cellStyle name="style1424787249548 2 3 2 6 4" xfId="44243"/>
    <cellStyle name="style1424787249548 2 3 2 7" xfId="15629"/>
    <cellStyle name="style1424787249548 2 3 2 8" xfId="23025"/>
    <cellStyle name="style1424787249548 2 3 2 9" xfId="44209"/>
    <cellStyle name="style1424787249548 2 3 3" xfId="1178"/>
    <cellStyle name="style1424787249548 2 3 3 2" xfId="4866"/>
    <cellStyle name="style1424787249548 2 3 3 2 2" xfId="12307"/>
    <cellStyle name="style1424787249548 2 3 3 2 2 2" xfId="44248"/>
    <cellStyle name="style1424787249548 2 3 3 2 2 2 2" xfId="44249"/>
    <cellStyle name="style1424787249548 2 3 3 2 2 2 3" xfId="60052"/>
    <cellStyle name="style1424787249548 2 3 3 2 2 3" xfId="44247"/>
    <cellStyle name="style1424787249548 2 3 3 2 3" xfId="19703"/>
    <cellStyle name="style1424787249548 2 3 3 2 3 2" xfId="44251"/>
    <cellStyle name="style1424787249548 2 3 3 2 3 3" xfId="57560"/>
    <cellStyle name="style1424787249548 2 3 3 2 3 4" xfId="44250"/>
    <cellStyle name="style1424787249548 2 3 3 2 4" xfId="27099"/>
    <cellStyle name="style1424787249548 2 3 3 2 5" xfId="44246"/>
    <cellStyle name="style1424787249548 2 3 3 3" xfId="2989"/>
    <cellStyle name="style1424787249548 2 3 3 3 2" xfId="10430"/>
    <cellStyle name="style1424787249548 2 3 3 3 2 2" xfId="44254"/>
    <cellStyle name="style1424787249548 2 3 3 3 2 2 2" xfId="44255"/>
    <cellStyle name="style1424787249548 2 3 3 3 2 2 3" xfId="60053"/>
    <cellStyle name="style1424787249548 2 3 3 3 2 3" xfId="44253"/>
    <cellStyle name="style1424787249548 2 3 3 3 3" xfId="17826"/>
    <cellStyle name="style1424787249548 2 3 3 3 3 2" xfId="44257"/>
    <cellStyle name="style1424787249548 2 3 3 3 3 3" xfId="57561"/>
    <cellStyle name="style1424787249548 2 3 3 3 3 4" xfId="44256"/>
    <cellStyle name="style1424787249548 2 3 3 3 4" xfId="25222"/>
    <cellStyle name="style1424787249548 2 3 3 3 5" xfId="44252"/>
    <cellStyle name="style1424787249548 2 3 3 4" xfId="6811"/>
    <cellStyle name="style1424787249548 2 3 3 4 2" xfId="14207"/>
    <cellStyle name="style1424787249548 2 3 3 4 2 2" xfId="44260"/>
    <cellStyle name="style1424787249548 2 3 3 4 2 3" xfId="60051"/>
    <cellStyle name="style1424787249548 2 3 3 4 2 4" xfId="44259"/>
    <cellStyle name="style1424787249548 2 3 3 4 3" xfId="21603"/>
    <cellStyle name="style1424787249548 2 3 3 4 4" xfId="28999"/>
    <cellStyle name="style1424787249548 2 3 3 4 5" xfId="44258"/>
    <cellStyle name="style1424787249548 2 3 3 5" xfId="8621"/>
    <cellStyle name="style1424787249548 2 3 3 5 2" xfId="44262"/>
    <cellStyle name="style1424787249548 2 3 3 5 3" xfId="57559"/>
    <cellStyle name="style1424787249548 2 3 3 5 4" xfId="44261"/>
    <cellStyle name="style1424787249548 2 3 3 6" xfId="16017"/>
    <cellStyle name="style1424787249548 2 3 3 7" xfId="23413"/>
    <cellStyle name="style1424787249548 2 3 3 8" xfId="44245"/>
    <cellStyle name="style1424787249548 2 3 4" xfId="1769"/>
    <cellStyle name="style1424787249548 2 3 4 2" xfId="5456"/>
    <cellStyle name="style1424787249548 2 3 4 2 2" xfId="12897"/>
    <cellStyle name="style1424787249548 2 3 4 2 2 2" xfId="44266"/>
    <cellStyle name="style1424787249548 2 3 4 2 2 2 2" xfId="44267"/>
    <cellStyle name="style1424787249548 2 3 4 2 2 2 3" xfId="60055"/>
    <cellStyle name="style1424787249548 2 3 4 2 2 3" xfId="44265"/>
    <cellStyle name="style1424787249548 2 3 4 2 3" xfId="20293"/>
    <cellStyle name="style1424787249548 2 3 4 2 3 2" xfId="44269"/>
    <cellStyle name="style1424787249548 2 3 4 2 3 3" xfId="57563"/>
    <cellStyle name="style1424787249548 2 3 4 2 3 4" xfId="44268"/>
    <cellStyle name="style1424787249548 2 3 4 2 4" xfId="27689"/>
    <cellStyle name="style1424787249548 2 3 4 2 5" xfId="44264"/>
    <cellStyle name="style1424787249548 2 3 4 3" xfId="3579"/>
    <cellStyle name="style1424787249548 2 3 4 3 2" xfId="11020"/>
    <cellStyle name="style1424787249548 2 3 4 3 2 2" xfId="44272"/>
    <cellStyle name="style1424787249548 2 3 4 3 2 2 2" xfId="44273"/>
    <cellStyle name="style1424787249548 2 3 4 3 2 2 3" xfId="60056"/>
    <cellStyle name="style1424787249548 2 3 4 3 2 3" xfId="44271"/>
    <cellStyle name="style1424787249548 2 3 4 3 3" xfId="18416"/>
    <cellStyle name="style1424787249548 2 3 4 3 3 2" xfId="44275"/>
    <cellStyle name="style1424787249548 2 3 4 3 3 3" xfId="57564"/>
    <cellStyle name="style1424787249548 2 3 4 3 3 4" xfId="44274"/>
    <cellStyle name="style1424787249548 2 3 4 3 4" xfId="25812"/>
    <cellStyle name="style1424787249548 2 3 4 3 5" xfId="44270"/>
    <cellStyle name="style1424787249548 2 3 4 4" xfId="7401"/>
    <cellStyle name="style1424787249548 2 3 4 4 2" xfId="14797"/>
    <cellStyle name="style1424787249548 2 3 4 4 2 2" xfId="44278"/>
    <cellStyle name="style1424787249548 2 3 4 4 2 3" xfId="60054"/>
    <cellStyle name="style1424787249548 2 3 4 4 2 4" xfId="44277"/>
    <cellStyle name="style1424787249548 2 3 4 4 3" xfId="22193"/>
    <cellStyle name="style1424787249548 2 3 4 4 4" xfId="29589"/>
    <cellStyle name="style1424787249548 2 3 4 4 5" xfId="44276"/>
    <cellStyle name="style1424787249548 2 3 4 5" xfId="9211"/>
    <cellStyle name="style1424787249548 2 3 4 5 2" xfId="44280"/>
    <cellStyle name="style1424787249548 2 3 4 5 3" xfId="57562"/>
    <cellStyle name="style1424787249548 2 3 4 5 4" xfId="44279"/>
    <cellStyle name="style1424787249548 2 3 4 6" xfId="16607"/>
    <cellStyle name="style1424787249548 2 3 4 7" xfId="24003"/>
    <cellStyle name="style1424787249548 2 3 4 8" xfId="44263"/>
    <cellStyle name="style1424787249548 2 3 5" xfId="2026"/>
    <cellStyle name="style1424787249548 2 3 5 2" xfId="5713"/>
    <cellStyle name="style1424787249548 2 3 5 2 2" xfId="13153"/>
    <cellStyle name="style1424787249548 2 3 5 2 2 2" xfId="44284"/>
    <cellStyle name="style1424787249548 2 3 5 2 2 2 2" xfId="44285"/>
    <cellStyle name="style1424787249548 2 3 5 2 2 2 3" xfId="60058"/>
    <cellStyle name="style1424787249548 2 3 5 2 2 3" xfId="44283"/>
    <cellStyle name="style1424787249548 2 3 5 2 3" xfId="20549"/>
    <cellStyle name="style1424787249548 2 3 5 2 3 2" xfId="44287"/>
    <cellStyle name="style1424787249548 2 3 5 2 3 3" xfId="57566"/>
    <cellStyle name="style1424787249548 2 3 5 2 3 4" xfId="44286"/>
    <cellStyle name="style1424787249548 2 3 5 2 4" xfId="27945"/>
    <cellStyle name="style1424787249548 2 3 5 2 5" xfId="44282"/>
    <cellStyle name="style1424787249548 2 3 5 3" xfId="3835"/>
    <cellStyle name="style1424787249548 2 3 5 3 2" xfId="11276"/>
    <cellStyle name="style1424787249548 2 3 5 3 2 2" xfId="44290"/>
    <cellStyle name="style1424787249548 2 3 5 3 2 2 2" xfId="44291"/>
    <cellStyle name="style1424787249548 2 3 5 3 2 2 3" xfId="60059"/>
    <cellStyle name="style1424787249548 2 3 5 3 2 3" xfId="44289"/>
    <cellStyle name="style1424787249548 2 3 5 3 3" xfId="18672"/>
    <cellStyle name="style1424787249548 2 3 5 3 3 2" xfId="44293"/>
    <cellStyle name="style1424787249548 2 3 5 3 3 3" xfId="57567"/>
    <cellStyle name="style1424787249548 2 3 5 3 3 4" xfId="44292"/>
    <cellStyle name="style1424787249548 2 3 5 3 4" xfId="26068"/>
    <cellStyle name="style1424787249548 2 3 5 3 5" xfId="44288"/>
    <cellStyle name="style1424787249548 2 3 5 4" xfId="7658"/>
    <cellStyle name="style1424787249548 2 3 5 4 2" xfId="15054"/>
    <cellStyle name="style1424787249548 2 3 5 4 2 2" xfId="44296"/>
    <cellStyle name="style1424787249548 2 3 5 4 2 3" xfId="60057"/>
    <cellStyle name="style1424787249548 2 3 5 4 2 4" xfId="44295"/>
    <cellStyle name="style1424787249548 2 3 5 4 3" xfId="22450"/>
    <cellStyle name="style1424787249548 2 3 5 4 4" xfId="29846"/>
    <cellStyle name="style1424787249548 2 3 5 4 5" xfId="44294"/>
    <cellStyle name="style1424787249548 2 3 5 5" xfId="9467"/>
    <cellStyle name="style1424787249548 2 3 5 5 2" xfId="44298"/>
    <cellStyle name="style1424787249548 2 3 5 5 3" xfId="57565"/>
    <cellStyle name="style1424787249548 2 3 5 5 4" xfId="44297"/>
    <cellStyle name="style1424787249548 2 3 5 6" xfId="16863"/>
    <cellStyle name="style1424787249548 2 3 5 7" xfId="24259"/>
    <cellStyle name="style1424787249548 2 3 5 8" xfId="44281"/>
    <cellStyle name="style1424787249548 2 3 6" xfId="4222"/>
    <cellStyle name="style1424787249548 2 3 6 2" xfId="11663"/>
    <cellStyle name="style1424787249548 2 3 6 2 2" xfId="44301"/>
    <cellStyle name="style1424787249548 2 3 6 2 2 2" xfId="44302"/>
    <cellStyle name="style1424787249548 2 3 6 2 2 3" xfId="60060"/>
    <cellStyle name="style1424787249548 2 3 6 2 3" xfId="44300"/>
    <cellStyle name="style1424787249548 2 3 6 3" xfId="19059"/>
    <cellStyle name="style1424787249548 2 3 6 3 2" xfId="44304"/>
    <cellStyle name="style1424787249548 2 3 6 3 3" xfId="57568"/>
    <cellStyle name="style1424787249548 2 3 6 3 4" xfId="44303"/>
    <cellStyle name="style1424787249548 2 3 6 4" xfId="26455"/>
    <cellStyle name="style1424787249548 2 3 6 5" xfId="44299"/>
    <cellStyle name="style1424787249548 2 3 7" xfId="2345"/>
    <cellStyle name="style1424787249548 2 3 7 2" xfId="9786"/>
    <cellStyle name="style1424787249548 2 3 7 2 2" xfId="44307"/>
    <cellStyle name="style1424787249548 2 3 7 2 2 2" xfId="44308"/>
    <cellStyle name="style1424787249548 2 3 7 2 2 3" xfId="60061"/>
    <cellStyle name="style1424787249548 2 3 7 2 3" xfId="44306"/>
    <cellStyle name="style1424787249548 2 3 7 3" xfId="17182"/>
    <cellStyle name="style1424787249548 2 3 7 3 2" xfId="44310"/>
    <cellStyle name="style1424787249548 2 3 7 3 3" xfId="57569"/>
    <cellStyle name="style1424787249548 2 3 7 3 4" xfId="44309"/>
    <cellStyle name="style1424787249548 2 3 7 4" xfId="24578"/>
    <cellStyle name="style1424787249548 2 3 7 5" xfId="44305"/>
    <cellStyle name="style1424787249548 2 3 8" xfId="6167"/>
    <cellStyle name="style1424787249548 2 3 8 2" xfId="13563"/>
    <cellStyle name="style1424787249548 2 3 8 2 2" xfId="44313"/>
    <cellStyle name="style1424787249548 2 3 8 2 3" xfId="60044"/>
    <cellStyle name="style1424787249548 2 3 8 2 4" xfId="44312"/>
    <cellStyle name="style1424787249548 2 3 8 3" xfId="20959"/>
    <cellStyle name="style1424787249548 2 3 8 4" xfId="28355"/>
    <cellStyle name="style1424787249548 2 3 8 5" xfId="44311"/>
    <cellStyle name="style1424787249548 2 3 9" xfId="7977"/>
    <cellStyle name="style1424787249548 2 3 9 2" xfId="44315"/>
    <cellStyle name="style1424787249548 2 3 9 3" xfId="57552"/>
    <cellStyle name="style1424787249548 2 3 9 4" xfId="44314"/>
    <cellStyle name="style1424787249548 2 4" xfId="596"/>
    <cellStyle name="style1424787249548 2 4 2" xfId="1306"/>
    <cellStyle name="style1424787249548 2 4 2 2" xfId="4994"/>
    <cellStyle name="style1424787249548 2 4 2 2 2" xfId="12435"/>
    <cellStyle name="style1424787249548 2 4 2 2 2 2" xfId="44320"/>
    <cellStyle name="style1424787249548 2 4 2 2 2 2 2" xfId="44321"/>
    <cellStyle name="style1424787249548 2 4 2 2 2 2 3" xfId="60064"/>
    <cellStyle name="style1424787249548 2 4 2 2 2 3" xfId="44319"/>
    <cellStyle name="style1424787249548 2 4 2 2 3" xfId="19831"/>
    <cellStyle name="style1424787249548 2 4 2 2 3 2" xfId="44323"/>
    <cellStyle name="style1424787249548 2 4 2 2 3 3" xfId="57572"/>
    <cellStyle name="style1424787249548 2 4 2 2 3 4" xfId="44322"/>
    <cellStyle name="style1424787249548 2 4 2 2 4" xfId="27227"/>
    <cellStyle name="style1424787249548 2 4 2 2 5" xfId="44318"/>
    <cellStyle name="style1424787249548 2 4 2 3" xfId="3117"/>
    <cellStyle name="style1424787249548 2 4 2 3 2" xfId="10558"/>
    <cellStyle name="style1424787249548 2 4 2 3 2 2" xfId="44326"/>
    <cellStyle name="style1424787249548 2 4 2 3 2 2 2" xfId="44327"/>
    <cellStyle name="style1424787249548 2 4 2 3 2 2 3" xfId="60065"/>
    <cellStyle name="style1424787249548 2 4 2 3 2 3" xfId="44325"/>
    <cellStyle name="style1424787249548 2 4 2 3 3" xfId="17954"/>
    <cellStyle name="style1424787249548 2 4 2 3 3 2" xfId="44329"/>
    <cellStyle name="style1424787249548 2 4 2 3 3 3" xfId="57573"/>
    <cellStyle name="style1424787249548 2 4 2 3 3 4" xfId="44328"/>
    <cellStyle name="style1424787249548 2 4 2 3 4" xfId="25350"/>
    <cellStyle name="style1424787249548 2 4 2 3 5" xfId="44324"/>
    <cellStyle name="style1424787249548 2 4 2 4" xfId="6939"/>
    <cellStyle name="style1424787249548 2 4 2 4 2" xfId="14335"/>
    <cellStyle name="style1424787249548 2 4 2 4 2 2" xfId="44332"/>
    <cellStyle name="style1424787249548 2 4 2 4 2 3" xfId="60063"/>
    <cellStyle name="style1424787249548 2 4 2 4 2 4" xfId="44331"/>
    <cellStyle name="style1424787249548 2 4 2 4 3" xfId="21731"/>
    <cellStyle name="style1424787249548 2 4 2 4 4" xfId="29127"/>
    <cellStyle name="style1424787249548 2 4 2 4 5" xfId="44330"/>
    <cellStyle name="style1424787249548 2 4 2 5" xfId="8749"/>
    <cellStyle name="style1424787249548 2 4 2 5 2" xfId="44334"/>
    <cellStyle name="style1424787249548 2 4 2 5 3" xfId="57571"/>
    <cellStyle name="style1424787249548 2 4 2 5 4" xfId="44333"/>
    <cellStyle name="style1424787249548 2 4 2 6" xfId="16145"/>
    <cellStyle name="style1424787249548 2 4 2 7" xfId="23541"/>
    <cellStyle name="style1424787249548 2 4 2 8" xfId="44317"/>
    <cellStyle name="style1424787249548 2 4 3" xfId="4350"/>
    <cellStyle name="style1424787249548 2 4 3 2" xfId="11791"/>
    <cellStyle name="style1424787249548 2 4 3 2 2" xfId="44337"/>
    <cellStyle name="style1424787249548 2 4 3 2 2 2" xfId="44338"/>
    <cellStyle name="style1424787249548 2 4 3 2 2 3" xfId="60066"/>
    <cellStyle name="style1424787249548 2 4 3 2 3" xfId="44336"/>
    <cellStyle name="style1424787249548 2 4 3 3" xfId="19187"/>
    <cellStyle name="style1424787249548 2 4 3 3 2" xfId="44340"/>
    <cellStyle name="style1424787249548 2 4 3 3 3" xfId="57574"/>
    <cellStyle name="style1424787249548 2 4 3 3 4" xfId="44339"/>
    <cellStyle name="style1424787249548 2 4 3 4" xfId="26583"/>
    <cellStyle name="style1424787249548 2 4 3 5" xfId="44335"/>
    <cellStyle name="style1424787249548 2 4 4" xfId="2473"/>
    <cellStyle name="style1424787249548 2 4 4 2" xfId="9914"/>
    <cellStyle name="style1424787249548 2 4 4 2 2" xfId="44343"/>
    <cellStyle name="style1424787249548 2 4 4 2 2 2" xfId="44344"/>
    <cellStyle name="style1424787249548 2 4 4 2 2 3" xfId="60067"/>
    <cellStyle name="style1424787249548 2 4 4 2 3" xfId="44342"/>
    <cellStyle name="style1424787249548 2 4 4 3" xfId="17310"/>
    <cellStyle name="style1424787249548 2 4 4 3 2" xfId="44346"/>
    <cellStyle name="style1424787249548 2 4 4 3 3" xfId="57575"/>
    <cellStyle name="style1424787249548 2 4 4 3 4" xfId="44345"/>
    <cellStyle name="style1424787249548 2 4 4 4" xfId="24706"/>
    <cellStyle name="style1424787249548 2 4 4 5" xfId="44341"/>
    <cellStyle name="style1424787249548 2 4 5" xfId="6295"/>
    <cellStyle name="style1424787249548 2 4 5 2" xfId="13691"/>
    <cellStyle name="style1424787249548 2 4 5 2 2" xfId="44349"/>
    <cellStyle name="style1424787249548 2 4 5 2 3" xfId="60062"/>
    <cellStyle name="style1424787249548 2 4 5 2 4" xfId="44348"/>
    <cellStyle name="style1424787249548 2 4 5 3" xfId="21087"/>
    <cellStyle name="style1424787249548 2 4 5 4" xfId="28483"/>
    <cellStyle name="style1424787249548 2 4 5 5" xfId="44347"/>
    <cellStyle name="style1424787249548 2 4 6" xfId="8105"/>
    <cellStyle name="style1424787249548 2 4 6 2" xfId="44351"/>
    <cellStyle name="style1424787249548 2 4 6 3" xfId="57570"/>
    <cellStyle name="style1424787249548 2 4 6 4" xfId="44350"/>
    <cellStyle name="style1424787249548 2 4 7" xfId="15501"/>
    <cellStyle name="style1424787249548 2 4 8" xfId="22897"/>
    <cellStyle name="style1424787249548 2 4 9" xfId="44316"/>
    <cellStyle name="style1424787249548 2 5" xfId="1050"/>
    <cellStyle name="style1424787249548 2 5 2" xfId="4738"/>
    <cellStyle name="style1424787249548 2 5 2 2" xfId="12179"/>
    <cellStyle name="style1424787249548 2 5 2 2 2" xfId="44355"/>
    <cellStyle name="style1424787249548 2 5 2 2 2 2" xfId="44356"/>
    <cellStyle name="style1424787249548 2 5 2 2 2 3" xfId="60069"/>
    <cellStyle name="style1424787249548 2 5 2 2 3" xfId="44354"/>
    <cellStyle name="style1424787249548 2 5 2 3" xfId="19575"/>
    <cellStyle name="style1424787249548 2 5 2 3 2" xfId="44358"/>
    <cellStyle name="style1424787249548 2 5 2 3 3" xfId="57577"/>
    <cellStyle name="style1424787249548 2 5 2 3 4" xfId="44357"/>
    <cellStyle name="style1424787249548 2 5 2 4" xfId="26971"/>
    <cellStyle name="style1424787249548 2 5 2 5" xfId="44353"/>
    <cellStyle name="style1424787249548 2 5 3" xfId="2861"/>
    <cellStyle name="style1424787249548 2 5 3 2" xfId="10302"/>
    <cellStyle name="style1424787249548 2 5 3 2 2" xfId="44361"/>
    <cellStyle name="style1424787249548 2 5 3 2 2 2" xfId="44362"/>
    <cellStyle name="style1424787249548 2 5 3 2 2 3" xfId="60070"/>
    <cellStyle name="style1424787249548 2 5 3 2 3" xfId="44360"/>
    <cellStyle name="style1424787249548 2 5 3 3" xfId="17698"/>
    <cellStyle name="style1424787249548 2 5 3 3 2" xfId="44364"/>
    <cellStyle name="style1424787249548 2 5 3 3 3" xfId="57578"/>
    <cellStyle name="style1424787249548 2 5 3 3 4" xfId="44363"/>
    <cellStyle name="style1424787249548 2 5 3 4" xfId="25094"/>
    <cellStyle name="style1424787249548 2 5 3 5" xfId="44359"/>
    <cellStyle name="style1424787249548 2 5 4" xfId="6683"/>
    <cellStyle name="style1424787249548 2 5 4 2" xfId="14079"/>
    <cellStyle name="style1424787249548 2 5 4 2 2" xfId="44367"/>
    <cellStyle name="style1424787249548 2 5 4 2 3" xfId="60068"/>
    <cellStyle name="style1424787249548 2 5 4 2 4" xfId="44366"/>
    <cellStyle name="style1424787249548 2 5 4 3" xfId="21475"/>
    <cellStyle name="style1424787249548 2 5 4 4" xfId="28871"/>
    <cellStyle name="style1424787249548 2 5 4 5" xfId="44365"/>
    <cellStyle name="style1424787249548 2 5 5" xfId="8493"/>
    <cellStyle name="style1424787249548 2 5 5 2" xfId="44369"/>
    <cellStyle name="style1424787249548 2 5 5 3" xfId="57576"/>
    <cellStyle name="style1424787249548 2 5 5 4" xfId="44368"/>
    <cellStyle name="style1424787249548 2 5 6" xfId="15889"/>
    <cellStyle name="style1424787249548 2 5 7" xfId="23285"/>
    <cellStyle name="style1424787249548 2 5 8" xfId="44352"/>
    <cellStyle name="style1424787249548 2 6" xfId="1641"/>
    <cellStyle name="style1424787249548 2 6 2" xfId="5328"/>
    <cellStyle name="style1424787249548 2 6 2 2" xfId="12769"/>
    <cellStyle name="style1424787249548 2 6 2 2 2" xfId="44373"/>
    <cellStyle name="style1424787249548 2 6 2 2 2 2" xfId="44374"/>
    <cellStyle name="style1424787249548 2 6 2 2 2 3" xfId="60072"/>
    <cellStyle name="style1424787249548 2 6 2 2 3" xfId="44372"/>
    <cellStyle name="style1424787249548 2 6 2 3" xfId="20165"/>
    <cellStyle name="style1424787249548 2 6 2 3 2" xfId="44376"/>
    <cellStyle name="style1424787249548 2 6 2 3 3" xfId="57580"/>
    <cellStyle name="style1424787249548 2 6 2 3 4" xfId="44375"/>
    <cellStyle name="style1424787249548 2 6 2 4" xfId="27561"/>
    <cellStyle name="style1424787249548 2 6 2 5" xfId="44371"/>
    <cellStyle name="style1424787249548 2 6 3" xfId="3451"/>
    <cellStyle name="style1424787249548 2 6 3 2" xfId="10892"/>
    <cellStyle name="style1424787249548 2 6 3 2 2" xfId="44379"/>
    <cellStyle name="style1424787249548 2 6 3 2 2 2" xfId="44380"/>
    <cellStyle name="style1424787249548 2 6 3 2 2 3" xfId="60073"/>
    <cellStyle name="style1424787249548 2 6 3 2 3" xfId="44378"/>
    <cellStyle name="style1424787249548 2 6 3 3" xfId="18288"/>
    <cellStyle name="style1424787249548 2 6 3 3 2" xfId="44382"/>
    <cellStyle name="style1424787249548 2 6 3 3 3" xfId="57581"/>
    <cellStyle name="style1424787249548 2 6 3 3 4" xfId="44381"/>
    <cellStyle name="style1424787249548 2 6 3 4" xfId="25684"/>
    <cellStyle name="style1424787249548 2 6 3 5" xfId="44377"/>
    <cellStyle name="style1424787249548 2 6 4" xfId="7273"/>
    <cellStyle name="style1424787249548 2 6 4 2" xfId="14669"/>
    <cellStyle name="style1424787249548 2 6 4 2 2" xfId="44385"/>
    <cellStyle name="style1424787249548 2 6 4 2 3" xfId="60071"/>
    <cellStyle name="style1424787249548 2 6 4 2 4" xfId="44384"/>
    <cellStyle name="style1424787249548 2 6 4 3" xfId="22065"/>
    <cellStyle name="style1424787249548 2 6 4 4" xfId="29461"/>
    <cellStyle name="style1424787249548 2 6 4 5" xfId="44383"/>
    <cellStyle name="style1424787249548 2 6 5" xfId="9083"/>
    <cellStyle name="style1424787249548 2 6 5 2" xfId="44387"/>
    <cellStyle name="style1424787249548 2 6 5 3" xfId="57579"/>
    <cellStyle name="style1424787249548 2 6 5 4" xfId="44386"/>
    <cellStyle name="style1424787249548 2 6 6" xfId="16479"/>
    <cellStyle name="style1424787249548 2 6 7" xfId="23875"/>
    <cellStyle name="style1424787249548 2 6 8" xfId="44370"/>
    <cellStyle name="style1424787249548 2 7" xfId="1898"/>
    <cellStyle name="style1424787249548 2 7 2" xfId="5585"/>
    <cellStyle name="style1424787249548 2 7 2 2" xfId="13025"/>
    <cellStyle name="style1424787249548 2 7 2 2 2" xfId="44391"/>
    <cellStyle name="style1424787249548 2 7 2 2 2 2" xfId="44392"/>
    <cellStyle name="style1424787249548 2 7 2 2 2 3" xfId="60075"/>
    <cellStyle name="style1424787249548 2 7 2 2 3" xfId="44390"/>
    <cellStyle name="style1424787249548 2 7 2 3" xfId="20421"/>
    <cellStyle name="style1424787249548 2 7 2 3 2" xfId="44394"/>
    <cellStyle name="style1424787249548 2 7 2 3 3" xfId="57583"/>
    <cellStyle name="style1424787249548 2 7 2 3 4" xfId="44393"/>
    <cellStyle name="style1424787249548 2 7 2 4" xfId="27817"/>
    <cellStyle name="style1424787249548 2 7 2 5" xfId="44389"/>
    <cellStyle name="style1424787249548 2 7 3" xfId="3707"/>
    <cellStyle name="style1424787249548 2 7 3 2" xfId="11148"/>
    <cellStyle name="style1424787249548 2 7 3 2 2" xfId="44397"/>
    <cellStyle name="style1424787249548 2 7 3 2 2 2" xfId="44398"/>
    <cellStyle name="style1424787249548 2 7 3 2 2 3" xfId="60076"/>
    <cellStyle name="style1424787249548 2 7 3 2 3" xfId="44396"/>
    <cellStyle name="style1424787249548 2 7 3 3" xfId="18544"/>
    <cellStyle name="style1424787249548 2 7 3 3 2" xfId="44400"/>
    <cellStyle name="style1424787249548 2 7 3 3 3" xfId="57584"/>
    <cellStyle name="style1424787249548 2 7 3 3 4" xfId="44399"/>
    <cellStyle name="style1424787249548 2 7 3 4" xfId="25940"/>
    <cellStyle name="style1424787249548 2 7 3 5" xfId="44395"/>
    <cellStyle name="style1424787249548 2 7 4" xfId="7530"/>
    <cellStyle name="style1424787249548 2 7 4 2" xfId="14926"/>
    <cellStyle name="style1424787249548 2 7 4 2 2" xfId="44403"/>
    <cellStyle name="style1424787249548 2 7 4 2 3" xfId="60074"/>
    <cellStyle name="style1424787249548 2 7 4 2 4" xfId="44402"/>
    <cellStyle name="style1424787249548 2 7 4 3" xfId="22322"/>
    <cellStyle name="style1424787249548 2 7 4 4" xfId="29718"/>
    <cellStyle name="style1424787249548 2 7 4 5" xfId="44401"/>
    <cellStyle name="style1424787249548 2 7 5" xfId="9339"/>
    <cellStyle name="style1424787249548 2 7 5 2" xfId="44405"/>
    <cellStyle name="style1424787249548 2 7 5 3" xfId="57582"/>
    <cellStyle name="style1424787249548 2 7 5 4" xfId="44404"/>
    <cellStyle name="style1424787249548 2 7 6" xfId="16735"/>
    <cellStyle name="style1424787249548 2 7 7" xfId="24131"/>
    <cellStyle name="style1424787249548 2 7 8" xfId="44388"/>
    <cellStyle name="style1424787249548 2 8" xfId="4094"/>
    <cellStyle name="style1424787249548 2 8 2" xfId="11535"/>
    <cellStyle name="style1424787249548 2 8 2 2" xfId="44408"/>
    <cellStyle name="style1424787249548 2 8 2 2 2" xfId="44409"/>
    <cellStyle name="style1424787249548 2 8 2 2 3" xfId="60077"/>
    <cellStyle name="style1424787249548 2 8 2 3" xfId="44407"/>
    <cellStyle name="style1424787249548 2 8 3" xfId="18931"/>
    <cellStyle name="style1424787249548 2 8 3 2" xfId="44411"/>
    <cellStyle name="style1424787249548 2 8 3 3" xfId="57585"/>
    <cellStyle name="style1424787249548 2 8 3 4" xfId="44410"/>
    <cellStyle name="style1424787249548 2 8 4" xfId="26327"/>
    <cellStyle name="style1424787249548 2 8 5" xfId="44406"/>
    <cellStyle name="style1424787249548 2 9" xfId="2217"/>
    <cellStyle name="style1424787249548 2 9 2" xfId="9658"/>
    <cellStyle name="style1424787249548 2 9 2 2" xfId="44414"/>
    <cellStyle name="style1424787249548 2 9 2 2 2" xfId="44415"/>
    <cellStyle name="style1424787249548 2 9 2 2 3" xfId="60078"/>
    <cellStyle name="style1424787249548 2 9 2 3" xfId="44413"/>
    <cellStyle name="style1424787249548 2 9 3" xfId="17054"/>
    <cellStyle name="style1424787249548 2 9 3 2" xfId="44417"/>
    <cellStyle name="style1424787249548 2 9 3 3" xfId="57586"/>
    <cellStyle name="style1424787249548 2 9 3 4" xfId="44416"/>
    <cellStyle name="style1424787249548 2 9 4" xfId="24450"/>
    <cellStyle name="style1424787249548 2 9 5" xfId="44412"/>
    <cellStyle name="style1424787249548 3" xfId="375"/>
    <cellStyle name="style1424787249548 3 10" xfId="7885"/>
    <cellStyle name="style1424787249548 3 10 2" xfId="44420"/>
    <cellStyle name="style1424787249548 3 10 3" xfId="57587"/>
    <cellStyle name="style1424787249548 3 10 4" xfId="44419"/>
    <cellStyle name="style1424787249548 3 11" xfId="15281"/>
    <cellStyle name="style1424787249548 3 12" xfId="22677"/>
    <cellStyle name="style1424787249548 3 13" xfId="44418"/>
    <cellStyle name="style1424787249548 3 2" xfId="503"/>
    <cellStyle name="style1424787249548 3 2 10" xfId="15409"/>
    <cellStyle name="style1424787249548 3 2 11" xfId="22805"/>
    <cellStyle name="style1424787249548 3 2 12" xfId="44421"/>
    <cellStyle name="style1424787249548 3 2 2" xfId="760"/>
    <cellStyle name="style1424787249548 3 2 2 2" xfId="1470"/>
    <cellStyle name="style1424787249548 3 2 2 2 2" xfId="5158"/>
    <cellStyle name="style1424787249548 3 2 2 2 2 2" xfId="12599"/>
    <cellStyle name="style1424787249548 3 2 2 2 2 2 2" xfId="44426"/>
    <cellStyle name="style1424787249548 3 2 2 2 2 2 2 2" xfId="44427"/>
    <cellStyle name="style1424787249548 3 2 2 2 2 2 2 3" xfId="60083"/>
    <cellStyle name="style1424787249548 3 2 2 2 2 2 3" xfId="44425"/>
    <cellStyle name="style1424787249548 3 2 2 2 2 3" xfId="19995"/>
    <cellStyle name="style1424787249548 3 2 2 2 2 3 2" xfId="44429"/>
    <cellStyle name="style1424787249548 3 2 2 2 2 3 3" xfId="57591"/>
    <cellStyle name="style1424787249548 3 2 2 2 2 3 4" xfId="44428"/>
    <cellStyle name="style1424787249548 3 2 2 2 2 4" xfId="27391"/>
    <cellStyle name="style1424787249548 3 2 2 2 2 5" xfId="44424"/>
    <cellStyle name="style1424787249548 3 2 2 2 3" xfId="3281"/>
    <cellStyle name="style1424787249548 3 2 2 2 3 2" xfId="10722"/>
    <cellStyle name="style1424787249548 3 2 2 2 3 2 2" xfId="44432"/>
    <cellStyle name="style1424787249548 3 2 2 2 3 2 2 2" xfId="44433"/>
    <cellStyle name="style1424787249548 3 2 2 2 3 2 2 3" xfId="60084"/>
    <cellStyle name="style1424787249548 3 2 2 2 3 2 3" xfId="44431"/>
    <cellStyle name="style1424787249548 3 2 2 2 3 3" xfId="18118"/>
    <cellStyle name="style1424787249548 3 2 2 2 3 3 2" xfId="44435"/>
    <cellStyle name="style1424787249548 3 2 2 2 3 3 3" xfId="57592"/>
    <cellStyle name="style1424787249548 3 2 2 2 3 3 4" xfId="44434"/>
    <cellStyle name="style1424787249548 3 2 2 2 3 4" xfId="25514"/>
    <cellStyle name="style1424787249548 3 2 2 2 3 5" xfId="44430"/>
    <cellStyle name="style1424787249548 3 2 2 2 4" xfId="7103"/>
    <cellStyle name="style1424787249548 3 2 2 2 4 2" xfId="14499"/>
    <cellStyle name="style1424787249548 3 2 2 2 4 2 2" xfId="44438"/>
    <cellStyle name="style1424787249548 3 2 2 2 4 2 3" xfId="60082"/>
    <cellStyle name="style1424787249548 3 2 2 2 4 2 4" xfId="44437"/>
    <cellStyle name="style1424787249548 3 2 2 2 4 3" xfId="21895"/>
    <cellStyle name="style1424787249548 3 2 2 2 4 4" xfId="29291"/>
    <cellStyle name="style1424787249548 3 2 2 2 4 5" xfId="44436"/>
    <cellStyle name="style1424787249548 3 2 2 2 5" xfId="8913"/>
    <cellStyle name="style1424787249548 3 2 2 2 5 2" xfId="44440"/>
    <cellStyle name="style1424787249548 3 2 2 2 5 3" xfId="57590"/>
    <cellStyle name="style1424787249548 3 2 2 2 5 4" xfId="44439"/>
    <cellStyle name="style1424787249548 3 2 2 2 6" xfId="16309"/>
    <cellStyle name="style1424787249548 3 2 2 2 7" xfId="23705"/>
    <cellStyle name="style1424787249548 3 2 2 2 8" xfId="44423"/>
    <cellStyle name="style1424787249548 3 2 2 3" xfId="4514"/>
    <cellStyle name="style1424787249548 3 2 2 3 2" xfId="11955"/>
    <cellStyle name="style1424787249548 3 2 2 3 2 2" xfId="44443"/>
    <cellStyle name="style1424787249548 3 2 2 3 2 2 2" xfId="44444"/>
    <cellStyle name="style1424787249548 3 2 2 3 2 2 3" xfId="60085"/>
    <cellStyle name="style1424787249548 3 2 2 3 2 3" xfId="44442"/>
    <cellStyle name="style1424787249548 3 2 2 3 3" xfId="19351"/>
    <cellStyle name="style1424787249548 3 2 2 3 3 2" xfId="44446"/>
    <cellStyle name="style1424787249548 3 2 2 3 3 3" xfId="57593"/>
    <cellStyle name="style1424787249548 3 2 2 3 3 4" xfId="44445"/>
    <cellStyle name="style1424787249548 3 2 2 3 4" xfId="26747"/>
    <cellStyle name="style1424787249548 3 2 2 3 5" xfId="44441"/>
    <cellStyle name="style1424787249548 3 2 2 4" xfId="2637"/>
    <cellStyle name="style1424787249548 3 2 2 4 2" xfId="10078"/>
    <cellStyle name="style1424787249548 3 2 2 4 2 2" xfId="44449"/>
    <cellStyle name="style1424787249548 3 2 2 4 2 2 2" xfId="44450"/>
    <cellStyle name="style1424787249548 3 2 2 4 2 2 3" xfId="60086"/>
    <cellStyle name="style1424787249548 3 2 2 4 2 3" xfId="44448"/>
    <cellStyle name="style1424787249548 3 2 2 4 3" xfId="17474"/>
    <cellStyle name="style1424787249548 3 2 2 4 3 2" xfId="44452"/>
    <cellStyle name="style1424787249548 3 2 2 4 3 3" xfId="57594"/>
    <cellStyle name="style1424787249548 3 2 2 4 3 4" xfId="44451"/>
    <cellStyle name="style1424787249548 3 2 2 4 4" xfId="24870"/>
    <cellStyle name="style1424787249548 3 2 2 4 5" xfId="44447"/>
    <cellStyle name="style1424787249548 3 2 2 5" xfId="6459"/>
    <cellStyle name="style1424787249548 3 2 2 5 2" xfId="13855"/>
    <cellStyle name="style1424787249548 3 2 2 5 2 2" xfId="44455"/>
    <cellStyle name="style1424787249548 3 2 2 5 2 3" xfId="60081"/>
    <cellStyle name="style1424787249548 3 2 2 5 2 4" xfId="44454"/>
    <cellStyle name="style1424787249548 3 2 2 5 3" xfId="21251"/>
    <cellStyle name="style1424787249548 3 2 2 5 4" xfId="28647"/>
    <cellStyle name="style1424787249548 3 2 2 5 5" xfId="44453"/>
    <cellStyle name="style1424787249548 3 2 2 6" xfId="8269"/>
    <cellStyle name="style1424787249548 3 2 2 6 2" xfId="44457"/>
    <cellStyle name="style1424787249548 3 2 2 6 3" xfId="57589"/>
    <cellStyle name="style1424787249548 3 2 2 6 4" xfId="44456"/>
    <cellStyle name="style1424787249548 3 2 2 7" xfId="15665"/>
    <cellStyle name="style1424787249548 3 2 2 8" xfId="23061"/>
    <cellStyle name="style1424787249548 3 2 2 9" xfId="44422"/>
    <cellStyle name="style1424787249548 3 2 3" xfId="1214"/>
    <cellStyle name="style1424787249548 3 2 3 2" xfId="4902"/>
    <cellStyle name="style1424787249548 3 2 3 2 2" xfId="12343"/>
    <cellStyle name="style1424787249548 3 2 3 2 2 2" xfId="44461"/>
    <cellStyle name="style1424787249548 3 2 3 2 2 2 2" xfId="44462"/>
    <cellStyle name="style1424787249548 3 2 3 2 2 2 3" xfId="60088"/>
    <cellStyle name="style1424787249548 3 2 3 2 2 3" xfId="44460"/>
    <cellStyle name="style1424787249548 3 2 3 2 3" xfId="19739"/>
    <cellStyle name="style1424787249548 3 2 3 2 3 2" xfId="44464"/>
    <cellStyle name="style1424787249548 3 2 3 2 3 3" xfId="57596"/>
    <cellStyle name="style1424787249548 3 2 3 2 3 4" xfId="44463"/>
    <cellStyle name="style1424787249548 3 2 3 2 4" xfId="27135"/>
    <cellStyle name="style1424787249548 3 2 3 2 5" xfId="44459"/>
    <cellStyle name="style1424787249548 3 2 3 3" xfId="3025"/>
    <cellStyle name="style1424787249548 3 2 3 3 2" xfId="10466"/>
    <cellStyle name="style1424787249548 3 2 3 3 2 2" xfId="44467"/>
    <cellStyle name="style1424787249548 3 2 3 3 2 2 2" xfId="44468"/>
    <cellStyle name="style1424787249548 3 2 3 3 2 2 3" xfId="60089"/>
    <cellStyle name="style1424787249548 3 2 3 3 2 3" xfId="44466"/>
    <cellStyle name="style1424787249548 3 2 3 3 3" xfId="17862"/>
    <cellStyle name="style1424787249548 3 2 3 3 3 2" xfId="44470"/>
    <cellStyle name="style1424787249548 3 2 3 3 3 3" xfId="57597"/>
    <cellStyle name="style1424787249548 3 2 3 3 3 4" xfId="44469"/>
    <cellStyle name="style1424787249548 3 2 3 3 4" xfId="25258"/>
    <cellStyle name="style1424787249548 3 2 3 3 5" xfId="44465"/>
    <cellStyle name="style1424787249548 3 2 3 4" xfId="6847"/>
    <cellStyle name="style1424787249548 3 2 3 4 2" xfId="14243"/>
    <cellStyle name="style1424787249548 3 2 3 4 2 2" xfId="44473"/>
    <cellStyle name="style1424787249548 3 2 3 4 2 3" xfId="60087"/>
    <cellStyle name="style1424787249548 3 2 3 4 2 4" xfId="44472"/>
    <cellStyle name="style1424787249548 3 2 3 4 3" xfId="21639"/>
    <cellStyle name="style1424787249548 3 2 3 4 4" xfId="29035"/>
    <cellStyle name="style1424787249548 3 2 3 4 5" xfId="44471"/>
    <cellStyle name="style1424787249548 3 2 3 5" xfId="8657"/>
    <cellStyle name="style1424787249548 3 2 3 5 2" xfId="44475"/>
    <cellStyle name="style1424787249548 3 2 3 5 3" xfId="57595"/>
    <cellStyle name="style1424787249548 3 2 3 5 4" xfId="44474"/>
    <cellStyle name="style1424787249548 3 2 3 6" xfId="16053"/>
    <cellStyle name="style1424787249548 3 2 3 7" xfId="23449"/>
    <cellStyle name="style1424787249548 3 2 3 8" xfId="44458"/>
    <cellStyle name="style1424787249548 3 2 4" xfId="1805"/>
    <cellStyle name="style1424787249548 3 2 4 2" xfId="5492"/>
    <cellStyle name="style1424787249548 3 2 4 2 2" xfId="12933"/>
    <cellStyle name="style1424787249548 3 2 4 2 2 2" xfId="44479"/>
    <cellStyle name="style1424787249548 3 2 4 2 2 2 2" xfId="44480"/>
    <cellStyle name="style1424787249548 3 2 4 2 2 2 3" xfId="60091"/>
    <cellStyle name="style1424787249548 3 2 4 2 2 3" xfId="44478"/>
    <cellStyle name="style1424787249548 3 2 4 2 3" xfId="20329"/>
    <cellStyle name="style1424787249548 3 2 4 2 3 2" xfId="44482"/>
    <cellStyle name="style1424787249548 3 2 4 2 3 3" xfId="57599"/>
    <cellStyle name="style1424787249548 3 2 4 2 3 4" xfId="44481"/>
    <cellStyle name="style1424787249548 3 2 4 2 4" xfId="27725"/>
    <cellStyle name="style1424787249548 3 2 4 2 5" xfId="44477"/>
    <cellStyle name="style1424787249548 3 2 4 3" xfId="3615"/>
    <cellStyle name="style1424787249548 3 2 4 3 2" xfId="11056"/>
    <cellStyle name="style1424787249548 3 2 4 3 2 2" xfId="44485"/>
    <cellStyle name="style1424787249548 3 2 4 3 2 2 2" xfId="44486"/>
    <cellStyle name="style1424787249548 3 2 4 3 2 2 3" xfId="60092"/>
    <cellStyle name="style1424787249548 3 2 4 3 2 3" xfId="44484"/>
    <cellStyle name="style1424787249548 3 2 4 3 3" xfId="18452"/>
    <cellStyle name="style1424787249548 3 2 4 3 3 2" xfId="44488"/>
    <cellStyle name="style1424787249548 3 2 4 3 3 3" xfId="57600"/>
    <cellStyle name="style1424787249548 3 2 4 3 3 4" xfId="44487"/>
    <cellStyle name="style1424787249548 3 2 4 3 4" xfId="25848"/>
    <cellStyle name="style1424787249548 3 2 4 3 5" xfId="44483"/>
    <cellStyle name="style1424787249548 3 2 4 4" xfId="7437"/>
    <cellStyle name="style1424787249548 3 2 4 4 2" xfId="14833"/>
    <cellStyle name="style1424787249548 3 2 4 4 2 2" xfId="44491"/>
    <cellStyle name="style1424787249548 3 2 4 4 2 3" xfId="60090"/>
    <cellStyle name="style1424787249548 3 2 4 4 2 4" xfId="44490"/>
    <cellStyle name="style1424787249548 3 2 4 4 3" xfId="22229"/>
    <cellStyle name="style1424787249548 3 2 4 4 4" xfId="29625"/>
    <cellStyle name="style1424787249548 3 2 4 4 5" xfId="44489"/>
    <cellStyle name="style1424787249548 3 2 4 5" xfId="9247"/>
    <cellStyle name="style1424787249548 3 2 4 5 2" xfId="44493"/>
    <cellStyle name="style1424787249548 3 2 4 5 3" xfId="57598"/>
    <cellStyle name="style1424787249548 3 2 4 5 4" xfId="44492"/>
    <cellStyle name="style1424787249548 3 2 4 6" xfId="16643"/>
    <cellStyle name="style1424787249548 3 2 4 7" xfId="24039"/>
    <cellStyle name="style1424787249548 3 2 4 8" xfId="44476"/>
    <cellStyle name="style1424787249548 3 2 5" xfId="2062"/>
    <cellStyle name="style1424787249548 3 2 5 2" xfId="5749"/>
    <cellStyle name="style1424787249548 3 2 5 2 2" xfId="13189"/>
    <cellStyle name="style1424787249548 3 2 5 2 2 2" xfId="44497"/>
    <cellStyle name="style1424787249548 3 2 5 2 2 2 2" xfId="44498"/>
    <cellStyle name="style1424787249548 3 2 5 2 2 2 3" xfId="60094"/>
    <cellStyle name="style1424787249548 3 2 5 2 2 3" xfId="44496"/>
    <cellStyle name="style1424787249548 3 2 5 2 3" xfId="20585"/>
    <cellStyle name="style1424787249548 3 2 5 2 3 2" xfId="44500"/>
    <cellStyle name="style1424787249548 3 2 5 2 3 3" xfId="57602"/>
    <cellStyle name="style1424787249548 3 2 5 2 3 4" xfId="44499"/>
    <cellStyle name="style1424787249548 3 2 5 2 4" xfId="27981"/>
    <cellStyle name="style1424787249548 3 2 5 2 5" xfId="44495"/>
    <cellStyle name="style1424787249548 3 2 5 3" xfId="3871"/>
    <cellStyle name="style1424787249548 3 2 5 3 2" xfId="11312"/>
    <cellStyle name="style1424787249548 3 2 5 3 2 2" xfId="44503"/>
    <cellStyle name="style1424787249548 3 2 5 3 2 2 2" xfId="44504"/>
    <cellStyle name="style1424787249548 3 2 5 3 2 2 3" xfId="60095"/>
    <cellStyle name="style1424787249548 3 2 5 3 2 3" xfId="44502"/>
    <cellStyle name="style1424787249548 3 2 5 3 3" xfId="18708"/>
    <cellStyle name="style1424787249548 3 2 5 3 3 2" xfId="44506"/>
    <cellStyle name="style1424787249548 3 2 5 3 3 3" xfId="57603"/>
    <cellStyle name="style1424787249548 3 2 5 3 3 4" xfId="44505"/>
    <cellStyle name="style1424787249548 3 2 5 3 4" xfId="26104"/>
    <cellStyle name="style1424787249548 3 2 5 3 5" xfId="44501"/>
    <cellStyle name="style1424787249548 3 2 5 4" xfId="7694"/>
    <cellStyle name="style1424787249548 3 2 5 4 2" xfId="15090"/>
    <cellStyle name="style1424787249548 3 2 5 4 2 2" xfId="44509"/>
    <cellStyle name="style1424787249548 3 2 5 4 2 3" xfId="60093"/>
    <cellStyle name="style1424787249548 3 2 5 4 2 4" xfId="44508"/>
    <cellStyle name="style1424787249548 3 2 5 4 3" xfId="22486"/>
    <cellStyle name="style1424787249548 3 2 5 4 4" xfId="29882"/>
    <cellStyle name="style1424787249548 3 2 5 4 5" xfId="44507"/>
    <cellStyle name="style1424787249548 3 2 5 5" xfId="9503"/>
    <cellStyle name="style1424787249548 3 2 5 5 2" xfId="44511"/>
    <cellStyle name="style1424787249548 3 2 5 5 3" xfId="57601"/>
    <cellStyle name="style1424787249548 3 2 5 5 4" xfId="44510"/>
    <cellStyle name="style1424787249548 3 2 5 6" xfId="16899"/>
    <cellStyle name="style1424787249548 3 2 5 7" xfId="24295"/>
    <cellStyle name="style1424787249548 3 2 5 8" xfId="44494"/>
    <cellStyle name="style1424787249548 3 2 6" xfId="4258"/>
    <cellStyle name="style1424787249548 3 2 6 2" xfId="11699"/>
    <cellStyle name="style1424787249548 3 2 6 2 2" xfId="44514"/>
    <cellStyle name="style1424787249548 3 2 6 2 2 2" xfId="44515"/>
    <cellStyle name="style1424787249548 3 2 6 2 2 3" xfId="60096"/>
    <cellStyle name="style1424787249548 3 2 6 2 3" xfId="44513"/>
    <cellStyle name="style1424787249548 3 2 6 3" xfId="19095"/>
    <cellStyle name="style1424787249548 3 2 6 3 2" xfId="44517"/>
    <cellStyle name="style1424787249548 3 2 6 3 3" xfId="57604"/>
    <cellStyle name="style1424787249548 3 2 6 3 4" xfId="44516"/>
    <cellStyle name="style1424787249548 3 2 6 4" xfId="26491"/>
    <cellStyle name="style1424787249548 3 2 6 5" xfId="44512"/>
    <cellStyle name="style1424787249548 3 2 7" xfId="2381"/>
    <cellStyle name="style1424787249548 3 2 7 2" xfId="9822"/>
    <cellStyle name="style1424787249548 3 2 7 2 2" xfId="44520"/>
    <cellStyle name="style1424787249548 3 2 7 2 2 2" xfId="44521"/>
    <cellStyle name="style1424787249548 3 2 7 2 2 3" xfId="60097"/>
    <cellStyle name="style1424787249548 3 2 7 2 3" xfId="44519"/>
    <cellStyle name="style1424787249548 3 2 7 3" xfId="17218"/>
    <cellStyle name="style1424787249548 3 2 7 3 2" xfId="44523"/>
    <cellStyle name="style1424787249548 3 2 7 3 3" xfId="57605"/>
    <cellStyle name="style1424787249548 3 2 7 3 4" xfId="44522"/>
    <cellStyle name="style1424787249548 3 2 7 4" xfId="24614"/>
    <cellStyle name="style1424787249548 3 2 7 5" xfId="44518"/>
    <cellStyle name="style1424787249548 3 2 8" xfId="6203"/>
    <cellStyle name="style1424787249548 3 2 8 2" xfId="13599"/>
    <cellStyle name="style1424787249548 3 2 8 2 2" xfId="44526"/>
    <cellStyle name="style1424787249548 3 2 8 2 3" xfId="60080"/>
    <cellStyle name="style1424787249548 3 2 8 2 4" xfId="44525"/>
    <cellStyle name="style1424787249548 3 2 8 3" xfId="20995"/>
    <cellStyle name="style1424787249548 3 2 8 4" xfId="28391"/>
    <cellStyle name="style1424787249548 3 2 8 5" xfId="44524"/>
    <cellStyle name="style1424787249548 3 2 9" xfId="8013"/>
    <cellStyle name="style1424787249548 3 2 9 2" xfId="44528"/>
    <cellStyle name="style1424787249548 3 2 9 3" xfId="57588"/>
    <cellStyle name="style1424787249548 3 2 9 4" xfId="44527"/>
    <cellStyle name="style1424787249548 3 3" xfId="632"/>
    <cellStyle name="style1424787249548 3 3 2" xfId="1342"/>
    <cellStyle name="style1424787249548 3 3 2 2" xfId="5030"/>
    <cellStyle name="style1424787249548 3 3 2 2 2" xfId="12471"/>
    <cellStyle name="style1424787249548 3 3 2 2 2 2" xfId="44533"/>
    <cellStyle name="style1424787249548 3 3 2 2 2 2 2" xfId="44534"/>
    <cellStyle name="style1424787249548 3 3 2 2 2 2 3" xfId="60100"/>
    <cellStyle name="style1424787249548 3 3 2 2 2 3" xfId="44532"/>
    <cellStyle name="style1424787249548 3 3 2 2 3" xfId="19867"/>
    <cellStyle name="style1424787249548 3 3 2 2 3 2" xfId="44536"/>
    <cellStyle name="style1424787249548 3 3 2 2 3 3" xfId="57608"/>
    <cellStyle name="style1424787249548 3 3 2 2 3 4" xfId="44535"/>
    <cellStyle name="style1424787249548 3 3 2 2 4" xfId="27263"/>
    <cellStyle name="style1424787249548 3 3 2 2 5" xfId="44531"/>
    <cellStyle name="style1424787249548 3 3 2 3" xfId="3153"/>
    <cellStyle name="style1424787249548 3 3 2 3 2" xfId="10594"/>
    <cellStyle name="style1424787249548 3 3 2 3 2 2" xfId="44539"/>
    <cellStyle name="style1424787249548 3 3 2 3 2 2 2" xfId="44540"/>
    <cellStyle name="style1424787249548 3 3 2 3 2 2 3" xfId="60101"/>
    <cellStyle name="style1424787249548 3 3 2 3 2 3" xfId="44538"/>
    <cellStyle name="style1424787249548 3 3 2 3 3" xfId="17990"/>
    <cellStyle name="style1424787249548 3 3 2 3 3 2" xfId="44542"/>
    <cellStyle name="style1424787249548 3 3 2 3 3 3" xfId="57609"/>
    <cellStyle name="style1424787249548 3 3 2 3 3 4" xfId="44541"/>
    <cellStyle name="style1424787249548 3 3 2 3 4" xfId="25386"/>
    <cellStyle name="style1424787249548 3 3 2 3 5" xfId="44537"/>
    <cellStyle name="style1424787249548 3 3 2 4" xfId="6975"/>
    <cellStyle name="style1424787249548 3 3 2 4 2" xfId="14371"/>
    <cellStyle name="style1424787249548 3 3 2 4 2 2" xfId="44545"/>
    <cellStyle name="style1424787249548 3 3 2 4 2 3" xfId="60099"/>
    <cellStyle name="style1424787249548 3 3 2 4 2 4" xfId="44544"/>
    <cellStyle name="style1424787249548 3 3 2 4 3" xfId="21767"/>
    <cellStyle name="style1424787249548 3 3 2 4 4" xfId="29163"/>
    <cellStyle name="style1424787249548 3 3 2 4 5" xfId="44543"/>
    <cellStyle name="style1424787249548 3 3 2 5" xfId="8785"/>
    <cellStyle name="style1424787249548 3 3 2 5 2" xfId="44547"/>
    <cellStyle name="style1424787249548 3 3 2 5 3" xfId="57607"/>
    <cellStyle name="style1424787249548 3 3 2 5 4" xfId="44546"/>
    <cellStyle name="style1424787249548 3 3 2 6" xfId="16181"/>
    <cellStyle name="style1424787249548 3 3 2 7" xfId="23577"/>
    <cellStyle name="style1424787249548 3 3 2 8" xfId="44530"/>
    <cellStyle name="style1424787249548 3 3 3" xfId="4386"/>
    <cellStyle name="style1424787249548 3 3 3 2" xfId="11827"/>
    <cellStyle name="style1424787249548 3 3 3 2 2" xfId="44550"/>
    <cellStyle name="style1424787249548 3 3 3 2 2 2" xfId="44551"/>
    <cellStyle name="style1424787249548 3 3 3 2 2 3" xfId="60102"/>
    <cellStyle name="style1424787249548 3 3 3 2 3" xfId="44549"/>
    <cellStyle name="style1424787249548 3 3 3 3" xfId="19223"/>
    <cellStyle name="style1424787249548 3 3 3 3 2" xfId="44553"/>
    <cellStyle name="style1424787249548 3 3 3 3 3" xfId="57610"/>
    <cellStyle name="style1424787249548 3 3 3 3 4" xfId="44552"/>
    <cellStyle name="style1424787249548 3 3 3 4" xfId="26619"/>
    <cellStyle name="style1424787249548 3 3 3 5" xfId="44548"/>
    <cellStyle name="style1424787249548 3 3 4" xfId="2509"/>
    <cellStyle name="style1424787249548 3 3 4 2" xfId="9950"/>
    <cellStyle name="style1424787249548 3 3 4 2 2" xfId="44556"/>
    <cellStyle name="style1424787249548 3 3 4 2 2 2" xfId="44557"/>
    <cellStyle name="style1424787249548 3 3 4 2 2 3" xfId="60103"/>
    <cellStyle name="style1424787249548 3 3 4 2 3" xfId="44555"/>
    <cellStyle name="style1424787249548 3 3 4 3" xfId="17346"/>
    <cellStyle name="style1424787249548 3 3 4 3 2" xfId="44559"/>
    <cellStyle name="style1424787249548 3 3 4 3 3" xfId="57611"/>
    <cellStyle name="style1424787249548 3 3 4 3 4" xfId="44558"/>
    <cellStyle name="style1424787249548 3 3 4 4" xfId="24742"/>
    <cellStyle name="style1424787249548 3 3 4 5" xfId="44554"/>
    <cellStyle name="style1424787249548 3 3 5" xfId="6331"/>
    <cellStyle name="style1424787249548 3 3 5 2" xfId="13727"/>
    <cellStyle name="style1424787249548 3 3 5 2 2" xfId="44562"/>
    <cellStyle name="style1424787249548 3 3 5 2 3" xfId="60098"/>
    <cellStyle name="style1424787249548 3 3 5 2 4" xfId="44561"/>
    <cellStyle name="style1424787249548 3 3 5 3" xfId="21123"/>
    <cellStyle name="style1424787249548 3 3 5 4" xfId="28519"/>
    <cellStyle name="style1424787249548 3 3 5 5" xfId="44560"/>
    <cellStyle name="style1424787249548 3 3 6" xfId="8141"/>
    <cellStyle name="style1424787249548 3 3 6 2" xfId="44564"/>
    <cellStyle name="style1424787249548 3 3 6 3" xfId="57606"/>
    <cellStyle name="style1424787249548 3 3 6 4" xfId="44563"/>
    <cellStyle name="style1424787249548 3 3 7" xfId="15537"/>
    <cellStyle name="style1424787249548 3 3 8" xfId="22933"/>
    <cellStyle name="style1424787249548 3 3 9" xfId="44529"/>
    <cellStyle name="style1424787249548 3 4" xfId="1086"/>
    <cellStyle name="style1424787249548 3 4 2" xfId="4774"/>
    <cellStyle name="style1424787249548 3 4 2 2" xfId="12215"/>
    <cellStyle name="style1424787249548 3 4 2 2 2" xfId="44568"/>
    <cellStyle name="style1424787249548 3 4 2 2 2 2" xfId="44569"/>
    <cellStyle name="style1424787249548 3 4 2 2 2 3" xfId="60105"/>
    <cellStyle name="style1424787249548 3 4 2 2 3" xfId="44567"/>
    <cellStyle name="style1424787249548 3 4 2 3" xfId="19611"/>
    <cellStyle name="style1424787249548 3 4 2 3 2" xfId="44571"/>
    <cellStyle name="style1424787249548 3 4 2 3 3" xfId="57613"/>
    <cellStyle name="style1424787249548 3 4 2 3 4" xfId="44570"/>
    <cellStyle name="style1424787249548 3 4 2 4" xfId="27007"/>
    <cellStyle name="style1424787249548 3 4 2 5" xfId="44566"/>
    <cellStyle name="style1424787249548 3 4 3" xfId="2897"/>
    <cellStyle name="style1424787249548 3 4 3 2" xfId="10338"/>
    <cellStyle name="style1424787249548 3 4 3 2 2" xfId="44574"/>
    <cellStyle name="style1424787249548 3 4 3 2 2 2" xfId="44575"/>
    <cellStyle name="style1424787249548 3 4 3 2 2 3" xfId="60106"/>
    <cellStyle name="style1424787249548 3 4 3 2 3" xfId="44573"/>
    <cellStyle name="style1424787249548 3 4 3 3" xfId="17734"/>
    <cellStyle name="style1424787249548 3 4 3 3 2" xfId="44577"/>
    <cellStyle name="style1424787249548 3 4 3 3 3" xfId="57614"/>
    <cellStyle name="style1424787249548 3 4 3 3 4" xfId="44576"/>
    <cellStyle name="style1424787249548 3 4 3 4" xfId="25130"/>
    <cellStyle name="style1424787249548 3 4 3 5" xfId="44572"/>
    <cellStyle name="style1424787249548 3 4 4" xfId="6719"/>
    <cellStyle name="style1424787249548 3 4 4 2" xfId="14115"/>
    <cellStyle name="style1424787249548 3 4 4 2 2" xfId="44580"/>
    <cellStyle name="style1424787249548 3 4 4 2 3" xfId="60104"/>
    <cellStyle name="style1424787249548 3 4 4 2 4" xfId="44579"/>
    <cellStyle name="style1424787249548 3 4 4 3" xfId="21511"/>
    <cellStyle name="style1424787249548 3 4 4 4" xfId="28907"/>
    <cellStyle name="style1424787249548 3 4 4 5" xfId="44578"/>
    <cellStyle name="style1424787249548 3 4 5" xfId="8529"/>
    <cellStyle name="style1424787249548 3 4 5 2" xfId="44582"/>
    <cellStyle name="style1424787249548 3 4 5 3" xfId="57612"/>
    <cellStyle name="style1424787249548 3 4 5 4" xfId="44581"/>
    <cellStyle name="style1424787249548 3 4 6" xfId="15925"/>
    <cellStyle name="style1424787249548 3 4 7" xfId="23321"/>
    <cellStyle name="style1424787249548 3 4 8" xfId="44565"/>
    <cellStyle name="style1424787249548 3 5" xfId="1677"/>
    <cellStyle name="style1424787249548 3 5 2" xfId="5364"/>
    <cellStyle name="style1424787249548 3 5 2 2" xfId="12805"/>
    <cellStyle name="style1424787249548 3 5 2 2 2" xfId="44586"/>
    <cellStyle name="style1424787249548 3 5 2 2 2 2" xfId="44587"/>
    <cellStyle name="style1424787249548 3 5 2 2 2 3" xfId="60108"/>
    <cellStyle name="style1424787249548 3 5 2 2 3" xfId="44585"/>
    <cellStyle name="style1424787249548 3 5 2 3" xfId="20201"/>
    <cellStyle name="style1424787249548 3 5 2 3 2" xfId="44589"/>
    <cellStyle name="style1424787249548 3 5 2 3 3" xfId="57616"/>
    <cellStyle name="style1424787249548 3 5 2 3 4" xfId="44588"/>
    <cellStyle name="style1424787249548 3 5 2 4" xfId="27597"/>
    <cellStyle name="style1424787249548 3 5 2 5" xfId="44584"/>
    <cellStyle name="style1424787249548 3 5 3" xfId="3487"/>
    <cellStyle name="style1424787249548 3 5 3 2" xfId="10928"/>
    <cellStyle name="style1424787249548 3 5 3 2 2" xfId="44592"/>
    <cellStyle name="style1424787249548 3 5 3 2 2 2" xfId="44593"/>
    <cellStyle name="style1424787249548 3 5 3 2 2 3" xfId="60109"/>
    <cellStyle name="style1424787249548 3 5 3 2 3" xfId="44591"/>
    <cellStyle name="style1424787249548 3 5 3 3" xfId="18324"/>
    <cellStyle name="style1424787249548 3 5 3 3 2" xfId="44595"/>
    <cellStyle name="style1424787249548 3 5 3 3 3" xfId="57617"/>
    <cellStyle name="style1424787249548 3 5 3 3 4" xfId="44594"/>
    <cellStyle name="style1424787249548 3 5 3 4" xfId="25720"/>
    <cellStyle name="style1424787249548 3 5 3 5" xfId="44590"/>
    <cellStyle name="style1424787249548 3 5 4" xfId="7309"/>
    <cellStyle name="style1424787249548 3 5 4 2" xfId="14705"/>
    <cellStyle name="style1424787249548 3 5 4 2 2" xfId="44598"/>
    <cellStyle name="style1424787249548 3 5 4 2 3" xfId="60107"/>
    <cellStyle name="style1424787249548 3 5 4 2 4" xfId="44597"/>
    <cellStyle name="style1424787249548 3 5 4 3" xfId="22101"/>
    <cellStyle name="style1424787249548 3 5 4 4" xfId="29497"/>
    <cellStyle name="style1424787249548 3 5 4 5" xfId="44596"/>
    <cellStyle name="style1424787249548 3 5 5" xfId="9119"/>
    <cellStyle name="style1424787249548 3 5 5 2" xfId="44600"/>
    <cellStyle name="style1424787249548 3 5 5 3" xfId="57615"/>
    <cellStyle name="style1424787249548 3 5 5 4" xfId="44599"/>
    <cellStyle name="style1424787249548 3 5 6" xfId="16515"/>
    <cellStyle name="style1424787249548 3 5 7" xfId="23911"/>
    <cellStyle name="style1424787249548 3 5 8" xfId="44583"/>
    <cellStyle name="style1424787249548 3 6" xfId="1934"/>
    <cellStyle name="style1424787249548 3 6 2" xfId="5621"/>
    <cellStyle name="style1424787249548 3 6 2 2" xfId="13061"/>
    <cellStyle name="style1424787249548 3 6 2 2 2" xfId="44604"/>
    <cellStyle name="style1424787249548 3 6 2 2 2 2" xfId="44605"/>
    <cellStyle name="style1424787249548 3 6 2 2 2 3" xfId="60111"/>
    <cellStyle name="style1424787249548 3 6 2 2 3" xfId="44603"/>
    <cellStyle name="style1424787249548 3 6 2 3" xfId="20457"/>
    <cellStyle name="style1424787249548 3 6 2 3 2" xfId="44607"/>
    <cellStyle name="style1424787249548 3 6 2 3 3" xfId="57619"/>
    <cellStyle name="style1424787249548 3 6 2 3 4" xfId="44606"/>
    <cellStyle name="style1424787249548 3 6 2 4" xfId="27853"/>
    <cellStyle name="style1424787249548 3 6 2 5" xfId="44602"/>
    <cellStyle name="style1424787249548 3 6 3" xfId="3743"/>
    <cellStyle name="style1424787249548 3 6 3 2" xfId="11184"/>
    <cellStyle name="style1424787249548 3 6 3 2 2" xfId="44610"/>
    <cellStyle name="style1424787249548 3 6 3 2 2 2" xfId="44611"/>
    <cellStyle name="style1424787249548 3 6 3 2 2 3" xfId="60112"/>
    <cellStyle name="style1424787249548 3 6 3 2 3" xfId="44609"/>
    <cellStyle name="style1424787249548 3 6 3 3" xfId="18580"/>
    <cellStyle name="style1424787249548 3 6 3 3 2" xfId="44613"/>
    <cellStyle name="style1424787249548 3 6 3 3 3" xfId="57620"/>
    <cellStyle name="style1424787249548 3 6 3 3 4" xfId="44612"/>
    <cellStyle name="style1424787249548 3 6 3 4" xfId="25976"/>
    <cellStyle name="style1424787249548 3 6 3 5" xfId="44608"/>
    <cellStyle name="style1424787249548 3 6 4" xfId="7566"/>
    <cellStyle name="style1424787249548 3 6 4 2" xfId="14962"/>
    <cellStyle name="style1424787249548 3 6 4 2 2" xfId="44616"/>
    <cellStyle name="style1424787249548 3 6 4 2 3" xfId="60110"/>
    <cellStyle name="style1424787249548 3 6 4 2 4" xfId="44615"/>
    <cellStyle name="style1424787249548 3 6 4 3" xfId="22358"/>
    <cellStyle name="style1424787249548 3 6 4 4" xfId="29754"/>
    <cellStyle name="style1424787249548 3 6 4 5" xfId="44614"/>
    <cellStyle name="style1424787249548 3 6 5" xfId="9375"/>
    <cellStyle name="style1424787249548 3 6 5 2" xfId="44618"/>
    <cellStyle name="style1424787249548 3 6 5 3" xfId="57618"/>
    <cellStyle name="style1424787249548 3 6 5 4" xfId="44617"/>
    <cellStyle name="style1424787249548 3 6 6" xfId="16771"/>
    <cellStyle name="style1424787249548 3 6 7" xfId="24167"/>
    <cellStyle name="style1424787249548 3 6 8" xfId="44601"/>
    <cellStyle name="style1424787249548 3 7" xfId="4130"/>
    <cellStyle name="style1424787249548 3 7 2" xfId="11571"/>
    <cellStyle name="style1424787249548 3 7 2 2" xfId="44621"/>
    <cellStyle name="style1424787249548 3 7 2 2 2" xfId="44622"/>
    <cellStyle name="style1424787249548 3 7 2 2 3" xfId="60113"/>
    <cellStyle name="style1424787249548 3 7 2 3" xfId="44620"/>
    <cellStyle name="style1424787249548 3 7 3" xfId="18967"/>
    <cellStyle name="style1424787249548 3 7 3 2" xfId="44624"/>
    <cellStyle name="style1424787249548 3 7 3 3" xfId="57621"/>
    <cellStyle name="style1424787249548 3 7 3 4" xfId="44623"/>
    <cellStyle name="style1424787249548 3 7 4" xfId="26363"/>
    <cellStyle name="style1424787249548 3 7 5" xfId="44619"/>
    <cellStyle name="style1424787249548 3 8" xfId="2253"/>
    <cellStyle name="style1424787249548 3 8 2" xfId="9694"/>
    <cellStyle name="style1424787249548 3 8 2 2" xfId="44627"/>
    <cellStyle name="style1424787249548 3 8 2 2 2" xfId="44628"/>
    <cellStyle name="style1424787249548 3 8 2 2 3" xfId="60114"/>
    <cellStyle name="style1424787249548 3 8 2 3" xfId="44626"/>
    <cellStyle name="style1424787249548 3 8 3" xfId="17090"/>
    <cellStyle name="style1424787249548 3 8 3 2" xfId="44630"/>
    <cellStyle name="style1424787249548 3 8 3 3" xfId="57622"/>
    <cellStyle name="style1424787249548 3 8 3 4" xfId="44629"/>
    <cellStyle name="style1424787249548 3 8 4" xfId="24486"/>
    <cellStyle name="style1424787249548 3 8 5" xfId="44625"/>
    <cellStyle name="style1424787249548 3 9" xfId="6075"/>
    <cellStyle name="style1424787249548 3 9 2" xfId="13471"/>
    <cellStyle name="style1424787249548 3 9 2 2" xfId="44633"/>
    <cellStyle name="style1424787249548 3 9 2 3" xfId="60079"/>
    <cellStyle name="style1424787249548 3 9 2 4" xfId="44632"/>
    <cellStyle name="style1424787249548 3 9 3" xfId="20867"/>
    <cellStyle name="style1424787249548 3 9 4" xfId="28263"/>
    <cellStyle name="style1424787249548 3 9 5" xfId="44631"/>
    <cellStyle name="style1424787249548 4" xfId="439"/>
    <cellStyle name="style1424787249548 4 10" xfId="15345"/>
    <cellStyle name="style1424787249548 4 11" xfId="22741"/>
    <cellStyle name="style1424787249548 4 12" xfId="44634"/>
    <cellStyle name="style1424787249548 4 2" xfId="696"/>
    <cellStyle name="style1424787249548 4 2 2" xfId="1406"/>
    <cellStyle name="style1424787249548 4 2 2 2" xfId="5094"/>
    <cellStyle name="style1424787249548 4 2 2 2 2" xfId="12535"/>
    <cellStyle name="style1424787249548 4 2 2 2 2 2" xfId="44639"/>
    <cellStyle name="style1424787249548 4 2 2 2 2 2 2" xfId="44640"/>
    <cellStyle name="style1424787249548 4 2 2 2 2 2 3" xfId="60118"/>
    <cellStyle name="style1424787249548 4 2 2 2 2 3" xfId="44638"/>
    <cellStyle name="style1424787249548 4 2 2 2 3" xfId="19931"/>
    <cellStyle name="style1424787249548 4 2 2 2 3 2" xfId="44642"/>
    <cellStyle name="style1424787249548 4 2 2 2 3 3" xfId="57626"/>
    <cellStyle name="style1424787249548 4 2 2 2 3 4" xfId="44641"/>
    <cellStyle name="style1424787249548 4 2 2 2 4" xfId="27327"/>
    <cellStyle name="style1424787249548 4 2 2 2 5" xfId="44637"/>
    <cellStyle name="style1424787249548 4 2 2 3" xfId="3217"/>
    <cellStyle name="style1424787249548 4 2 2 3 2" xfId="10658"/>
    <cellStyle name="style1424787249548 4 2 2 3 2 2" xfId="44645"/>
    <cellStyle name="style1424787249548 4 2 2 3 2 2 2" xfId="44646"/>
    <cellStyle name="style1424787249548 4 2 2 3 2 2 3" xfId="60119"/>
    <cellStyle name="style1424787249548 4 2 2 3 2 3" xfId="44644"/>
    <cellStyle name="style1424787249548 4 2 2 3 3" xfId="18054"/>
    <cellStyle name="style1424787249548 4 2 2 3 3 2" xfId="44648"/>
    <cellStyle name="style1424787249548 4 2 2 3 3 3" xfId="57627"/>
    <cellStyle name="style1424787249548 4 2 2 3 3 4" xfId="44647"/>
    <cellStyle name="style1424787249548 4 2 2 3 4" xfId="25450"/>
    <cellStyle name="style1424787249548 4 2 2 3 5" xfId="44643"/>
    <cellStyle name="style1424787249548 4 2 2 4" xfId="7039"/>
    <cellStyle name="style1424787249548 4 2 2 4 2" xfId="14435"/>
    <cellStyle name="style1424787249548 4 2 2 4 2 2" xfId="44651"/>
    <cellStyle name="style1424787249548 4 2 2 4 2 3" xfId="60117"/>
    <cellStyle name="style1424787249548 4 2 2 4 2 4" xfId="44650"/>
    <cellStyle name="style1424787249548 4 2 2 4 3" xfId="21831"/>
    <cellStyle name="style1424787249548 4 2 2 4 4" xfId="29227"/>
    <cellStyle name="style1424787249548 4 2 2 4 5" xfId="44649"/>
    <cellStyle name="style1424787249548 4 2 2 5" xfId="8849"/>
    <cellStyle name="style1424787249548 4 2 2 5 2" xfId="44653"/>
    <cellStyle name="style1424787249548 4 2 2 5 3" xfId="57625"/>
    <cellStyle name="style1424787249548 4 2 2 5 4" xfId="44652"/>
    <cellStyle name="style1424787249548 4 2 2 6" xfId="16245"/>
    <cellStyle name="style1424787249548 4 2 2 7" xfId="23641"/>
    <cellStyle name="style1424787249548 4 2 2 8" xfId="44636"/>
    <cellStyle name="style1424787249548 4 2 3" xfId="4450"/>
    <cellStyle name="style1424787249548 4 2 3 2" xfId="11891"/>
    <cellStyle name="style1424787249548 4 2 3 2 2" xfId="44656"/>
    <cellStyle name="style1424787249548 4 2 3 2 2 2" xfId="44657"/>
    <cellStyle name="style1424787249548 4 2 3 2 2 3" xfId="60120"/>
    <cellStyle name="style1424787249548 4 2 3 2 3" xfId="44655"/>
    <cellStyle name="style1424787249548 4 2 3 3" xfId="19287"/>
    <cellStyle name="style1424787249548 4 2 3 3 2" xfId="44659"/>
    <cellStyle name="style1424787249548 4 2 3 3 3" xfId="57628"/>
    <cellStyle name="style1424787249548 4 2 3 3 4" xfId="44658"/>
    <cellStyle name="style1424787249548 4 2 3 4" xfId="26683"/>
    <cellStyle name="style1424787249548 4 2 3 5" xfId="44654"/>
    <cellStyle name="style1424787249548 4 2 4" xfId="2573"/>
    <cellStyle name="style1424787249548 4 2 4 2" xfId="10014"/>
    <cellStyle name="style1424787249548 4 2 4 2 2" xfId="44662"/>
    <cellStyle name="style1424787249548 4 2 4 2 2 2" xfId="44663"/>
    <cellStyle name="style1424787249548 4 2 4 2 2 3" xfId="60121"/>
    <cellStyle name="style1424787249548 4 2 4 2 3" xfId="44661"/>
    <cellStyle name="style1424787249548 4 2 4 3" xfId="17410"/>
    <cellStyle name="style1424787249548 4 2 4 3 2" xfId="44665"/>
    <cellStyle name="style1424787249548 4 2 4 3 3" xfId="57629"/>
    <cellStyle name="style1424787249548 4 2 4 3 4" xfId="44664"/>
    <cellStyle name="style1424787249548 4 2 4 4" xfId="24806"/>
    <cellStyle name="style1424787249548 4 2 4 5" xfId="44660"/>
    <cellStyle name="style1424787249548 4 2 5" xfId="6395"/>
    <cellStyle name="style1424787249548 4 2 5 2" xfId="13791"/>
    <cellStyle name="style1424787249548 4 2 5 2 2" xfId="44668"/>
    <cellStyle name="style1424787249548 4 2 5 2 3" xfId="60116"/>
    <cellStyle name="style1424787249548 4 2 5 2 4" xfId="44667"/>
    <cellStyle name="style1424787249548 4 2 5 3" xfId="21187"/>
    <cellStyle name="style1424787249548 4 2 5 4" xfId="28583"/>
    <cellStyle name="style1424787249548 4 2 5 5" xfId="44666"/>
    <cellStyle name="style1424787249548 4 2 6" xfId="8205"/>
    <cellStyle name="style1424787249548 4 2 6 2" xfId="44670"/>
    <cellStyle name="style1424787249548 4 2 6 3" xfId="57624"/>
    <cellStyle name="style1424787249548 4 2 6 4" xfId="44669"/>
    <cellStyle name="style1424787249548 4 2 7" xfId="15601"/>
    <cellStyle name="style1424787249548 4 2 8" xfId="22997"/>
    <cellStyle name="style1424787249548 4 2 9" xfId="44635"/>
    <cellStyle name="style1424787249548 4 3" xfId="1150"/>
    <cellStyle name="style1424787249548 4 3 2" xfId="4838"/>
    <cellStyle name="style1424787249548 4 3 2 2" xfId="12279"/>
    <cellStyle name="style1424787249548 4 3 2 2 2" xfId="44674"/>
    <cellStyle name="style1424787249548 4 3 2 2 2 2" xfId="44675"/>
    <cellStyle name="style1424787249548 4 3 2 2 2 3" xfId="60123"/>
    <cellStyle name="style1424787249548 4 3 2 2 3" xfId="44673"/>
    <cellStyle name="style1424787249548 4 3 2 3" xfId="19675"/>
    <cellStyle name="style1424787249548 4 3 2 3 2" xfId="44677"/>
    <cellStyle name="style1424787249548 4 3 2 3 3" xfId="57631"/>
    <cellStyle name="style1424787249548 4 3 2 3 4" xfId="44676"/>
    <cellStyle name="style1424787249548 4 3 2 4" xfId="27071"/>
    <cellStyle name="style1424787249548 4 3 2 5" xfId="44672"/>
    <cellStyle name="style1424787249548 4 3 3" xfId="2961"/>
    <cellStyle name="style1424787249548 4 3 3 2" xfId="10402"/>
    <cellStyle name="style1424787249548 4 3 3 2 2" xfId="44680"/>
    <cellStyle name="style1424787249548 4 3 3 2 2 2" xfId="44681"/>
    <cellStyle name="style1424787249548 4 3 3 2 2 3" xfId="60124"/>
    <cellStyle name="style1424787249548 4 3 3 2 3" xfId="44679"/>
    <cellStyle name="style1424787249548 4 3 3 3" xfId="17798"/>
    <cellStyle name="style1424787249548 4 3 3 3 2" xfId="44683"/>
    <cellStyle name="style1424787249548 4 3 3 3 3" xfId="57632"/>
    <cellStyle name="style1424787249548 4 3 3 3 4" xfId="44682"/>
    <cellStyle name="style1424787249548 4 3 3 4" xfId="25194"/>
    <cellStyle name="style1424787249548 4 3 3 5" xfId="44678"/>
    <cellStyle name="style1424787249548 4 3 4" xfId="6783"/>
    <cellStyle name="style1424787249548 4 3 4 2" xfId="14179"/>
    <cellStyle name="style1424787249548 4 3 4 2 2" xfId="44686"/>
    <cellStyle name="style1424787249548 4 3 4 2 3" xfId="60122"/>
    <cellStyle name="style1424787249548 4 3 4 2 4" xfId="44685"/>
    <cellStyle name="style1424787249548 4 3 4 3" xfId="21575"/>
    <cellStyle name="style1424787249548 4 3 4 4" xfId="28971"/>
    <cellStyle name="style1424787249548 4 3 4 5" xfId="44684"/>
    <cellStyle name="style1424787249548 4 3 5" xfId="8593"/>
    <cellStyle name="style1424787249548 4 3 5 2" xfId="44688"/>
    <cellStyle name="style1424787249548 4 3 5 3" xfId="57630"/>
    <cellStyle name="style1424787249548 4 3 5 4" xfId="44687"/>
    <cellStyle name="style1424787249548 4 3 6" xfId="15989"/>
    <cellStyle name="style1424787249548 4 3 7" xfId="23385"/>
    <cellStyle name="style1424787249548 4 3 8" xfId="44671"/>
    <cellStyle name="style1424787249548 4 4" xfId="1741"/>
    <cellStyle name="style1424787249548 4 4 2" xfId="5428"/>
    <cellStyle name="style1424787249548 4 4 2 2" xfId="12869"/>
    <cellStyle name="style1424787249548 4 4 2 2 2" xfId="44692"/>
    <cellStyle name="style1424787249548 4 4 2 2 2 2" xfId="44693"/>
    <cellStyle name="style1424787249548 4 4 2 2 2 3" xfId="60126"/>
    <cellStyle name="style1424787249548 4 4 2 2 3" xfId="44691"/>
    <cellStyle name="style1424787249548 4 4 2 3" xfId="20265"/>
    <cellStyle name="style1424787249548 4 4 2 3 2" xfId="44695"/>
    <cellStyle name="style1424787249548 4 4 2 3 3" xfId="57634"/>
    <cellStyle name="style1424787249548 4 4 2 3 4" xfId="44694"/>
    <cellStyle name="style1424787249548 4 4 2 4" xfId="27661"/>
    <cellStyle name="style1424787249548 4 4 2 5" xfId="44690"/>
    <cellStyle name="style1424787249548 4 4 3" xfId="3551"/>
    <cellStyle name="style1424787249548 4 4 3 2" xfId="10992"/>
    <cellStyle name="style1424787249548 4 4 3 2 2" xfId="44698"/>
    <cellStyle name="style1424787249548 4 4 3 2 2 2" xfId="44699"/>
    <cellStyle name="style1424787249548 4 4 3 2 2 3" xfId="60127"/>
    <cellStyle name="style1424787249548 4 4 3 2 3" xfId="44697"/>
    <cellStyle name="style1424787249548 4 4 3 3" xfId="18388"/>
    <cellStyle name="style1424787249548 4 4 3 3 2" xfId="44701"/>
    <cellStyle name="style1424787249548 4 4 3 3 3" xfId="57635"/>
    <cellStyle name="style1424787249548 4 4 3 3 4" xfId="44700"/>
    <cellStyle name="style1424787249548 4 4 3 4" xfId="25784"/>
    <cellStyle name="style1424787249548 4 4 3 5" xfId="44696"/>
    <cellStyle name="style1424787249548 4 4 4" xfId="7373"/>
    <cellStyle name="style1424787249548 4 4 4 2" xfId="14769"/>
    <cellStyle name="style1424787249548 4 4 4 2 2" xfId="44704"/>
    <cellStyle name="style1424787249548 4 4 4 2 3" xfId="60125"/>
    <cellStyle name="style1424787249548 4 4 4 2 4" xfId="44703"/>
    <cellStyle name="style1424787249548 4 4 4 3" xfId="22165"/>
    <cellStyle name="style1424787249548 4 4 4 4" xfId="29561"/>
    <cellStyle name="style1424787249548 4 4 4 5" xfId="44702"/>
    <cellStyle name="style1424787249548 4 4 5" xfId="9183"/>
    <cellStyle name="style1424787249548 4 4 5 2" xfId="44706"/>
    <cellStyle name="style1424787249548 4 4 5 3" xfId="57633"/>
    <cellStyle name="style1424787249548 4 4 5 4" xfId="44705"/>
    <cellStyle name="style1424787249548 4 4 6" xfId="16579"/>
    <cellStyle name="style1424787249548 4 4 7" xfId="23975"/>
    <cellStyle name="style1424787249548 4 4 8" xfId="44689"/>
    <cellStyle name="style1424787249548 4 5" xfId="1998"/>
    <cellStyle name="style1424787249548 4 5 2" xfId="5685"/>
    <cellStyle name="style1424787249548 4 5 2 2" xfId="13125"/>
    <cellStyle name="style1424787249548 4 5 2 2 2" xfId="44710"/>
    <cellStyle name="style1424787249548 4 5 2 2 2 2" xfId="44711"/>
    <cellStyle name="style1424787249548 4 5 2 2 2 3" xfId="60129"/>
    <cellStyle name="style1424787249548 4 5 2 2 3" xfId="44709"/>
    <cellStyle name="style1424787249548 4 5 2 3" xfId="20521"/>
    <cellStyle name="style1424787249548 4 5 2 3 2" xfId="44713"/>
    <cellStyle name="style1424787249548 4 5 2 3 3" xfId="57637"/>
    <cellStyle name="style1424787249548 4 5 2 3 4" xfId="44712"/>
    <cellStyle name="style1424787249548 4 5 2 4" xfId="27917"/>
    <cellStyle name="style1424787249548 4 5 2 5" xfId="44708"/>
    <cellStyle name="style1424787249548 4 5 3" xfId="3807"/>
    <cellStyle name="style1424787249548 4 5 3 2" xfId="11248"/>
    <cellStyle name="style1424787249548 4 5 3 2 2" xfId="44716"/>
    <cellStyle name="style1424787249548 4 5 3 2 2 2" xfId="44717"/>
    <cellStyle name="style1424787249548 4 5 3 2 2 3" xfId="60130"/>
    <cellStyle name="style1424787249548 4 5 3 2 3" xfId="44715"/>
    <cellStyle name="style1424787249548 4 5 3 3" xfId="18644"/>
    <cellStyle name="style1424787249548 4 5 3 3 2" xfId="44719"/>
    <cellStyle name="style1424787249548 4 5 3 3 3" xfId="57638"/>
    <cellStyle name="style1424787249548 4 5 3 3 4" xfId="44718"/>
    <cellStyle name="style1424787249548 4 5 3 4" xfId="26040"/>
    <cellStyle name="style1424787249548 4 5 3 5" xfId="44714"/>
    <cellStyle name="style1424787249548 4 5 4" xfId="7630"/>
    <cellStyle name="style1424787249548 4 5 4 2" xfId="15026"/>
    <cellStyle name="style1424787249548 4 5 4 2 2" xfId="44722"/>
    <cellStyle name="style1424787249548 4 5 4 2 3" xfId="60128"/>
    <cellStyle name="style1424787249548 4 5 4 2 4" xfId="44721"/>
    <cellStyle name="style1424787249548 4 5 4 3" xfId="22422"/>
    <cellStyle name="style1424787249548 4 5 4 4" xfId="29818"/>
    <cellStyle name="style1424787249548 4 5 4 5" xfId="44720"/>
    <cellStyle name="style1424787249548 4 5 5" xfId="9439"/>
    <cellStyle name="style1424787249548 4 5 5 2" xfId="44724"/>
    <cellStyle name="style1424787249548 4 5 5 3" xfId="57636"/>
    <cellStyle name="style1424787249548 4 5 5 4" xfId="44723"/>
    <cellStyle name="style1424787249548 4 5 6" xfId="16835"/>
    <cellStyle name="style1424787249548 4 5 7" xfId="24231"/>
    <cellStyle name="style1424787249548 4 5 8" xfId="44707"/>
    <cellStyle name="style1424787249548 4 6" xfId="4194"/>
    <cellStyle name="style1424787249548 4 6 2" xfId="11635"/>
    <cellStyle name="style1424787249548 4 6 2 2" xfId="44727"/>
    <cellStyle name="style1424787249548 4 6 2 2 2" xfId="44728"/>
    <cellStyle name="style1424787249548 4 6 2 2 3" xfId="60131"/>
    <cellStyle name="style1424787249548 4 6 2 3" xfId="44726"/>
    <cellStyle name="style1424787249548 4 6 3" xfId="19031"/>
    <cellStyle name="style1424787249548 4 6 3 2" xfId="44730"/>
    <cellStyle name="style1424787249548 4 6 3 3" xfId="57639"/>
    <cellStyle name="style1424787249548 4 6 3 4" xfId="44729"/>
    <cellStyle name="style1424787249548 4 6 4" xfId="26427"/>
    <cellStyle name="style1424787249548 4 6 5" xfId="44725"/>
    <cellStyle name="style1424787249548 4 7" xfId="2317"/>
    <cellStyle name="style1424787249548 4 7 2" xfId="9758"/>
    <cellStyle name="style1424787249548 4 7 2 2" xfId="44733"/>
    <cellStyle name="style1424787249548 4 7 2 2 2" xfId="44734"/>
    <cellStyle name="style1424787249548 4 7 2 2 3" xfId="60132"/>
    <cellStyle name="style1424787249548 4 7 2 3" xfId="44732"/>
    <cellStyle name="style1424787249548 4 7 3" xfId="17154"/>
    <cellStyle name="style1424787249548 4 7 3 2" xfId="44736"/>
    <cellStyle name="style1424787249548 4 7 3 3" xfId="57640"/>
    <cellStyle name="style1424787249548 4 7 3 4" xfId="44735"/>
    <cellStyle name="style1424787249548 4 7 4" xfId="24550"/>
    <cellStyle name="style1424787249548 4 7 5" xfId="44731"/>
    <cellStyle name="style1424787249548 4 8" xfId="6139"/>
    <cellStyle name="style1424787249548 4 8 2" xfId="13535"/>
    <cellStyle name="style1424787249548 4 8 2 2" xfId="44739"/>
    <cellStyle name="style1424787249548 4 8 2 3" xfId="60115"/>
    <cellStyle name="style1424787249548 4 8 2 4" xfId="44738"/>
    <cellStyle name="style1424787249548 4 8 3" xfId="20931"/>
    <cellStyle name="style1424787249548 4 8 4" xfId="28327"/>
    <cellStyle name="style1424787249548 4 8 5" xfId="44737"/>
    <cellStyle name="style1424787249548 4 9" xfId="7949"/>
    <cellStyle name="style1424787249548 4 9 2" xfId="44741"/>
    <cellStyle name="style1424787249548 4 9 3" xfId="57623"/>
    <cellStyle name="style1424787249548 4 9 4" xfId="44740"/>
    <cellStyle name="style1424787249548 5" xfId="568"/>
    <cellStyle name="style1424787249548 5 2" xfId="1278"/>
    <cellStyle name="style1424787249548 5 2 2" xfId="4966"/>
    <cellStyle name="style1424787249548 5 2 2 2" xfId="12407"/>
    <cellStyle name="style1424787249548 5 2 2 2 2" xfId="44746"/>
    <cellStyle name="style1424787249548 5 2 2 2 2 2" xfId="44747"/>
    <cellStyle name="style1424787249548 5 2 2 2 2 3" xfId="60135"/>
    <cellStyle name="style1424787249548 5 2 2 2 3" xfId="44745"/>
    <cellStyle name="style1424787249548 5 2 2 3" xfId="19803"/>
    <cellStyle name="style1424787249548 5 2 2 3 2" xfId="44749"/>
    <cellStyle name="style1424787249548 5 2 2 3 3" xfId="57643"/>
    <cellStyle name="style1424787249548 5 2 2 3 4" xfId="44748"/>
    <cellStyle name="style1424787249548 5 2 2 4" xfId="27199"/>
    <cellStyle name="style1424787249548 5 2 2 5" xfId="44744"/>
    <cellStyle name="style1424787249548 5 2 3" xfId="3089"/>
    <cellStyle name="style1424787249548 5 2 3 2" xfId="10530"/>
    <cellStyle name="style1424787249548 5 2 3 2 2" xfId="44752"/>
    <cellStyle name="style1424787249548 5 2 3 2 2 2" xfId="44753"/>
    <cellStyle name="style1424787249548 5 2 3 2 2 3" xfId="60136"/>
    <cellStyle name="style1424787249548 5 2 3 2 3" xfId="44751"/>
    <cellStyle name="style1424787249548 5 2 3 3" xfId="17926"/>
    <cellStyle name="style1424787249548 5 2 3 3 2" xfId="44755"/>
    <cellStyle name="style1424787249548 5 2 3 3 3" xfId="57644"/>
    <cellStyle name="style1424787249548 5 2 3 3 4" xfId="44754"/>
    <cellStyle name="style1424787249548 5 2 3 4" xfId="25322"/>
    <cellStyle name="style1424787249548 5 2 3 5" xfId="44750"/>
    <cellStyle name="style1424787249548 5 2 4" xfId="6911"/>
    <cellStyle name="style1424787249548 5 2 4 2" xfId="14307"/>
    <cellStyle name="style1424787249548 5 2 4 2 2" xfId="44758"/>
    <cellStyle name="style1424787249548 5 2 4 2 3" xfId="60134"/>
    <cellStyle name="style1424787249548 5 2 4 2 4" xfId="44757"/>
    <cellStyle name="style1424787249548 5 2 4 3" xfId="21703"/>
    <cellStyle name="style1424787249548 5 2 4 4" xfId="29099"/>
    <cellStyle name="style1424787249548 5 2 4 5" xfId="44756"/>
    <cellStyle name="style1424787249548 5 2 5" xfId="8721"/>
    <cellStyle name="style1424787249548 5 2 5 2" xfId="44760"/>
    <cellStyle name="style1424787249548 5 2 5 3" xfId="57642"/>
    <cellStyle name="style1424787249548 5 2 5 4" xfId="44759"/>
    <cellStyle name="style1424787249548 5 2 6" xfId="16117"/>
    <cellStyle name="style1424787249548 5 2 7" xfId="23513"/>
    <cellStyle name="style1424787249548 5 2 8" xfId="44743"/>
    <cellStyle name="style1424787249548 5 3" xfId="4322"/>
    <cellStyle name="style1424787249548 5 3 2" xfId="11763"/>
    <cellStyle name="style1424787249548 5 3 2 2" xfId="44763"/>
    <cellStyle name="style1424787249548 5 3 2 2 2" xfId="44764"/>
    <cellStyle name="style1424787249548 5 3 2 2 3" xfId="60137"/>
    <cellStyle name="style1424787249548 5 3 2 3" xfId="44762"/>
    <cellStyle name="style1424787249548 5 3 3" xfId="19159"/>
    <cellStyle name="style1424787249548 5 3 3 2" xfId="44766"/>
    <cellStyle name="style1424787249548 5 3 3 3" xfId="57645"/>
    <cellStyle name="style1424787249548 5 3 3 4" xfId="44765"/>
    <cellStyle name="style1424787249548 5 3 4" xfId="26555"/>
    <cellStyle name="style1424787249548 5 3 5" xfId="44761"/>
    <cellStyle name="style1424787249548 5 4" xfId="2445"/>
    <cellStyle name="style1424787249548 5 4 2" xfId="9886"/>
    <cellStyle name="style1424787249548 5 4 2 2" xfId="44769"/>
    <cellStyle name="style1424787249548 5 4 2 2 2" xfId="44770"/>
    <cellStyle name="style1424787249548 5 4 2 2 3" xfId="60138"/>
    <cellStyle name="style1424787249548 5 4 2 3" xfId="44768"/>
    <cellStyle name="style1424787249548 5 4 3" xfId="17282"/>
    <cellStyle name="style1424787249548 5 4 3 2" xfId="44772"/>
    <cellStyle name="style1424787249548 5 4 3 3" xfId="57646"/>
    <cellStyle name="style1424787249548 5 4 3 4" xfId="44771"/>
    <cellStyle name="style1424787249548 5 4 4" xfId="24678"/>
    <cellStyle name="style1424787249548 5 4 5" xfId="44767"/>
    <cellStyle name="style1424787249548 5 5" xfId="6267"/>
    <cellStyle name="style1424787249548 5 5 2" xfId="13663"/>
    <cellStyle name="style1424787249548 5 5 2 2" xfId="44775"/>
    <cellStyle name="style1424787249548 5 5 2 3" xfId="60133"/>
    <cellStyle name="style1424787249548 5 5 2 4" xfId="44774"/>
    <cellStyle name="style1424787249548 5 5 3" xfId="21059"/>
    <cellStyle name="style1424787249548 5 5 4" xfId="28455"/>
    <cellStyle name="style1424787249548 5 5 5" xfId="44773"/>
    <cellStyle name="style1424787249548 5 6" xfId="8077"/>
    <cellStyle name="style1424787249548 5 6 2" xfId="44777"/>
    <cellStyle name="style1424787249548 5 6 3" xfId="57641"/>
    <cellStyle name="style1424787249548 5 6 4" xfId="44776"/>
    <cellStyle name="style1424787249548 5 7" xfId="15473"/>
    <cellStyle name="style1424787249548 5 8" xfId="22869"/>
    <cellStyle name="style1424787249548 5 9" xfId="44742"/>
    <cellStyle name="style1424787249548 6" xfId="1022"/>
    <cellStyle name="style1424787249548 6 2" xfId="4710"/>
    <cellStyle name="style1424787249548 6 2 2" xfId="12151"/>
    <cellStyle name="style1424787249548 6 2 2 2" xfId="44781"/>
    <cellStyle name="style1424787249548 6 2 2 2 2" xfId="44782"/>
    <cellStyle name="style1424787249548 6 2 2 2 3" xfId="60140"/>
    <cellStyle name="style1424787249548 6 2 2 3" xfId="44780"/>
    <cellStyle name="style1424787249548 6 2 3" xfId="19547"/>
    <cellStyle name="style1424787249548 6 2 3 2" xfId="44784"/>
    <cellStyle name="style1424787249548 6 2 3 3" xfId="57648"/>
    <cellStyle name="style1424787249548 6 2 3 4" xfId="44783"/>
    <cellStyle name="style1424787249548 6 2 4" xfId="26943"/>
    <cellStyle name="style1424787249548 6 2 5" xfId="44779"/>
    <cellStyle name="style1424787249548 6 3" xfId="2833"/>
    <cellStyle name="style1424787249548 6 3 2" xfId="10274"/>
    <cellStyle name="style1424787249548 6 3 2 2" xfId="44787"/>
    <cellStyle name="style1424787249548 6 3 2 2 2" xfId="44788"/>
    <cellStyle name="style1424787249548 6 3 2 2 3" xfId="60141"/>
    <cellStyle name="style1424787249548 6 3 2 3" xfId="44786"/>
    <cellStyle name="style1424787249548 6 3 3" xfId="17670"/>
    <cellStyle name="style1424787249548 6 3 3 2" xfId="44790"/>
    <cellStyle name="style1424787249548 6 3 3 3" xfId="57649"/>
    <cellStyle name="style1424787249548 6 3 3 4" xfId="44789"/>
    <cellStyle name="style1424787249548 6 3 4" xfId="25066"/>
    <cellStyle name="style1424787249548 6 3 5" xfId="44785"/>
    <cellStyle name="style1424787249548 6 4" xfId="6655"/>
    <cellStyle name="style1424787249548 6 4 2" xfId="14051"/>
    <cellStyle name="style1424787249548 6 4 2 2" xfId="44793"/>
    <cellStyle name="style1424787249548 6 4 2 3" xfId="60139"/>
    <cellStyle name="style1424787249548 6 4 2 4" xfId="44792"/>
    <cellStyle name="style1424787249548 6 4 3" xfId="21447"/>
    <cellStyle name="style1424787249548 6 4 4" xfId="28843"/>
    <cellStyle name="style1424787249548 6 4 5" xfId="44791"/>
    <cellStyle name="style1424787249548 6 5" xfId="8465"/>
    <cellStyle name="style1424787249548 6 5 2" xfId="44795"/>
    <cellStyle name="style1424787249548 6 5 3" xfId="57647"/>
    <cellStyle name="style1424787249548 6 5 4" xfId="44794"/>
    <cellStyle name="style1424787249548 6 6" xfId="15861"/>
    <cellStyle name="style1424787249548 6 7" xfId="23257"/>
    <cellStyle name="style1424787249548 6 8" xfId="44778"/>
    <cellStyle name="style1424787249548 7" xfId="1613"/>
    <cellStyle name="style1424787249548 7 2" xfId="5300"/>
    <cellStyle name="style1424787249548 7 2 2" xfId="12741"/>
    <cellStyle name="style1424787249548 7 2 2 2" xfId="44799"/>
    <cellStyle name="style1424787249548 7 2 2 2 2" xfId="44800"/>
    <cellStyle name="style1424787249548 7 2 2 2 3" xfId="60143"/>
    <cellStyle name="style1424787249548 7 2 2 3" xfId="44798"/>
    <cellStyle name="style1424787249548 7 2 3" xfId="20137"/>
    <cellStyle name="style1424787249548 7 2 3 2" xfId="44802"/>
    <cellStyle name="style1424787249548 7 2 3 3" xfId="57651"/>
    <cellStyle name="style1424787249548 7 2 3 4" xfId="44801"/>
    <cellStyle name="style1424787249548 7 2 4" xfId="27533"/>
    <cellStyle name="style1424787249548 7 2 5" xfId="44797"/>
    <cellStyle name="style1424787249548 7 3" xfId="3423"/>
    <cellStyle name="style1424787249548 7 3 2" xfId="10864"/>
    <cellStyle name="style1424787249548 7 3 2 2" xfId="44805"/>
    <cellStyle name="style1424787249548 7 3 2 2 2" xfId="44806"/>
    <cellStyle name="style1424787249548 7 3 2 2 3" xfId="60144"/>
    <cellStyle name="style1424787249548 7 3 2 3" xfId="44804"/>
    <cellStyle name="style1424787249548 7 3 3" xfId="18260"/>
    <cellStyle name="style1424787249548 7 3 3 2" xfId="44808"/>
    <cellStyle name="style1424787249548 7 3 3 3" xfId="57652"/>
    <cellStyle name="style1424787249548 7 3 3 4" xfId="44807"/>
    <cellStyle name="style1424787249548 7 3 4" xfId="25656"/>
    <cellStyle name="style1424787249548 7 3 5" xfId="44803"/>
    <cellStyle name="style1424787249548 7 4" xfId="7245"/>
    <cellStyle name="style1424787249548 7 4 2" xfId="14641"/>
    <cellStyle name="style1424787249548 7 4 2 2" xfId="44811"/>
    <cellStyle name="style1424787249548 7 4 2 3" xfId="60142"/>
    <cellStyle name="style1424787249548 7 4 2 4" xfId="44810"/>
    <cellStyle name="style1424787249548 7 4 3" xfId="22037"/>
    <cellStyle name="style1424787249548 7 4 4" xfId="29433"/>
    <cellStyle name="style1424787249548 7 4 5" xfId="44809"/>
    <cellStyle name="style1424787249548 7 5" xfId="9055"/>
    <cellStyle name="style1424787249548 7 5 2" xfId="44813"/>
    <cellStyle name="style1424787249548 7 5 3" xfId="57650"/>
    <cellStyle name="style1424787249548 7 5 4" xfId="44812"/>
    <cellStyle name="style1424787249548 7 6" xfId="16451"/>
    <cellStyle name="style1424787249548 7 7" xfId="23847"/>
    <cellStyle name="style1424787249548 7 8" xfId="44796"/>
    <cellStyle name="style1424787249548 8" xfId="1870"/>
    <cellStyle name="style1424787249548 8 2" xfId="5557"/>
    <cellStyle name="style1424787249548 8 2 2" xfId="12997"/>
    <cellStyle name="style1424787249548 8 2 2 2" xfId="44817"/>
    <cellStyle name="style1424787249548 8 2 2 2 2" xfId="44818"/>
    <cellStyle name="style1424787249548 8 2 2 2 3" xfId="60146"/>
    <cellStyle name="style1424787249548 8 2 2 3" xfId="44816"/>
    <cellStyle name="style1424787249548 8 2 3" xfId="20393"/>
    <cellStyle name="style1424787249548 8 2 3 2" xfId="44820"/>
    <cellStyle name="style1424787249548 8 2 3 3" xfId="57654"/>
    <cellStyle name="style1424787249548 8 2 3 4" xfId="44819"/>
    <cellStyle name="style1424787249548 8 2 4" xfId="27789"/>
    <cellStyle name="style1424787249548 8 2 5" xfId="44815"/>
    <cellStyle name="style1424787249548 8 3" xfId="3679"/>
    <cellStyle name="style1424787249548 8 3 2" xfId="11120"/>
    <cellStyle name="style1424787249548 8 3 2 2" xfId="44823"/>
    <cellStyle name="style1424787249548 8 3 2 2 2" xfId="44824"/>
    <cellStyle name="style1424787249548 8 3 2 2 3" xfId="60147"/>
    <cellStyle name="style1424787249548 8 3 2 3" xfId="44822"/>
    <cellStyle name="style1424787249548 8 3 3" xfId="18516"/>
    <cellStyle name="style1424787249548 8 3 3 2" xfId="44826"/>
    <cellStyle name="style1424787249548 8 3 3 3" xfId="57655"/>
    <cellStyle name="style1424787249548 8 3 3 4" xfId="44825"/>
    <cellStyle name="style1424787249548 8 3 4" xfId="25912"/>
    <cellStyle name="style1424787249548 8 3 5" xfId="44821"/>
    <cellStyle name="style1424787249548 8 4" xfId="7502"/>
    <cellStyle name="style1424787249548 8 4 2" xfId="14898"/>
    <cellStyle name="style1424787249548 8 4 2 2" xfId="44829"/>
    <cellStyle name="style1424787249548 8 4 2 3" xfId="60145"/>
    <cellStyle name="style1424787249548 8 4 2 4" xfId="44828"/>
    <cellStyle name="style1424787249548 8 4 3" xfId="22294"/>
    <cellStyle name="style1424787249548 8 4 4" xfId="29690"/>
    <cellStyle name="style1424787249548 8 4 5" xfId="44827"/>
    <cellStyle name="style1424787249548 8 5" xfId="9311"/>
    <cellStyle name="style1424787249548 8 5 2" xfId="44831"/>
    <cellStyle name="style1424787249548 8 5 3" xfId="57653"/>
    <cellStyle name="style1424787249548 8 5 4" xfId="44830"/>
    <cellStyle name="style1424787249548 8 6" xfId="16707"/>
    <cellStyle name="style1424787249548 8 7" xfId="24103"/>
    <cellStyle name="style1424787249548 8 8" xfId="44814"/>
    <cellStyle name="style1424787249548 9" xfId="4066"/>
    <cellStyle name="style1424787249548 9 2" xfId="11507"/>
    <cellStyle name="style1424787249548 9 2 2" xfId="44834"/>
    <cellStyle name="style1424787249548 9 2 2 2" xfId="44835"/>
    <cellStyle name="style1424787249548 9 2 2 3" xfId="60148"/>
    <cellStyle name="style1424787249548 9 2 3" xfId="44833"/>
    <cellStyle name="style1424787249548 9 3" xfId="18903"/>
    <cellStyle name="style1424787249548 9 3 2" xfId="44837"/>
    <cellStyle name="style1424787249548 9 3 3" xfId="57656"/>
    <cellStyle name="style1424787249548 9 3 4" xfId="44836"/>
    <cellStyle name="style1424787249548 9 4" xfId="26299"/>
    <cellStyle name="style1424787249548 9 5" xfId="44832"/>
    <cellStyle name="style1424787249589" xfId="312"/>
    <cellStyle name="style1424787249589 10" xfId="2190"/>
    <cellStyle name="style1424787249589 10 2" xfId="9631"/>
    <cellStyle name="style1424787249589 10 2 2" xfId="44841"/>
    <cellStyle name="style1424787249589 10 2 2 2" xfId="44842"/>
    <cellStyle name="style1424787249589 10 2 2 3" xfId="60150"/>
    <cellStyle name="style1424787249589 10 2 3" xfId="44840"/>
    <cellStyle name="style1424787249589 10 3" xfId="17027"/>
    <cellStyle name="style1424787249589 10 3 2" xfId="44844"/>
    <cellStyle name="style1424787249589 10 3 3" xfId="57658"/>
    <cellStyle name="style1424787249589 10 3 4" xfId="44843"/>
    <cellStyle name="style1424787249589 10 4" xfId="24423"/>
    <cellStyle name="style1424787249589 10 5" xfId="44839"/>
    <cellStyle name="style1424787249589 11" xfId="6012"/>
    <cellStyle name="style1424787249589 11 2" xfId="13408"/>
    <cellStyle name="style1424787249589 11 2 2" xfId="44847"/>
    <cellStyle name="style1424787249589 11 2 3" xfId="60149"/>
    <cellStyle name="style1424787249589 11 2 4" xfId="44846"/>
    <cellStyle name="style1424787249589 11 3" xfId="20804"/>
    <cellStyle name="style1424787249589 11 4" xfId="28200"/>
    <cellStyle name="style1424787249589 11 5" xfId="44845"/>
    <cellStyle name="style1424787249589 12" xfId="7822"/>
    <cellStyle name="style1424787249589 12 2" xfId="44849"/>
    <cellStyle name="style1424787249589 12 3" xfId="57657"/>
    <cellStyle name="style1424787249589 12 4" xfId="44848"/>
    <cellStyle name="style1424787249589 13" xfId="15218"/>
    <cellStyle name="style1424787249589 14" xfId="22614"/>
    <cellStyle name="style1424787249589 15" xfId="44838"/>
    <cellStyle name="style1424787249589 2" xfId="340"/>
    <cellStyle name="style1424787249589 2 10" xfId="6040"/>
    <cellStyle name="style1424787249589 2 10 2" xfId="13436"/>
    <cellStyle name="style1424787249589 2 10 2 2" xfId="44853"/>
    <cellStyle name="style1424787249589 2 10 2 3" xfId="60151"/>
    <cellStyle name="style1424787249589 2 10 2 4" xfId="44852"/>
    <cellStyle name="style1424787249589 2 10 3" xfId="20832"/>
    <cellStyle name="style1424787249589 2 10 4" xfId="28228"/>
    <cellStyle name="style1424787249589 2 10 5" xfId="44851"/>
    <cellStyle name="style1424787249589 2 11" xfId="7850"/>
    <cellStyle name="style1424787249589 2 11 2" xfId="44855"/>
    <cellStyle name="style1424787249589 2 11 3" xfId="57659"/>
    <cellStyle name="style1424787249589 2 11 4" xfId="44854"/>
    <cellStyle name="style1424787249589 2 12" xfId="15246"/>
    <cellStyle name="style1424787249589 2 13" xfId="22642"/>
    <cellStyle name="style1424787249589 2 14" xfId="44850"/>
    <cellStyle name="style1424787249589 2 2" xfId="404"/>
    <cellStyle name="style1424787249589 2 2 10" xfId="7914"/>
    <cellStyle name="style1424787249589 2 2 10 2" xfId="44858"/>
    <cellStyle name="style1424787249589 2 2 10 3" xfId="57660"/>
    <cellStyle name="style1424787249589 2 2 10 4" xfId="44857"/>
    <cellStyle name="style1424787249589 2 2 11" xfId="15310"/>
    <cellStyle name="style1424787249589 2 2 12" xfId="22706"/>
    <cellStyle name="style1424787249589 2 2 13" xfId="44856"/>
    <cellStyle name="style1424787249589 2 2 2" xfId="532"/>
    <cellStyle name="style1424787249589 2 2 2 10" xfId="15438"/>
    <cellStyle name="style1424787249589 2 2 2 11" xfId="22834"/>
    <cellStyle name="style1424787249589 2 2 2 12" xfId="44859"/>
    <cellStyle name="style1424787249589 2 2 2 2" xfId="789"/>
    <cellStyle name="style1424787249589 2 2 2 2 2" xfId="1499"/>
    <cellStyle name="style1424787249589 2 2 2 2 2 2" xfId="5187"/>
    <cellStyle name="style1424787249589 2 2 2 2 2 2 2" xfId="12628"/>
    <cellStyle name="style1424787249589 2 2 2 2 2 2 2 2" xfId="44864"/>
    <cellStyle name="style1424787249589 2 2 2 2 2 2 2 2 2" xfId="44865"/>
    <cellStyle name="style1424787249589 2 2 2 2 2 2 2 2 3" xfId="60156"/>
    <cellStyle name="style1424787249589 2 2 2 2 2 2 2 3" xfId="44863"/>
    <cellStyle name="style1424787249589 2 2 2 2 2 2 3" xfId="20024"/>
    <cellStyle name="style1424787249589 2 2 2 2 2 2 3 2" xfId="44867"/>
    <cellStyle name="style1424787249589 2 2 2 2 2 2 3 3" xfId="57664"/>
    <cellStyle name="style1424787249589 2 2 2 2 2 2 3 4" xfId="44866"/>
    <cellStyle name="style1424787249589 2 2 2 2 2 2 4" xfId="27420"/>
    <cellStyle name="style1424787249589 2 2 2 2 2 2 5" xfId="44862"/>
    <cellStyle name="style1424787249589 2 2 2 2 2 3" xfId="3310"/>
    <cellStyle name="style1424787249589 2 2 2 2 2 3 2" xfId="10751"/>
    <cellStyle name="style1424787249589 2 2 2 2 2 3 2 2" xfId="44870"/>
    <cellStyle name="style1424787249589 2 2 2 2 2 3 2 2 2" xfId="44871"/>
    <cellStyle name="style1424787249589 2 2 2 2 2 3 2 2 3" xfId="60157"/>
    <cellStyle name="style1424787249589 2 2 2 2 2 3 2 3" xfId="44869"/>
    <cellStyle name="style1424787249589 2 2 2 2 2 3 3" xfId="18147"/>
    <cellStyle name="style1424787249589 2 2 2 2 2 3 3 2" xfId="44873"/>
    <cellStyle name="style1424787249589 2 2 2 2 2 3 3 3" xfId="57665"/>
    <cellStyle name="style1424787249589 2 2 2 2 2 3 3 4" xfId="44872"/>
    <cellStyle name="style1424787249589 2 2 2 2 2 3 4" xfId="25543"/>
    <cellStyle name="style1424787249589 2 2 2 2 2 3 5" xfId="44868"/>
    <cellStyle name="style1424787249589 2 2 2 2 2 4" xfId="7132"/>
    <cellStyle name="style1424787249589 2 2 2 2 2 4 2" xfId="14528"/>
    <cellStyle name="style1424787249589 2 2 2 2 2 4 2 2" xfId="44876"/>
    <cellStyle name="style1424787249589 2 2 2 2 2 4 2 3" xfId="60155"/>
    <cellStyle name="style1424787249589 2 2 2 2 2 4 2 4" xfId="44875"/>
    <cellStyle name="style1424787249589 2 2 2 2 2 4 3" xfId="21924"/>
    <cellStyle name="style1424787249589 2 2 2 2 2 4 4" xfId="29320"/>
    <cellStyle name="style1424787249589 2 2 2 2 2 4 5" xfId="44874"/>
    <cellStyle name="style1424787249589 2 2 2 2 2 5" xfId="8942"/>
    <cellStyle name="style1424787249589 2 2 2 2 2 5 2" xfId="44878"/>
    <cellStyle name="style1424787249589 2 2 2 2 2 5 3" xfId="57663"/>
    <cellStyle name="style1424787249589 2 2 2 2 2 5 4" xfId="44877"/>
    <cellStyle name="style1424787249589 2 2 2 2 2 6" xfId="16338"/>
    <cellStyle name="style1424787249589 2 2 2 2 2 7" xfId="23734"/>
    <cellStyle name="style1424787249589 2 2 2 2 2 8" xfId="44861"/>
    <cellStyle name="style1424787249589 2 2 2 2 3" xfId="4543"/>
    <cellStyle name="style1424787249589 2 2 2 2 3 2" xfId="11984"/>
    <cellStyle name="style1424787249589 2 2 2 2 3 2 2" xfId="44881"/>
    <cellStyle name="style1424787249589 2 2 2 2 3 2 2 2" xfId="44882"/>
    <cellStyle name="style1424787249589 2 2 2 2 3 2 2 3" xfId="60158"/>
    <cellStyle name="style1424787249589 2 2 2 2 3 2 3" xfId="44880"/>
    <cellStyle name="style1424787249589 2 2 2 2 3 3" xfId="19380"/>
    <cellStyle name="style1424787249589 2 2 2 2 3 3 2" xfId="44884"/>
    <cellStyle name="style1424787249589 2 2 2 2 3 3 3" xfId="57666"/>
    <cellStyle name="style1424787249589 2 2 2 2 3 3 4" xfId="44883"/>
    <cellStyle name="style1424787249589 2 2 2 2 3 4" xfId="26776"/>
    <cellStyle name="style1424787249589 2 2 2 2 3 5" xfId="44879"/>
    <cellStyle name="style1424787249589 2 2 2 2 4" xfId="2666"/>
    <cellStyle name="style1424787249589 2 2 2 2 4 2" xfId="10107"/>
    <cellStyle name="style1424787249589 2 2 2 2 4 2 2" xfId="44887"/>
    <cellStyle name="style1424787249589 2 2 2 2 4 2 2 2" xfId="44888"/>
    <cellStyle name="style1424787249589 2 2 2 2 4 2 2 3" xfId="60159"/>
    <cellStyle name="style1424787249589 2 2 2 2 4 2 3" xfId="44886"/>
    <cellStyle name="style1424787249589 2 2 2 2 4 3" xfId="17503"/>
    <cellStyle name="style1424787249589 2 2 2 2 4 3 2" xfId="44890"/>
    <cellStyle name="style1424787249589 2 2 2 2 4 3 3" xfId="57667"/>
    <cellStyle name="style1424787249589 2 2 2 2 4 3 4" xfId="44889"/>
    <cellStyle name="style1424787249589 2 2 2 2 4 4" xfId="24899"/>
    <cellStyle name="style1424787249589 2 2 2 2 4 5" xfId="44885"/>
    <cellStyle name="style1424787249589 2 2 2 2 5" xfId="6488"/>
    <cellStyle name="style1424787249589 2 2 2 2 5 2" xfId="13884"/>
    <cellStyle name="style1424787249589 2 2 2 2 5 2 2" xfId="44893"/>
    <cellStyle name="style1424787249589 2 2 2 2 5 2 3" xfId="60154"/>
    <cellStyle name="style1424787249589 2 2 2 2 5 2 4" xfId="44892"/>
    <cellStyle name="style1424787249589 2 2 2 2 5 3" xfId="21280"/>
    <cellStyle name="style1424787249589 2 2 2 2 5 4" xfId="28676"/>
    <cellStyle name="style1424787249589 2 2 2 2 5 5" xfId="44891"/>
    <cellStyle name="style1424787249589 2 2 2 2 6" xfId="8298"/>
    <cellStyle name="style1424787249589 2 2 2 2 6 2" xfId="44895"/>
    <cellStyle name="style1424787249589 2 2 2 2 6 3" xfId="57662"/>
    <cellStyle name="style1424787249589 2 2 2 2 6 4" xfId="44894"/>
    <cellStyle name="style1424787249589 2 2 2 2 7" xfId="15694"/>
    <cellStyle name="style1424787249589 2 2 2 2 8" xfId="23090"/>
    <cellStyle name="style1424787249589 2 2 2 2 9" xfId="44860"/>
    <cellStyle name="style1424787249589 2 2 2 3" xfId="1243"/>
    <cellStyle name="style1424787249589 2 2 2 3 2" xfId="4931"/>
    <cellStyle name="style1424787249589 2 2 2 3 2 2" xfId="12372"/>
    <cellStyle name="style1424787249589 2 2 2 3 2 2 2" xfId="44899"/>
    <cellStyle name="style1424787249589 2 2 2 3 2 2 2 2" xfId="44900"/>
    <cellStyle name="style1424787249589 2 2 2 3 2 2 2 3" xfId="60161"/>
    <cellStyle name="style1424787249589 2 2 2 3 2 2 3" xfId="44898"/>
    <cellStyle name="style1424787249589 2 2 2 3 2 3" xfId="19768"/>
    <cellStyle name="style1424787249589 2 2 2 3 2 3 2" xfId="44902"/>
    <cellStyle name="style1424787249589 2 2 2 3 2 3 3" xfId="57669"/>
    <cellStyle name="style1424787249589 2 2 2 3 2 3 4" xfId="44901"/>
    <cellStyle name="style1424787249589 2 2 2 3 2 4" xfId="27164"/>
    <cellStyle name="style1424787249589 2 2 2 3 2 5" xfId="44897"/>
    <cellStyle name="style1424787249589 2 2 2 3 3" xfId="3054"/>
    <cellStyle name="style1424787249589 2 2 2 3 3 2" xfId="10495"/>
    <cellStyle name="style1424787249589 2 2 2 3 3 2 2" xfId="44905"/>
    <cellStyle name="style1424787249589 2 2 2 3 3 2 2 2" xfId="44906"/>
    <cellStyle name="style1424787249589 2 2 2 3 3 2 2 3" xfId="60162"/>
    <cellStyle name="style1424787249589 2 2 2 3 3 2 3" xfId="44904"/>
    <cellStyle name="style1424787249589 2 2 2 3 3 3" xfId="17891"/>
    <cellStyle name="style1424787249589 2 2 2 3 3 3 2" xfId="44908"/>
    <cellStyle name="style1424787249589 2 2 2 3 3 3 3" xfId="57670"/>
    <cellStyle name="style1424787249589 2 2 2 3 3 3 4" xfId="44907"/>
    <cellStyle name="style1424787249589 2 2 2 3 3 4" xfId="25287"/>
    <cellStyle name="style1424787249589 2 2 2 3 3 5" xfId="44903"/>
    <cellStyle name="style1424787249589 2 2 2 3 4" xfId="6876"/>
    <cellStyle name="style1424787249589 2 2 2 3 4 2" xfId="14272"/>
    <cellStyle name="style1424787249589 2 2 2 3 4 2 2" xfId="44911"/>
    <cellStyle name="style1424787249589 2 2 2 3 4 2 3" xfId="60160"/>
    <cellStyle name="style1424787249589 2 2 2 3 4 2 4" xfId="44910"/>
    <cellStyle name="style1424787249589 2 2 2 3 4 3" xfId="21668"/>
    <cellStyle name="style1424787249589 2 2 2 3 4 4" xfId="29064"/>
    <cellStyle name="style1424787249589 2 2 2 3 4 5" xfId="44909"/>
    <cellStyle name="style1424787249589 2 2 2 3 5" xfId="8686"/>
    <cellStyle name="style1424787249589 2 2 2 3 5 2" xfId="44913"/>
    <cellStyle name="style1424787249589 2 2 2 3 5 3" xfId="57668"/>
    <cellStyle name="style1424787249589 2 2 2 3 5 4" xfId="44912"/>
    <cellStyle name="style1424787249589 2 2 2 3 6" xfId="16082"/>
    <cellStyle name="style1424787249589 2 2 2 3 7" xfId="23478"/>
    <cellStyle name="style1424787249589 2 2 2 3 8" xfId="44896"/>
    <cellStyle name="style1424787249589 2 2 2 4" xfId="1834"/>
    <cellStyle name="style1424787249589 2 2 2 4 2" xfId="5521"/>
    <cellStyle name="style1424787249589 2 2 2 4 2 2" xfId="12962"/>
    <cellStyle name="style1424787249589 2 2 2 4 2 2 2" xfId="44917"/>
    <cellStyle name="style1424787249589 2 2 2 4 2 2 2 2" xfId="44918"/>
    <cellStyle name="style1424787249589 2 2 2 4 2 2 2 3" xfId="60164"/>
    <cellStyle name="style1424787249589 2 2 2 4 2 2 3" xfId="44916"/>
    <cellStyle name="style1424787249589 2 2 2 4 2 3" xfId="20358"/>
    <cellStyle name="style1424787249589 2 2 2 4 2 3 2" xfId="44920"/>
    <cellStyle name="style1424787249589 2 2 2 4 2 3 3" xfId="57672"/>
    <cellStyle name="style1424787249589 2 2 2 4 2 3 4" xfId="44919"/>
    <cellStyle name="style1424787249589 2 2 2 4 2 4" xfId="27754"/>
    <cellStyle name="style1424787249589 2 2 2 4 2 5" xfId="44915"/>
    <cellStyle name="style1424787249589 2 2 2 4 3" xfId="3644"/>
    <cellStyle name="style1424787249589 2 2 2 4 3 2" xfId="11085"/>
    <cellStyle name="style1424787249589 2 2 2 4 3 2 2" xfId="44923"/>
    <cellStyle name="style1424787249589 2 2 2 4 3 2 2 2" xfId="44924"/>
    <cellStyle name="style1424787249589 2 2 2 4 3 2 2 3" xfId="60165"/>
    <cellStyle name="style1424787249589 2 2 2 4 3 2 3" xfId="44922"/>
    <cellStyle name="style1424787249589 2 2 2 4 3 3" xfId="18481"/>
    <cellStyle name="style1424787249589 2 2 2 4 3 3 2" xfId="44926"/>
    <cellStyle name="style1424787249589 2 2 2 4 3 3 3" xfId="57673"/>
    <cellStyle name="style1424787249589 2 2 2 4 3 3 4" xfId="44925"/>
    <cellStyle name="style1424787249589 2 2 2 4 3 4" xfId="25877"/>
    <cellStyle name="style1424787249589 2 2 2 4 3 5" xfId="44921"/>
    <cellStyle name="style1424787249589 2 2 2 4 4" xfId="7466"/>
    <cellStyle name="style1424787249589 2 2 2 4 4 2" xfId="14862"/>
    <cellStyle name="style1424787249589 2 2 2 4 4 2 2" xfId="44929"/>
    <cellStyle name="style1424787249589 2 2 2 4 4 2 3" xfId="60163"/>
    <cellStyle name="style1424787249589 2 2 2 4 4 2 4" xfId="44928"/>
    <cellStyle name="style1424787249589 2 2 2 4 4 3" xfId="22258"/>
    <cellStyle name="style1424787249589 2 2 2 4 4 4" xfId="29654"/>
    <cellStyle name="style1424787249589 2 2 2 4 4 5" xfId="44927"/>
    <cellStyle name="style1424787249589 2 2 2 4 5" xfId="9276"/>
    <cellStyle name="style1424787249589 2 2 2 4 5 2" xfId="44931"/>
    <cellStyle name="style1424787249589 2 2 2 4 5 3" xfId="57671"/>
    <cellStyle name="style1424787249589 2 2 2 4 5 4" xfId="44930"/>
    <cellStyle name="style1424787249589 2 2 2 4 6" xfId="16672"/>
    <cellStyle name="style1424787249589 2 2 2 4 7" xfId="24068"/>
    <cellStyle name="style1424787249589 2 2 2 4 8" xfId="44914"/>
    <cellStyle name="style1424787249589 2 2 2 5" xfId="2091"/>
    <cellStyle name="style1424787249589 2 2 2 5 2" xfId="5778"/>
    <cellStyle name="style1424787249589 2 2 2 5 2 2" xfId="13218"/>
    <cellStyle name="style1424787249589 2 2 2 5 2 2 2" xfId="44935"/>
    <cellStyle name="style1424787249589 2 2 2 5 2 2 2 2" xfId="44936"/>
    <cellStyle name="style1424787249589 2 2 2 5 2 2 2 3" xfId="60167"/>
    <cellStyle name="style1424787249589 2 2 2 5 2 2 3" xfId="44934"/>
    <cellStyle name="style1424787249589 2 2 2 5 2 3" xfId="20614"/>
    <cellStyle name="style1424787249589 2 2 2 5 2 3 2" xfId="44938"/>
    <cellStyle name="style1424787249589 2 2 2 5 2 3 3" xfId="57675"/>
    <cellStyle name="style1424787249589 2 2 2 5 2 3 4" xfId="44937"/>
    <cellStyle name="style1424787249589 2 2 2 5 2 4" xfId="28010"/>
    <cellStyle name="style1424787249589 2 2 2 5 2 5" xfId="44933"/>
    <cellStyle name="style1424787249589 2 2 2 5 3" xfId="3900"/>
    <cellStyle name="style1424787249589 2 2 2 5 3 2" xfId="11341"/>
    <cellStyle name="style1424787249589 2 2 2 5 3 2 2" xfId="44941"/>
    <cellStyle name="style1424787249589 2 2 2 5 3 2 2 2" xfId="44942"/>
    <cellStyle name="style1424787249589 2 2 2 5 3 2 2 3" xfId="60168"/>
    <cellStyle name="style1424787249589 2 2 2 5 3 2 3" xfId="44940"/>
    <cellStyle name="style1424787249589 2 2 2 5 3 3" xfId="18737"/>
    <cellStyle name="style1424787249589 2 2 2 5 3 3 2" xfId="44944"/>
    <cellStyle name="style1424787249589 2 2 2 5 3 3 3" xfId="57676"/>
    <cellStyle name="style1424787249589 2 2 2 5 3 3 4" xfId="44943"/>
    <cellStyle name="style1424787249589 2 2 2 5 3 4" xfId="26133"/>
    <cellStyle name="style1424787249589 2 2 2 5 3 5" xfId="44939"/>
    <cellStyle name="style1424787249589 2 2 2 5 4" xfId="7723"/>
    <cellStyle name="style1424787249589 2 2 2 5 4 2" xfId="15119"/>
    <cellStyle name="style1424787249589 2 2 2 5 4 2 2" xfId="44947"/>
    <cellStyle name="style1424787249589 2 2 2 5 4 2 3" xfId="60166"/>
    <cellStyle name="style1424787249589 2 2 2 5 4 2 4" xfId="44946"/>
    <cellStyle name="style1424787249589 2 2 2 5 4 3" xfId="22515"/>
    <cellStyle name="style1424787249589 2 2 2 5 4 4" xfId="29911"/>
    <cellStyle name="style1424787249589 2 2 2 5 4 5" xfId="44945"/>
    <cellStyle name="style1424787249589 2 2 2 5 5" xfId="9532"/>
    <cellStyle name="style1424787249589 2 2 2 5 5 2" xfId="44949"/>
    <cellStyle name="style1424787249589 2 2 2 5 5 3" xfId="57674"/>
    <cellStyle name="style1424787249589 2 2 2 5 5 4" xfId="44948"/>
    <cellStyle name="style1424787249589 2 2 2 5 6" xfId="16928"/>
    <cellStyle name="style1424787249589 2 2 2 5 7" xfId="24324"/>
    <cellStyle name="style1424787249589 2 2 2 5 8" xfId="44932"/>
    <cellStyle name="style1424787249589 2 2 2 6" xfId="4287"/>
    <cellStyle name="style1424787249589 2 2 2 6 2" xfId="11728"/>
    <cellStyle name="style1424787249589 2 2 2 6 2 2" xfId="44952"/>
    <cellStyle name="style1424787249589 2 2 2 6 2 2 2" xfId="44953"/>
    <cellStyle name="style1424787249589 2 2 2 6 2 2 3" xfId="60169"/>
    <cellStyle name="style1424787249589 2 2 2 6 2 3" xfId="44951"/>
    <cellStyle name="style1424787249589 2 2 2 6 3" xfId="19124"/>
    <cellStyle name="style1424787249589 2 2 2 6 3 2" xfId="44955"/>
    <cellStyle name="style1424787249589 2 2 2 6 3 3" xfId="57677"/>
    <cellStyle name="style1424787249589 2 2 2 6 3 4" xfId="44954"/>
    <cellStyle name="style1424787249589 2 2 2 6 4" xfId="26520"/>
    <cellStyle name="style1424787249589 2 2 2 6 5" xfId="44950"/>
    <cellStyle name="style1424787249589 2 2 2 7" xfId="2410"/>
    <cellStyle name="style1424787249589 2 2 2 7 2" xfId="9851"/>
    <cellStyle name="style1424787249589 2 2 2 7 2 2" xfId="44958"/>
    <cellStyle name="style1424787249589 2 2 2 7 2 2 2" xfId="44959"/>
    <cellStyle name="style1424787249589 2 2 2 7 2 2 3" xfId="60170"/>
    <cellStyle name="style1424787249589 2 2 2 7 2 3" xfId="44957"/>
    <cellStyle name="style1424787249589 2 2 2 7 3" xfId="17247"/>
    <cellStyle name="style1424787249589 2 2 2 7 3 2" xfId="44961"/>
    <cellStyle name="style1424787249589 2 2 2 7 3 3" xfId="57678"/>
    <cellStyle name="style1424787249589 2 2 2 7 3 4" xfId="44960"/>
    <cellStyle name="style1424787249589 2 2 2 7 4" xfId="24643"/>
    <cellStyle name="style1424787249589 2 2 2 7 5" xfId="44956"/>
    <cellStyle name="style1424787249589 2 2 2 8" xfId="6232"/>
    <cellStyle name="style1424787249589 2 2 2 8 2" xfId="13628"/>
    <cellStyle name="style1424787249589 2 2 2 8 2 2" xfId="44964"/>
    <cellStyle name="style1424787249589 2 2 2 8 2 3" xfId="60153"/>
    <cellStyle name="style1424787249589 2 2 2 8 2 4" xfId="44963"/>
    <cellStyle name="style1424787249589 2 2 2 8 3" xfId="21024"/>
    <cellStyle name="style1424787249589 2 2 2 8 4" xfId="28420"/>
    <cellStyle name="style1424787249589 2 2 2 8 5" xfId="44962"/>
    <cellStyle name="style1424787249589 2 2 2 9" xfId="8042"/>
    <cellStyle name="style1424787249589 2 2 2 9 2" xfId="44966"/>
    <cellStyle name="style1424787249589 2 2 2 9 3" xfId="57661"/>
    <cellStyle name="style1424787249589 2 2 2 9 4" xfId="44965"/>
    <cellStyle name="style1424787249589 2 2 3" xfId="661"/>
    <cellStyle name="style1424787249589 2 2 3 2" xfId="1371"/>
    <cellStyle name="style1424787249589 2 2 3 2 2" xfId="5059"/>
    <cellStyle name="style1424787249589 2 2 3 2 2 2" xfId="12500"/>
    <cellStyle name="style1424787249589 2 2 3 2 2 2 2" xfId="44971"/>
    <cellStyle name="style1424787249589 2 2 3 2 2 2 2 2" xfId="44972"/>
    <cellStyle name="style1424787249589 2 2 3 2 2 2 2 3" xfId="60173"/>
    <cellStyle name="style1424787249589 2 2 3 2 2 2 3" xfId="44970"/>
    <cellStyle name="style1424787249589 2 2 3 2 2 3" xfId="19896"/>
    <cellStyle name="style1424787249589 2 2 3 2 2 3 2" xfId="44974"/>
    <cellStyle name="style1424787249589 2 2 3 2 2 3 3" xfId="57681"/>
    <cellStyle name="style1424787249589 2 2 3 2 2 3 4" xfId="44973"/>
    <cellStyle name="style1424787249589 2 2 3 2 2 4" xfId="27292"/>
    <cellStyle name="style1424787249589 2 2 3 2 2 5" xfId="44969"/>
    <cellStyle name="style1424787249589 2 2 3 2 3" xfId="3182"/>
    <cellStyle name="style1424787249589 2 2 3 2 3 2" xfId="10623"/>
    <cellStyle name="style1424787249589 2 2 3 2 3 2 2" xfId="44977"/>
    <cellStyle name="style1424787249589 2 2 3 2 3 2 2 2" xfId="44978"/>
    <cellStyle name="style1424787249589 2 2 3 2 3 2 2 3" xfId="60174"/>
    <cellStyle name="style1424787249589 2 2 3 2 3 2 3" xfId="44976"/>
    <cellStyle name="style1424787249589 2 2 3 2 3 3" xfId="18019"/>
    <cellStyle name="style1424787249589 2 2 3 2 3 3 2" xfId="44980"/>
    <cellStyle name="style1424787249589 2 2 3 2 3 3 3" xfId="57682"/>
    <cellStyle name="style1424787249589 2 2 3 2 3 3 4" xfId="44979"/>
    <cellStyle name="style1424787249589 2 2 3 2 3 4" xfId="25415"/>
    <cellStyle name="style1424787249589 2 2 3 2 3 5" xfId="44975"/>
    <cellStyle name="style1424787249589 2 2 3 2 4" xfId="7004"/>
    <cellStyle name="style1424787249589 2 2 3 2 4 2" xfId="14400"/>
    <cellStyle name="style1424787249589 2 2 3 2 4 2 2" xfId="44983"/>
    <cellStyle name="style1424787249589 2 2 3 2 4 2 3" xfId="60172"/>
    <cellStyle name="style1424787249589 2 2 3 2 4 2 4" xfId="44982"/>
    <cellStyle name="style1424787249589 2 2 3 2 4 3" xfId="21796"/>
    <cellStyle name="style1424787249589 2 2 3 2 4 4" xfId="29192"/>
    <cellStyle name="style1424787249589 2 2 3 2 4 5" xfId="44981"/>
    <cellStyle name="style1424787249589 2 2 3 2 5" xfId="8814"/>
    <cellStyle name="style1424787249589 2 2 3 2 5 2" xfId="44985"/>
    <cellStyle name="style1424787249589 2 2 3 2 5 3" xfId="57680"/>
    <cellStyle name="style1424787249589 2 2 3 2 5 4" xfId="44984"/>
    <cellStyle name="style1424787249589 2 2 3 2 6" xfId="16210"/>
    <cellStyle name="style1424787249589 2 2 3 2 7" xfId="23606"/>
    <cellStyle name="style1424787249589 2 2 3 2 8" xfId="44968"/>
    <cellStyle name="style1424787249589 2 2 3 3" xfId="4415"/>
    <cellStyle name="style1424787249589 2 2 3 3 2" xfId="11856"/>
    <cellStyle name="style1424787249589 2 2 3 3 2 2" xfId="44988"/>
    <cellStyle name="style1424787249589 2 2 3 3 2 2 2" xfId="44989"/>
    <cellStyle name="style1424787249589 2 2 3 3 2 2 3" xfId="60175"/>
    <cellStyle name="style1424787249589 2 2 3 3 2 3" xfId="44987"/>
    <cellStyle name="style1424787249589 2 2 3 3 3" xfId="19252"/>
    <cellStyle name="style1424787249589 2 2 3 3 3 2" xfId="44991"/>
    <cellStyle name="style1424787249589 2 2 3 3 3 3" xfId="57683"/>
    <cellStyle name="style1424787249589 2 2 3 3 3 4" xfId="44990"/>
    <cellStyle name="style1424787249589 2 2 3 3 4" xfId="26648"/>
    <cellStyle name="style1424787249589 2 2 3 3 5" xfId="44986"/>
    <cellStyle name="style1424787249589 2 2 3 4" xfId="2538"/>
    <cellStyle name="style1424787249589 2 2 3 4 2" xfId="9979"/>
    <cellStyle name="style1424787249589 2 2 3 4 2 2" xfId="44994"/>
    <cellStyle name="style1424787249589 2 2 3 4 2 2 2" xfId="44995"/>
    <cellStyle name="style1424787249589 2 2 3 4 2 2 3" xfId="60176"/>
    <cellStyle name="style1424787249589 2 2 3 4 2 3" xfId="44993"/>
    <cellStyle name="style1424787249589 2 2 3 4 3" xfId="17375"/>
    <cellStyle name="style1424787249589 2 2 3 4 3 2" xfId="44997"/>
    <cellStyle name="style1424787249589 2 2 3 4 3 3" xfId="57684"/>
    <cellStyle name="style1424787249589 2 2 3 4 3 4" xfId="44996"/>
    <cellStyle name="style1424787249589 2 2 3 4 4" xfId="24771"/>
    <cellStyle name="style1424787249589 2 2 3 4 5" xfId="44992"/>
    <cellStyle name="style1424787249589 2 2 3 5" xfId="6360"/>
    <cellStyle name="style1424787249589 2 2 3 5 2" xfId="13756"/>
    <cellStyle name="style1424787249589 2 2 3 5 2 2" xfId="45000"/>
    <cellStyle name="style1424787249589 2 2 3 5 2 3" xfId="60171"/>
    <cellStyle name="style1424787249589 2 2 3 5 2 4" xfId="44999"/>
    <cellStyle name="style1424787249589 2 2 3 5 3" xfId="21152"/>
    <cellStyle name="style1424787249589 2 2 3 5 4" xfId="28548"/>
    <cellStyle name="style1424787249589 2 2 3 5 5" xfId="44998"/>
    <cellStyle name="style1424787249589 2 2 3 6" xfId="8170"/>
    <cellStyle name="style1424787249589 2 2 3 6 2" xfId="45002"/>
    <cellStyle name="style1424787249589 2 2 3 6 3" xfId="57679"/>
    <cellStyle name="style1424787249589 2 2 3 6 4" xfId="45001"/>
    <cellStyle name="style1424787249589 2 2 3 7" xfId="15566"/>
    <cellStyle name="style1424787249589 2 2 3 8" xfId="22962"/>
    <cellStyle name="style1424787249589 2 2 3 9" xfId="44967"/>
    <cellStyle name="style1424787249589 2 2 4" xfId="1115"/>
    <cellStyle name="style1424787249589 2 2 4 2" xfId="4803"/>
    <cellStyle name="style1424787249589 2 2 4 2 2" xfId="12244"/>
    <cellStyle name="style1424787249589 2 2 4 2 2 2" xfId="45006"/>
    <cellStyle name="style1424787249589 2 2 4 2 2 2 2" xfId="45007"/>
    <cellStyle name="style1424787249589 2 2 4 2 2 2 3" xfId="60178"/>
    <cellStyle name="style1424787249589 2 2 4 2 2 3" xfId="45005"/>
    <cellStyle name="style1424787249589 2 2 4 2 3" xfId="19640"/>
    <cellStyle name="style1424787249589 2 2 4 2 3 2" xfId="45009"/>
    <cellStyle name="style1424787249589 2 2 4 2 3 3" xfId="57686"/>
    <cellStyle name="style1424787249589 2 2 4 2 3 4" xfId="45008"/>
    <cellStyle name="style1424787249589 2 2 4 2 4" xfId="27036"/>
    <cellStyle name="style1424787249589 2 2 4 2 5" xfId="45004"/>
    <cellStyle name="style1424787249589 2 2 4 3" xfId="2926"/>
    <cellStyle name="style1424787249589 2 2 4 3 2" xfId="10367"/>
    <cellStyle name="style1424787249589 2 2 4 3 2 2" xfId="45012"/>
    <cellStyle name="style1424787249589 2 2 4 3 2 2 2" xfId="45013"/>
    <cellStyle name="style1424787249589 2 2 4 3 2 2 3" xfId="60179"/>
    <cellStyle name="style1424787249589 2 2 4 3 2 3" xfId="45011"/>
    <cellStyle name="style1424787249589 2 2 4 3 3" xfId="17763"/>
    <cellStyle name="style1424787249589 2 2 4 3 3 2" xfId="45015"/>
    <cellStyle name="style1424787249589 2 2 4 3 3 3" xfId="57687"/>
    <cellStyle name="style1424787249589 2 2 4 3 3 4" xfId="45014"/>
    <cellStyle name="style1424787249589 2 2 4 3 4" xfId="25159"/>
    <cellStyle name="style1424787249589 2 2 4 3 5" xfId="45010"/>
    <cellStyle name="style1424787249589 2 2 4 4" xfId="6748"/>
    <cellStyle name="style1424787249589 2 2 4 4 2" xfId="14144"/>
    <cellStyle name="style1424787249589 2 2 4 4 2 2" xfId="45018"/>
    <cellStyle name="style1424787249589 2 2 4 4 2 3" xfId="60177"/>
    <cellStyle name="style1424787249589 2 2 4 4 2 4" xfId="45017"/>
    <cellStyle name="style1424787249589 2 2 4 4 3" xfId="21540"/>
    <cellStyle name="style1424787249589 2 2 4 4 4" xfId="28936"/>
    <cellStyle name="style1424787249589 2 2 4 4 5" xfId="45016"/>
    <cellStyle name="style1424787249589 2 2 4 5" xfId="8558"/>
    <cellStyle name="style1424787249589 2 2 4 5 2" xfId="45020"/>
    <cellStyle name="style1424787249589 2 2 4 5 3" xfId="57685"/>
    <cellStyle name="style1424787249589 2 2 4 5 4" xfId="45019"/>
    <cellStyle name="style1424787249589 2 2 4 6" xfId="15954"/>
    <cellStyle name="style1424787249589 2 2 4 7" xfId="23350"/>
    <cellStyle name="style1424787249589 2 2 4 8" xfId="45003"/>
    <cellStyle name="style1424787249589 2 2 5" xfId="1706"/>
    <cellStyle name="style1424787249589 2 2 5 2" xfId="5393"/>
    <cellStyle name="style1424787249589 2 2 5 2 2" xfId="12834"/>
    <cellStyle name="style1424787249589 2 2 5 2 2 2" xfId="45024"/>
    <cellStyle name="style1424787249589 2 2 5 2 2 2 2" xfId="45025"/>
    <cellStyle name="style1424787249589 2 2 5 2 2 2 3" xfId="60181"/>
    <cellStyle name="style1424787249589 2 2 5 2 2 3" xfId="45023"/>
    <cellStyle name="style1424787249589 2 2 5 2 3" xfId="20230"/>
    <cellStyle name="style1424787249589 2 2 5 2 3 2" xfId="45027"/>
    <cellStyle name="style1424787249589 2 2 5 2 3 3" xfId="57689"/>
    <cellStyle name="style1424787249589 2 2 5 2 3 4" xfId="45026"/>
    <cellStyle name="style1424787249589 2 2 5 2 4" xfId="27626"/>
    <cellStyle name="style1424787249589 2 2 5 2 5" xfId="45022"/>
    <cellStyle name="style1424787249589 2 2 5 3" xfId="3516"/>
    <cellStyle name="style1424787249589 2 2 5 3 2" xfId="10957"/>
    <cellStyle name="style1424787249589 2 2 5 3 2 2" xfId="45030"/>
    <cellStyle name="style1424787249589 2 2 5 3 2 2 2" xfId="45031"/>
    <cellStyle name="style1424787249589 2 2 5 3 2 2 3" xfId="60182"/>
    <cellStyle name="style1424787249589 2 2 5 3 2 3" xfId="45029"/>
    <cellStyle name="style1424787249589 2 2 5 3 3" xfId="18353"/>
    <cellStyle name="style1424787249589 2 2 5 3 3 2" xfId="45033"/>
    <cellStyle name="style1424787249589 2 2 5 3 3 3" xfId="57690"/>
    <cellStyle name="style1424787249589 2 2 5 3 3 4" xfId="45032"/>
    <cellStyle name="style1424787249589 2 2 5 3 4" xfId="25749"/>
    <cellStyle name="style1424787249589 2 2 5 3 5" xfId="45028"/>
    <cellStyle name="style1424787249589 2 2 5 4" xfId="7338"/>
    <cellStyle name="style1424787249589 2 2 5 4 2" xfId="14734"/>
    <cellStyle name="style1424787249589 2 2 5 4 2 2" xfId="45036"/>
    <cellStyle name="style1424787249589 2 2 5 4 2 3" xfId="60180"/>
    <cellStyle name="style1424787249589 2 2 5 4 2 4" xfId="45035"/>
    <cellStyle name="style1424787249589 2 2 5 4 3" xfId="22130"/>
    <cellStyle name="style1424787249589 2 2 5 4 4" xfId="29526"/>
    <cellStyle name="style1424787249589 2 2 5 4 5" xfId="45034"/>
    <cellStyle name="style1424787249589 2 2 5 5" xfId="9148"/>
    <cellStyle name="style1424787249589 2 2 5 5 2" xfId="45038"/>
    <cellStyle name="style1424787249589 2 2 5 5 3" xfId="57688"/>
    <cellStyle name="style1424787249589 2 2 5 5 4" xfId="45037"/>
    <cellStyle name="style1424787249589 2 2 5 6" xfId="16544"/>
    <cellStyle name="style1424787249589 2 2 5 7" xfId="23940"/>
    <cellStyle name="style1424787249589 2 2 5 8" xfId="45021"/>
    <cellStyle name="style1424787249589 2 2 6" xfId="1963"/>
    <cellStyle name="style1424787249589 2 2 6 2" xfId="5650"/>
    <cellStyle name="style1424787249589 2 2 6 2 2" xfId="13090"/>
    <cellStyle name="style1424787249589 2 2 6 2 2 2" xfId="45042"/>
    <cellStyle name="style1424787249589 2 2 6 2 2 2 2" xfId="45043"/>
    <cellStyle name="style1424787249589 2 2 6 2 2 2 3" xfId="60184"/>
    <cellStyle name="style1424787249589 2 2 6 2 2 3" xfId="45041"/>
    <cellStyle name="style1424787249589 2 2 6 2 3" xfId="20486"/>
    <cellStyle name="style1424787249589 2 2 6 2 3 2" xfId="45045"/>
    <cellStyle name="style1424787249589 2 2 6 2 3 3" xfId="57692"/>
    <cellStyle name="style1424787249589 2 2 6 2 3 4" xfId="45044"/>
    <cellStyle name="style1424787249589 2 2 6 2 4" xfId="27882"/>
    <cellStyle name="style1424787249589 2 2 6 2 5" xfId="45040"/>
    <cellStyle name="style1424787249589 2 2 6 3" xfId="3772"/>
    <cellStyle name="style1424787249589 2 2 6 3 2" xfId="11213"/>
    <cellStyle name="style1424787249589 2 2 6 3 2 2" xfId="45048"/>
    <cellStyle name="style1424787249589 2 2 6 3 2 2 2" xfId="45049"/>
    <cellStyle name="style1424787249589 2 2 6 3 2 2 3" xfId="60185"/>
    <cellStyle name="style1424787249589 2 2 6 3 2 3" xfId="45047"/>
    <cellStyle name="style1424787249589 2 2 6 3 3" xfId="18609"/>
    <cellStyle name="style1424787249589 2 2 6 3 3 2" xfId="45051"/>
    <cellStyle name="style1424787249589 2 2 6 3 3 3" xfId="57693"/>
    <cellStyle name="style1424787249589 2 2 6 3 3 4" xfId="45050"/>
    <cellStyle name="style1424787249589 2 2 6 3 4" xfId="26005"/>
    <cellStyle name="style1424787249589 2 2 6 3 5" xfId="45046"/>
    <cellStyle name="style1424787249589 2 2 6 4" xfId="7595"/>
    <cellStyle name="style1424787249589 2 2 6 4 2" xfId="14991"/>
    <cellStyle name="style1424787249589 2 2 6 4 2 2" xfId="45054"/>
    <cellStyle name="style1424787249589 2 2 6 4 2 3" xfId="60183"/>
    <cellStyle name="style1424787249589 2 2 6 4 2 4" xfId="45053"/>
    <cellStyle name="style1424787249589 2 2 6 4 3" xfId="22387"/>
    <cellStyle name="style1424787249589 2 2 6 4 4" xfId="29783"/>
    <cellStyle name="style1424787249589 2 2 6 4 5" xfId="45052"/>
    <cellStyle name="style1424787249589 2 2 6 5" xfId="9404"/>
    <cellStyle name="style1424787249589 2 2 6 5 2" xfId="45056"/>
    <cellStyle name="style1424787249589 2 2 6 5 3" xfId="57691"/>
    <cellStyle name="style1424787249589 2 2 6 5 4" xfId="45055"/>
    <cellStyle name="style1424787249589 2 2 6 6" xfId="16800"/>
    <cellStyle name="style1424787249589 2 2 6 7" xfId="24196"/>
    <cellStyle name="style1424787249589 2 2 6 8" xfId="45039"/>
    <cellStyle name="style1424787249589 2 2 7" xfId="4159"/>
    <cellStyle name="style1424787249589 2 2 7 2" xfId="11600"/>
    <cellStyle name="style1424787249589 2 2 7 2 2" xfId="45059"/>
    <cellStyle name="style1424787249589 2 2 7 2 2 2" xfId="45060"/>
    <cellStyle name="style1424787249589 2 2 7 2 2 3" xfId="60186"/>
    <cellStyle name="style1424787249589 2 2 7 2 3" xfId="45058"/>
    <cellStyle name="style1424787249589 2 2 7 3" xfId="18996"/>
    <cellStyle name="style1424787249589 2 2 7 3 2" xfId="45062"/>
    <cellStyle name="style1424787249589 2 2 7 3 3" xfId="57694"/>
    <cellStyle name="style1424787249589 2 2 7 3 4" xfId="45061"/>
    <cellStyle name="style1424787249589 2 2 7 4" xfId="26392"/>
    <cellStyle name="style1424787249589 2 2 7 5" xfId="45057"/>
    <cellStyle name="style1424787249589 2 2 8" xfId="2282"/>
    <cellStyle name="style1424787249589 2 2 8 2" xfId="9723"/>
    <cellStyle name="style1424787249589 2 2 8 2 2" xfId="45065"/>
    <cellStyle name="style1424787249589 2 2 8 2 2 2" xfId="45066"/>
    <cellStyle name="style1424787249589 2 2 8 2 2 3" xfId="60187"/>
    <cellStyle name="style1424787249589 2 2 8 2 3" xfId="45064"/>
    <cellStyle name="style1424787249589 2 2 8 3" xfId="17119"/>
    <cellStyle name="style1424787249589 2 2 8 3 2" xfId="45068"/>
    <cellStyle name="style1424787249589 2 2 8 3 3" xfId="57695"/>
    <cellStyle name="style1424787249589 2 2 8 3 4" xfId="45067"/>
    <cellStyle name="style1424787249589 2 2 8 4" xfId="24515"/>
    <cellStyle name="style1424787249589 2 2 8 5" xfId="45063"/>
    <cellStyle name="style1424787249589 2 2 9" xfId="6104"/>
    <cellStyle name="style1424787249589 2 2 9 2" xfId="13500"/>
    <cellStyle name="style1424787249589 2 2 9 2 2" xfId="45071"/>
    <cellStyle name="style1424787249589 2 2 9 2 3" xfId="60152"/>
    <cellStyle name="style1424787249589 2 2 9 2 4" xfId="45070"/>
    <cellStyle name="style1424787249589 2 2 9 3" xfId="20896"/>
    <cellStyle name="style1424787249589 2 2 9 4" xfId="28292"/>
    <cellStyle name="style1424787249589 2 2 9 5" xfId="45069"/>
    <cellStyle name="style1424787249589 2 3" xfId="468"/>
    <cellStyle name="style1424787249589 2 3 10" xfId="15374"/>
    <cellStyle name="style1424787249589 2 3 11" xfId="22770"/>
    <cellStyle name="style1424787249589 2 3 12" xfId="45072"/>
    <cellStyle name="style1424787249589 2 3 2" xfId="725"/>
    <cellStyle name="style1424787249589 2 3 2 2" xfId="1435"/>
    <cellStyle name="style1424787249589 2 3 2 2 2" xfId="5123"/>
    <cellStyle name="style1424787249589 2 3 2 2 2 2" xfId="12564"/>
    <cellStyle name="style1424787249589 2 3 2 2 2 2 2" xfId="45077"/>
    <cellStyle name="style1424787249589 2 3 2 2 2 2 2 2" xfId="45078"/>
    <cellStyle name="style1424787249589 2 3 2 2 2 2 2 3" xfId="60191"/>
    <cellStyle name="style1424787249589 2 3 2 2 2 2 3" xfId="45076"/>
    <cellStyle name="style1424787249589 2 3 2 2 2 3" xfId="19960"/>
    <cellStyle name="style1424787249589 2 3 2 2 2 3 2" xfId="45080"/>
    <cellStyle name="style1424787249589 2 3 2 2 2 3 3" xfId="57699"/>
    <cellStyle name="style1424787249589 2 3 2 2 2 3 4" xfId="45079"/>
    <cellStyle name="style1424787249589 2 3 2 2 2 4" xfId="27356"/>
    <cellStyle name="style1424787249589 2 3 2 2 2 5" xfId="45075"/>
    <cellStyle name="style1424787249589 2 3 2 2 3" xfId="3246"/>
    <cellStyle name="style1424787249589 2 3 2 2 3 2" xfId="10687"/>
    <cellStyle name="style1424787249589 2 3 2 2 3 2 2" xfId="45083"/>
    <cellStyle name="style1424787249589 2 3 2 2 3 2 2 2" xfId="45084"/>
    <cellStyle name="style1424787249589 2 3 2 2 3 2 2 3" xfId="60192"/>
    <cellStyle name="style1424787249589 2 3 2 2 3 2 3" xfId="45082"/>
    <cellStyle name="style1424787249589 2 3 2 2 3 3" xfId="18083"/>
    <cellStyle name="style1424787249589 2 3 2 2 3 3 2" xfId="45086"/>
    <cellStyle name="style1424787249589 2 3 2 2 3 3 3" xfId="57700"/>
    <cellStyle name="style1424787249589 2 3 2 2 3 3 4" xfId="45085"/>
    <cellStyle name="style1424787249589 2 3 2 2 3 4" xfId="25479"/>
    <cellStyle name="style1424787249589 2 3 2 2 3 5" xfId="45081"/>
    <cellStyle name="style1424787249589 2 3 2 2 4" xfId="7068"/>
    <cellStyle name="style1424787249589 2 3 2 2 4 2" xfId="14464"/>
    <cellStyle name="style1424787249589 2 3 2 2 4 2 2" xfId="45089"/>
    <cellStyle name="style1424787249589 2 3 2 2 4 2 3" xfId="60190"/>
    <cellStyle name="style1424787249589 2 3 2 2 4 2 4" xfId="45088"/>
    <cellStyle name="style1424787249589 2 3 2 2 4 3" xfId="21860"/>
    <cellStyle name="style1424787249589 2 3 2 2 4 4" xfId="29256"/>
    <cellStyle name="style1424787249589 2 3 2 2 4 5" xfId="45087"/>
    <cellStyle name="style1424787249589 2 3 2 2 5" xfId="8878"/>
    <cellStyle name="style1424787249589 2 3 2 2 5 2" xfId="45091"/>
    <cellStyle name="style1424787249589 2 3 2 2 5 3" xfId="57698"/>
    <cellStyle name="style1424787249589 2 3 2 2 5 4" xfId="45090"/>
    <cellStyle name="style1424787249589 2 3 2 2 6" xfId="16274"/>
    <cellStyle name="style1424787249589 2 3 2 2 7" xfId="23670"/>
    <cellStyle name="style1424787249589 2 3 2 2 8" xfId="45074"/>
    <cellStyle name="style1424787249589 2 3 2 3" xfId="4479"/>
    <cellStyle name="style1424787249589 2 3 2 3 2" xfId="11920"/>
    <cellStyle name="style1424787249589 2 3 2 3 2 2" xfId="45094"/>
    <cellStyle name="style1424787249589 2 3 2 3 2 2 2" xfId="45095"/>
    <cellStyle name="style1424787249589 2 3 2 3 2 2 3" xfId="60193"/>
    <cellStyle name="style1424787249589 2 3 2 3 2 3" xfId="45093"/>
    <cellStyle name="style1424787249589 2 3 2 3 3" xfId="19316"/>
    <cellStyle name="style1424787249589 2 3 2 3 3 2" xfId="45097"/>
    <cellStyle name="style1424787249589 2 3 2 3 3 3" xfId="57701"/>
    <cellStyle name="style1424787249589 2 3 2 3 3 4" xfId="45096"/>
    <cellStyle name="style1424787249589 2 3 2 3 4" xfId="26712"/>
    <cellStyle name="style1424787249589 2 3 2 3 5" xfId="45092"/>
    <cellStyle name="style1424787249589 2 3 2 4" xfId="2602"/>
    <cellStyle name="style1424787249589 2 3 2 4 2" xfId="10043"/>
    <cellStyle name="style1424787249589 2 3 2 4 2 2" xfId="45100"/>
    <cellStyle name="style1424787249589 2 3 2 4 2 2 2" xfId="45101"/>
    <cellStyle name="style1424787249589 2 3 2 4 2 2 3" xfId="60194"/>
    <cellStyle name="style1424787249589 2 3 2 4 2 3" xfId="45099"/>
    <cellStyle name="style1424787249589 2 3 2 4 3" xfId="17439"/>
    <cellStyle name="style1424787249589 2 3 2 4 3 2" xfId="45103"/>
    <cellStyle name="style1424787249589 2 3 2 4 3 3" xfId="57702"/>
    <cellStyle name="style1424787249589 2 3 2 4 3 4" xfId="45102"/>
    <cellStyle name="style1424787249589 2 3 2 4 4" xfId="24835"/>
    <cellStyle name="style1424787249589 2 3 2 4 5" xfId="45098"/>
    <cellStyle name="style1424787249589 2 3 2 5" xfId="6424"/>
    <cellStyle name="style1424787249589 2 3 2 5 2" xfId="13820"/>
    <cellStyle name="style1424787249589 2 3 2 5 2 2" xfId="45106"/>
    <cellStyle name="style1424787249589 2 3 2 5 2 3" xfId="60189"/>
    <cellStyle name="style1424787249589 2 3 2 5 2 4" xfId="45105"/>
    <cellStyle name="style1424787249589 2 3 2 5 3" xfId="21216"/>
    <cellStyle name="style1424787249589 2 3 2 5 4" xfId="28612"/>
    <cellStyle name="style1424787249589 2 3 2 5 5" xfId="45104"/>
    <cellStyle name="style1424787249589 2 3 2 6" xfId="8234"/>
    <cellStyle name="style1424787249589 2 3 2 6 2" xfId="45108"/>
    <cellStyle name="style1424787249589 2 3 2 6 3" xfId="57697"/>
    <cellStyle name="style1424787249589 2 3 2 6 4" xfId="45107"/>
    <cellStyle name="style1424787249589 2 3 2 7" xfId="15630"/>
    <cellStyle name="style1424787249589 2 3 2 8" xfId="23026"/>
    <cellStyle name="style1424787249589 2 3 2 9" xfId="45073"/>
    <cellStyle name="style1424787249589 2 3 3" xfId="1179"/>
    <cellStyle name="style1424787249589 2 3 3 2" xfId="4867"/>
    <cellStyle name="style1424787249589 2 3 3 2 2" xfId="12308"/>
    <cellStyle name="style1424787249589 2 3 3 2 2 2" xfId="45112"/>
    <cellStyle name="style1424787249589 2 3 3 2 2 2 2" xfId="45113"/>
    <cellStyle name="style1424787249589 2 3 3 2 2 2 3" xfId="60196"/>
    <cellStyle name="style1424787249589 2 3 3 2 2 3" xfId="45111"/>
    <cellStyle name="style1424787249589 2 3 3 2 3" xfId="19704"/>
    <cellStyle name="style1424787249589 2 3 3 2 3 2" xfId="45115"/>
    <cellStyle name="style1424787249589 2 3 3 2 3 3" xfId="57704"/>
    <cellStyle name="style1424787249589 2 3 3 2 3 4" xfId="45114"/>
    <cellStyle name="style1424787249589 2 3 3 2 4" xfId="27100"/>
    <cellStyle name="style1424787249589 2 3 3 2 5" xfId="45110"/>
    <cellStyle name="style1424787249589 2 3 3 3" xfId="2990"/>
    <cellStyle name="style1424787249589 2 3 3 3 2" xfId="10431"/>
    <cellStyle name="style1424787249589 2 3 3 3 2 2" xfId="45118"/>
    <cellStyle name="style1424787249589 2 3 3 3 2 2 2" xfId="45119"/>
    <cellStyle name="style1424787249589 2 3 3 3 2 2 3" xfId="60197"/>
    <cellStyle name="style1424787249589 2 3 3 3 2 3" xfId="45117"/>
    <cellStyle name="style1424787249589 2 3 3 3 3" xfId="17827"/>
    <cellStyle name="style1424787249589 2 3 3 3 3 2" xfId="45121"/>
    <cellStyle name="style1424787249589 2 3 3 3 3 3" xfId="57705"/>
    <cellStyle name="style1424787249589 2 3 3 3 3 4" xfId="45120"/>
    <cellStyle name="style1424787249589 2 3 3 3 4" xfId="25223"/>
    <cellStyle name="style1424787249589 2 3 3 3 5" xfId="45116"/>
    <cellStyle name="style1424787249589 2 3 3 4" xfId="6812"/>
    <cellStyle name="style1424787249589 2 3 3 4 2" xfId="14208"/>
    <cellStyle name="style1424787249589 2 3 3 4 2 2" xfId="45124"/>
    <cellStyle name="style1424787249589 2 3 3 4 2 3" xfId="60195"/>
    <cellStyle name="style1424787249589 2 3 3 4 2 4" xfId="45123"/>
    <cellStyle name="style1424787249589 2 3 3 4 3" xfId="21604"/>
    <cellStyle name="style1424787249589 2 3 3 4 4" xfId="29000"/>
    <cellStyle name="style1424787249589 2 3 3 4 5" xfId="45122"/>
    <cellStyle name="style1424787249589 2 3 3 5" xfId="8622"/>
    <cellStyle name="style1424787249589 2 3 3 5 2" xfId="45126"/>
    <cellStyle name="style1424787249589 2 3 3 5 3" xfId="57703"/>
    <cellStyle name="style1424787249589 2 3 3 5 4" xfId="45125"/>
    <cellStyle name="style1424787249589 2 3 3 6" xfId="16018"/>
    <cellStyle name="style1424787249589 2 3 3 7" xfId="23414"/>
    <cellStyle name="style1424787249589 2 3 3 8" xfId="45109"/>
    <cellStyle name="style1424787249589 2 3 4" xfId="1770"/>
    <cellStyle name="style1424787249589 2 3 4 2" xfId="5457"/>
    <cellStyle name="style1424787249589 2 3 4 2 2" xfId="12898"/>
    <cellStyle name="style1424787249589 2 3 4 2 2 2" xfId="45130"/>
    <cellStyle name="style1424787249589 2 3 4 2 2 2 2" xfId="45131"/>
    <cellStyle name="style1424787249589 2 3 4 2 2 2 3" xfId="60199"/>
    <cellStyle name="style1424787249589 2 3 4 2 2 3" xfId="45129"/>
    <cellStyle name="style1424787249589 2 3 4 2 3" xfId="20294"/>
    <cellStyle name="style1424787249589 2 3 4 2 3 2" xfId="45133"/>
    <cellStyle name="style1424787249589 2 3 4 2 3 3" xfId="57707"/>
    <cellStyle name="style1424787249589 2 3 4 2 3 4" xfId="45132"/>
    <cellStyle name="style1424787249589 2 3 4 2 4" xfId="27690"/>
    <cellStyle name="style1424787249589 2 3 4 2 5" xfId="45128"/>
    <cellStyle name="style1424787249589 2 3 4 3" xfId="3580"/>
    <cellStyle name="style1424787249589 2 3 4 3 2" xfId="11021"/>
    <cellStyle name="style1424787249589 2 3 4 3 2 2" xfId="45136"/>
    <cellStyle name="style1424787249589 2 3 4 3 2 2 2" xfId="45137"/>
    <cellStyle name="style1424787249589 2 3 4 3 2 2 3" xfId="60200"/>
    <cellStyle name="style1424787249589 2 3 4 3 2 3" xfId="45135"/>
    <cellStyle name="style1424787249589 2 3 4 3 3" xfId="18417"/>
    <cellStyle name="style1424787249589 2 3 4 3 3 2" xfId="45139"/>
    <cellStyle name="style1424787249589 2 3 4 3 3 3" xfId="57708"/>
    <cellStyle name="style1424787249589 2 3 4 3 3 4" xfId="45138"/>
    <cellStyle name="style1424787249589 2 3 4 3 4" xfId="25813"/>
    <cellStyle name="style1424787249589 2 3 4 3 5" xfId="45134"/>
    <cellStyle name="style1424787249589 2 3 4 4" xfId="7402"/>
    <cellStyle name="style1424787249589 2 3 4 4 2" xfId="14798"/>
    <cellStyle name="style1424787249589 2 3 4 4 2 2" xfId="45142"/>
    <cellStyle name="style1424787249589 2 3 4 4 2 3" xfId="60198"/>
    <cellStyle name="style1424787249589 2 3 4 4 2 4" xfId="45141"/>
    <cellStyle name="style1424787249589 2 3 4 4 3" xfId="22194"/>
    <cellStyle name="style1424787249589 2 3 4 4 4" xfId="29590"/>
    <cellStyle name="style1424787249589 2 3 4 4 5" xfId="45140"/>
    <cellStyle name="style1424787249589 2 3 4 5" xfId="9212"/>
    <cellStyle name="style1424787249589 2 3 4 5 2" xfId="45144"/>
    <cellStyle name="style1424787249589 2 3 4 5 3" xfId="57706"/>
    <cellStyle name="style1424787249589 2 3 4 5 4" xfId="45143"/>
    <cellStyle name="style1424787249589 2 3 4 6" xfId="16608"/>
    <cellStyle name="style1424787249589 2 3 4 7" xfId="24004"/>
    <cellStyle name="style1424787249589 2 3 4 8" xfId="45127"/>
    <cellStyle name="style1424787249589 2 3 5" xfId="2027"/>
    <cellStyle name="style1424787249589 2 3 5 2" xfId="5714"/>
    <cellStyle name="style1424787249589 2 3 5 2 2" xfId="13154"/>
    <cellStyle name="style1424787249589 2 3 5 2 2 2" xfId="45148"/>
    <cellStyle name="style1424787249589 2 3 5 2 2 2 2" xfId="45149"/>
    <cellStyle name="style1424787249589 2 3 5 2 2 2 3" xfId="60202"/>
    <cellStyle name="style1424787249589 2 3 5 2 2 3" xfId="45147"/>
    <cellStyle name="style1424787249589 2 3 5 2 3" xfId="20550"/>
    <cellStyle name="style1424787249589 2 3 5 2 3 2" xfId="45151"/>
    <cellStyle name="style1424787249589 2 3 5 2 3 3" xfId="57710"/>
    <cellStyle name="style1424787249589 2 3 5 2 3 4" xfId="45150"/>
    <cellStyle name="style1424787249589 2 3 5 2 4" xfId="27946"/>
    <cellStyle name="style1424787249589 2 3 5 2 5" xfId="45146"/>
    <cellStyle name="style1424787249589 2 3 5 3" xfId="3836"/>
    <cellStyle name="style1424787249589 2 3 5 3 2" xfId="11277"/>
    <cellStyle name="style1424787249589 2 3 5 3 2 2" xfId="45154"/>
    <cellStyle name="style1424787249589 2 3 5 3 2 2 2" xfId="45155"/>
    <cellStyle name="style1424787249589 2 3 5 3 2 2 3" xfId="60203"/>
    <cellStyle name="style1424787249589 2 3 5 3 2 3" xfId="45153"/>
    <cellStyle name="style1424787249589 2 3 5 3 3" xfId="18673"/>
    <cellStyle name="style1424787249589 2 3 5 3 3 2" xfId="45157"/>
    <cellStyle name="style1424787249589 2 3 5 3 3 3" xfId="57711"/>
    <cellStyle name="style1424787249589 2 3 5 3 3 4" xfId="45156"/>
    <cellStyle name="style1424787249589 2 3 5 3 4" xfId="26069"/>
    <cellStyle name="style1424787249589 2 3 5 3 5" xfId="45152"/>
    <cellStyle name="style1424787249589 2 3 5 4" xfId="7659"/>
    <cellStyle name="style1424787249589 2 3 5 4 2" xfId="15055"/>
    <cellStyle name="style1424787249589 2 3 5 4 2 2" xfId="45160"/>
    <cellStyle name="style1424787249589 2 3 5 4 2 3" xfId="60201"/>
    <cellStyle name="style1424787249589 2 3 5 4 2 4" xfId="45159"/>
    <cellStyle name="style1424787249589 2 3 5 4 3" xfId="22451"/>
    <cellStyle name="style1424787249589 2 3 5 4 4" xfId="29847"/>
    <cellStyle name="style1424787249589 2 3 5 4 5" xfId="45158"/>
    <cellStyle name="style1424787249589 2 3 5 5" xfId="9468"/>
    <cellStyle name="style1424787249589 2 3 5 5 2" xfId="45162"/>
    <cellStyle name="style1424787249589 2 3 5 5 3" xfId="57709"/>
    <cellStyle name="style1424787249589 2 3 5 5 4" xfId="45161"/>
    <cellStyle name="style1424787249589 2 3 5 6" xfId="16864"/>
    <cellStyle name="style1424787249589 2 3 5 7" xfId="24260"/>
    <cellStyle name="style1424787249589 2 3 5 8" xfId="45145"/>
    <cellStyle name="style1424787249589 2 3 6" xfId="4223"/>
    <cellStyle name="style1424787249589 2 3 6 2" xfId="11664"/>
    <cellStyle name="style1424787249589 2 3 6 2 2" xfId="45165"/>
    <cellStyle name="style1424787249589 2 3 6 2 2 2" xfId="45166"/>
    <cellStyle name="style1424787249589 2 3 6 2 2 3" xfId="60204"/>
    <cellStyle name="style1424787249589 2 3 6 2 3" xfId="45164"/>
    <cellStyle name="style1424787249589 2 3 6 3" xfId="19060"/>
    <cellStyle name="style1424787249589 2 3 6 3 2" xfId="45168"/>
    <cellStyle name="style1424787249589 2 3 6 3 3" xfId="57712"/>
    <cellStyle name="style1424787249589 2 3 6 3 4" xfId="45167"/>
    <cellStyle name="style1424787249589 2 3 6 4" xfId="26456"/>
    <cellStyle name="style1424787249589 2 3 6 5" xfId="45163"/>
    <cellStyle name="style1424787249589 2 3 7" xfId="2346"/>
    <cellStyle name="style1424787249589 2 3 7 2" xfId="9787"/>
    <cellStyle name="style1424787249589 2 3 7 2 2" xfId="45171"/>
    <cellStyle name="style1424787249589 2 3 7 2 2 2" xfId="45172"/>
    <cellStyle name="style1424787249589 2 3 7 2 2 3" xfId="60205"/>
    <cellStyle name="style1424787249589 2 3 7 2 3" xfId="45170"/>
    <cellStyle name="style1424787249589 2 3 7 3" xfId="17183"/>
    <cellStyle name="style1424787249589 2 3 7 3 2" xfId="45174"/>
    <cellStyle name="style1424787249589 2 3 7 3 3" xfId="57713"/>
    <cellStyle name="style1424787249589 2 3 7 3 4" xfId="45173"/>
    <cellStyle name="style1424787249589 2 3 7 4" xfId="24579"/>
    <cellStyle name="style1424787249589 2 3 7 5" xfId="45169"/>
    <cellStyle name="style1424787249589 2 3 8" xfId="6168"/>
    <cellStyle name="style1424787249589 2 3 8 2" xfId="13564"/>
    <cellStyle name="style1424787249589 2 3 8 2 2" xfId="45177"/>
    <cellStyle name="style1424787249589 2 3 8 2 3" xfId="60188"/>
    <cellStyle name="style1424787249589 2 3 8 2 4" xfId="45176"/>
    <cellStyle name="style1424787249589 2 3 8 3" xfId="20960"/>
    <cellStyle name="style1424787249589 2 3 8 4" xfId="28356"/>
    <cellStyle name="style1424787249589 2 3 8 5" xfId="45175"/>
    <cellStyle name="style1424787249589 2 3 9" xfId="7978"/>
    <cellStyle name="style1424787249589 2 3 9 2" xfId="45179"/>
    <cellStyle name="style1424787249589 2 3 9 3" xfId="57696"/>
    <cellStyle name="style1424787249589 2 3 9 4" xfId="45178"/>
    <cellStyle name="style1424787249589 2 4" xfId="597"/>
    <cellStyle name="style1424787249589 2 4 2" xfId="1307"/>
    <cellStyle name="style1424787249589 2 4 2 2" xfId="4995"/>
    <cellStyle name="style1424787249589 2 4 2 2 2" xfId="12436"/>
    <cellStyle name="style1424787249589 2 4 2 2 2 2" xfId="45184"/>
    <cellStyle name="style1424787249589 2 4 2 2 2 2 2" xfId="45185"/>
    <cellStyle name="style1424787249589 2 4 2 2 2 2 3" xfId="60208"/>
    <cellStyle name="style1424787249589 2 4 2 2 2 3" xfId="45183"/>
    <cellStyle name="style1424787249589 2 4 2 2 3" xfId="19832"/>
    <cellStyle name="style1424787249589 2 4 2 2 3 2" xfId="45187"/>
    <cellStyle name="style1424787249589 2 4 2 2 3 3" xfId="57716"/>
    <cellStyle name="style1424787249589 2 4 2 2 3 4" xfId="45186"/>
    <cellStyle name="style1424787249589 2 4 2 2 4" xfId="27228"/>
    <cellStyle name="style1424787249589 2 4 2 2 5" xfId="45182"/>
    <cellStyle name="style1424787249589 2 4 2 3" xfId="3118"/>
    <cellStyle name="style1424787249589 2 4 2 3 2" xfId="10559"/>
    <cellStyle name="style1424787249589 2 4 2 3 2 2" xfId="45190"/>
    <cellStyle name="style1424787249589 2 4 2 3 2 2 2" xfId="45191"/>
    <cellStyle name="style1424787249589 2 4 2 3 2 2 3" xfId="60209"/>
    <cellStyle name="style1424787249589 2 4 2 3 2 3" xfId="45189"/>
    <cellStyle name="style1424787249589 2 4 2 3 3" xfId="17955"/>
    <cellStyle name="style1424787249589 2 4 2 3 3 2" xfId="45193"/>
    <cellStyle name="style1424787249589 2 4 2 3 3 3" xfId="57717"/>
    <cellStyle name="style1424787249589 2 4 2 3 3 4" xfId="45192"/>
    <cellStyle name="style1424787249589 2 4 2 3 4" xfId="25351"/>
    <cellStyle name="style1424787249589 2 4 2 3 5" xfId="45188"/>
    <cellStyle name="style1424787249589 2 4 2 4" xfId="6940"/>
    <cellStyle name="style1424787249589 2 4 2 4 2" xfId="14336"/>
    <cellStyle name="style1424787249589 2 4 2 4 2 2" xfId="45196"/>
    <cellStyle name="style1424787249589 2 4 2 4 2 3" xfId="60207"/>
    <cellStyle name="style1424787249589 2 4 2 4 2 4" xfId="45195"/>
    <cellStyle name="style1424787249589 2 4 2 4 3" xfId="21732"/>
    <cellStyle name="style1424787249589 2 4 2 4 4" xfId="29128"/>
    <cellStyle name="style1424787249589 2 4 2 4 5" xfId="45194"/>
    <cellStyle name="style1424787249589 2 4 2 5" xfId="8750"/>
    <cellStyle name="style1424787249589 2 4 2 5 2" xfId="45198"/>
    <cellStyle name="style1424787249589 2 4 2 5 3" xfId="57715"/>
    <cellStyle name="style1424787249589 2 4 2 5 4" xfId="45197"/>
    <cellStyle name="style1424787249589 2 4 2 6" xfId="16146"/>
    <cellStyle name="style1424787249589 2 4 2 7" xfId="23542"/>
    <cellStyle name="style1424787249589 2 4 2 8" xfId="45181"/>
    <cellStyle name="style1424787249589 2 4 3" xfId="4351"/>
    <cellStyle name="style1424787249589 2 4 3 2" xfId="11792"/>
    <cellStyle name="style1424787249589 2 4 3 2 2" xfId="45201"/>
    <cellStyle name="style1424787249589 2 4 3 2 2 2" xfId="45202"/>
    <cellStyle name="style1424787249589 2 4 3 2 2 3" xfId="60210"/>
    <cellStyle name="style1424787249589 2 4 3 2 3" xfId="45200"/>
    <cellStyle name="style1424787249589 2 4 3 3" xfId="19188"/>
    <cellStyle name="style1424787249589 2 4 3 3 2" xfId="45204"/>
    <cellStyle name="style1424787249589 2 4 3 3 3" xfId="57718"/>
    <cellStyle name="style1424787249589 2 4 3 3 4" xfId="45203"/>
    <cellStyle name="style1424787249589 2 4 3 4" xfId="26584"/>
    <cellStyle name="style1424787249589 2 4 3 5" xfId="45199"/>
    <cellStyle name="style1424787249589 2 4 4" xfId="2474"/>
    <cellStyle name="style1424787249589 2 4 4 2" xfId="9915"/>
    <cellStyle name="style1424787249589 2 4 4 2 2" xfId="45207"/>
    <cellStyle name="style1424787249589 2 4 4 2 2 2" xfId="45208"/>
    <cellStyle name="style1424787249589 2 4 4 2 2 3" xfId="60211"/>
    <cellStyle name="style1424787249589 2 4 4 2 3" xfId="45206"/>
    <cellStyle name="style1424787249589 2 4 4 3" xfId="17311"/>
    <cellStyle name="style1424787249589 2 4 4 3 2" xfId="45210"/>
    <cellStyle name="style1424787249589 2 4 4 3 3" xfId="57719"/>
    <cellStyle name="style1424787249589 2 4 4 3 4" xfId="45209"/>
    <cellStyle name="style1424787249589 2 4 4 4" xfId="24707"/>
    <cellStyle name="style1424787249589 2 4 4 5" xfId="45205"/>
    <cellStyle name="style1424787249589 2 4 5" xfId="6296"/>
    <cellStyle name="style1424787249589 2 4 5 2" xfId="13692"/>
    <cellStyle name="style1424787249589 2 4 5 2 2" xfId="45213"/>
    <cellStyle name="style1424787249589 2 4 5 2 3" xfId="60206"/>
    <cellStyle name="style1424787249589 2 4 5 2 4" xfId="45212"/>
    <cellStyle name="style1424787249589 2 4 5 3" xfId="21088"/>
    <cellStyle name="style1424787249589 2 4 5 4" xfId="28484"/>
    <cellStyle name="style1424787249589 2 4 5 5" xfId="45211"/>
    <cellStyle name="style1424787249589 2 4 6" xfId="8106"/>
    <cellStyle name="style1424787249589 2 4 6 2" xfId="45215"/>
    <cellStyle name="style1424787249589 2 4 6 3" xfId="57714"/>
    <cellStyle name="style1424787249589 2 4 6 4" xfId="45214"/>
    <cellStyle name="style1424787249589 2 4 7" xfId="15502"/>
    <cellStyle name="style1424787249589 2 4 8" xfId="22898"/>
    <cellStyle name="style1424787249589 2 4 9" xfId="45180"/>
    <cellStyle name="style1424787249589 2 5" xfId="1051"/>
    <cellStyle name="style1424787249589 2 5 2" xfId="4739"/>
    <cellStyle name="style1424787249589 2 5 2 2" xfId="12180"/>
    <cellStyle name="style1424787249589 2 5 2 2 2" xfId="45219"/>
    <cellStyle name="style1424787249589 2 5 2 2 2 2" xfId="45220"/>
    <cellStyle name="style1424787249589 2 5 2 2 2 3" xfId="60213"/>
    <cellStyle name="style1424787249589 2 5 2 2 3" xfId="45218"/>
    <cellStyle name="style1424787249589 2 5 2 3" xfId="19576"/>
    <cellStyle name="style1424787249589 2 5 2 3 2" xfId="45222"/>
    <cellStyle name="style1424787249589 2 5 2 3 3" xfId="57721"/>
    <cellStyle name="style1424787249589 2 5 2 3 4" xfId="45221"/>
    <cellStyle name="style1424787249589 2 5 2 4" xfId="26972"/>
    <cellStyle name="style1424787249589 2 5 2 5" xfId="45217"/>
    <cellStyle name="style1424787249589 2 5 3" xfId="2862"/>
    <cellStyle name="style1424787249589 2 5 3 2" xfId="10303"/>
    <cellStyle name="style1424787249589 2 5 3 2 2" xfId="45225"/>
    <cellStyle name="style1424787249589 2 5 3 2 2 2" xfId="45226"/>
    <cellStyle name="style1424787249589 2 5 3 2 2 3" xfId="60214"/>
    <cellStyle name="style1424787249589 2 5 3 2 3" xfId="45224"/>
    <cellStyle name="style1424787249589 2 5 3 3" xfId="17699"/>
    <cellStyle name="style1424787249589 2 5 3 3 2" xfId="45228"/>
    <cellStyle name="style1424787249589 2 5 3 3 3" xfId="57722"/>
    <cellStyle name="style1424787249589 2 5 3 3 4" xfId="45227"/>
    <cellStyle name="style1424787249589 2 5 3 4" xfId="25095"/>
    <cellStyle name="style1424787249589 2 5 3 5" xfId="45223"/>
    <cellStyle name="style1424787249589 2 5 4" xfId="6684"/>
    <cellStyle name="style1424787249589 2 5 4 2" xfId="14080"/>
    <cellStyle name="style1424787249589 2 5 4 2 2" xfId="45231"/>
    <cellStyle name="style1424787249589 2 5 4 2 3" xfId="60212"/>
    <cellStyle name="style1424787249589 2 5 4 2 4" xfId="45230"/>
    <cellStyle name="style1424787249589 2 5 4 3" xfId="21476"/>
    <cellStyle name="style1424787249589 2 5 4 4" xfId="28872"/>
    <cellStyle name="style1424787249589 2 5 4 5" xfId="45229"/>
    <cellStyle name="style1424787249589 2 5 5" xfId="8494"/>
    <cellStyle name="style1424787249589 2 5 5 2" xfId="45233"/>
    <cellStyle name="style1424787249589 2 5 5 3" xfId="57720"/>
    <cellStyle name="style1424787249589 2 5 5 4" xfId="45232"/>
    <cellStyle name="style1424787249589 2 5 6" xfId="15890"/>
    <cellStyle name="style1424787249589 2 5 7" xfId="23286"/>
    <cellStyle name="style1424787249589 2 5 8" xfId="45216"/>
    <cellStyle name="style1424787249589 2 6" xfId="1642"/>
    <cellStyle name="style1424787249589 2 6 2" xfId="5329"/>
    <cellStyle name="style1424787249589 2 6 2 2" xfId="12770"/>
    <cellStyle name="style1424787249589 2 6 2 2 2" xfId="45237"/>
    <cellStyle name="style1424787249589 2 6 2 2 2 2" xfId="45238"/>
    <cellStyle name="style1424787249589 2 6 2 2 2 3" xfId="60216"/>
    <cellStyle name="style1424787249589 2 6 2 2 3" xfId="45236"/>
    <cellStyle name="style1424787249589 2 6 2 3" xfId="20166"/>
    <cellStyle name="style1424787249589 2 6 2 3 2" xfId="45240"/>
    <cellStyle name="style1424787249589 2 6 2 3 3" xfId="57724"/>
    <cellStyle name="style1424787249589 2 6 2 3 4" xfId="45239"/>
    <cellStyle name="style1424787249589 2 6 2 4" xfId="27562"/>
    <cellStyle name="style1424787249589 2 6 2 5" xfId="45235"/>
    <cellStyle name="style1424787249589 2 6 3" xfId="3452"/>
    <cellStyle name="style1424787249589 2 6 3 2" xfId="10893"/>
    <cellStyle name="style1424787249589 2 6 3 2 2" xfId="45243"/>
    <cellStyle name="style1424787249589 2 6 3 2 2 2" xfId="45244"/>
    <cellStyle name="style1424787249589 2 6 3 2 2 3" xfId="60217"/>
    <cellStyle name="style1424787249589 2 6 3 2 3" xfId="45242"/>
    <cellStyle name="style1424787249589 2 6 3 3" xfId="18289"/>
    <cellStyle name="style1424787249589 2 6 3 3 2" xfId="45246"/>
    <cellStyle name="style1424787249589 2 6 3 3 3" xfId="57725"/>
    <cellStyle name="style1424787249589 2 6 3 3 4" xfId="45245"/>
    <cellStyle name="style1424787249589 2 6 3 4" xfId="25685"/>
    <cellStyle name="style1424787249589 2 6 3 5" xfId="45241"/>
    <cellStyle name="style1424787249589 2 6 4" xfId="7274"/>
    <cellStyle name="style1424787249589 2 6 4 2" xfId="14670"/>
    <cellStyle name="style1424787249589 2 6 4 2 2" xfId="45249"/>
    <cellStyle name="style1424787249589 2 6 4 2 3" xfId="60215"/>
    <cellStyle name="style1424787249589 2 6 4 2 4" xfId="45248"/>
    <cellStyle name="style1424787249589 2 6 4 3" xfId="22066"/>
    <cellStyle name="style1424787249589 2 6 4 4" xfId="29462"/>
    <cellStyle name="style1424787249589 2 6 4 5" xfId="45247"/>
    <cellStyle name="style1424787249589 2 6 5" xfId="9084"/>
    <cellStyle name="style1424787249589 2 6 5 2" xfId="45251"/>
    <cellStyle name="style1424787249589 2 6 5 3" xfId="57723"/>
    <cellStyle name="style1424787249589 2 6 5 4" xfId="45250"/>
    <cellStyle name="style1424787249589 2 6 6" xfId="16480"/>
    <cellStyle name="style1424787249589 2 6 7" xfId="23876"/>
    <cellStyle name="style1424787249589 2 6 8" xfId="45234"/>
    <cellStyle name="style1424787249589 2 7" xfId="1899"/>
    <cellStyle name="style1424787249589 2 7 2" xfId="5586"/>
    <cellStyle name="style1424787249589 2 7 2 2" xfId="13026"/>
    <cellStyle name="style1424787249589 2 7 2 2 2" xfId="45255"/>
    <cellStyle name="style1424787249589 2 7 2 2 2 2" xfId="45256"/>
    <cellStyle name="style1424787249589 2 7 2 2 2 3" xfId="60219"/>
    <cellStyle name="style1424787249589 2 7 2 2 3" xfId="45254"/>
    <cellStyle name="style1424787249589 2 7 2 3" xfId="20422"/>
    <cellStyle name="style1424787249589 2 7 2 3 2" xfId="45258"/>
    <cellStyle name="style1424787249589 2 7 2 3 3" xfId="57727"/>
    <cellStyle name="style1424787249589 2 7 2 3 4" xfId="45257"/>
    <cellStyle name="style1424787249589 2 7 2 4" xfId="27818"/>
    <cellStyle name="style1424787249589 2 7 2 5" xfId="45253"/>
    <cellStyle name="style1424787249589 2 7 3" xfId="3708"/>
    <cellStyle name="style1424787249589 2 7 3 2" xfId="11149"/>
    <cellStyle name="style1424787249589 2 7 3 2 2" xfId="45261"/>
    <cellStyle name="style1424787249589 2 7 3 2 2 2" xfId="45262"/>
    <cellStyle name="style1424787249589 2 7 3 2 2 3" xfId="60220"/>
    <cellStyle name="style1424787249589 2 7 3 2 3" xfId="45260"/>
    <cellStyle name="style1424787249589 2 7 3 3" xfId="18545"/>
    <cellStyle name="style1424787249589 2 7 3 3 2" xfId="45264"/>
    <cellStyle name="style1424787249589 2 7 3 3 3" xfId="57728"/>
    <cellStyle name="style1424787249589 2 7 3 3 4" xfId="45263"/>
    <cellStyle name="style1424787249589 2 7 3 4" xfId="25941"/>
    <cellStyle name="style1424787249589 2 7 3 5" xfId="45259"/>
    <cellStyle name="style1424787249589 2 7 4" xfId="7531"/>
    <cellStyle name="style1424787249589 2 7 4 2" xfId="14927"/>
    <cellStyle name="style1424787249589 2 7 4 2 2" xfId="45267"/>
    <cellStyle name="style1424787249589 2 7 4 2 3" xfId="60218"/>
    <cellStyle name="style1424787249589 2 7 4 2 4" xfId="45266"/>
    <cellStyle name="style1424787249589 2 7 4 3" xfId="22323"/>
    <cellStyle name="style1424787249589 2 7 4 4" xfId="29719"/>
    <cellStyle name="style1424787249589 2 7 4 5" xfId="45265"/>
    <cellStyle name="style1424787249589 2 7 5" xfId="9340"/>
    <cellStyle name="style1424787249589 2 7 5 2" xfId="45269"/>
    <cellStyle name="style1424787249589 2 7 5 3" xfId="57726"/>
    <cellStyle name="style1424787249589 2 7 5 4" xfId="45268"/>
    <cellStyle name="style1424787249589 2 7 6" xfId="16736"/>
    <cellStyle name="style1424787249589 2 7 7" xfId="24132"/>
    <cellStyle name="style1424787249589 2 7 8" xfId="45252"/>
    <cellStyle name="style1424787249589 2 8" xfId="4095"/>
    <cellStyle name="style1424787249589 2 8 2" xfId="11536"/>
    <cellStyle name="style1424787249589 2 8 2 2" xfId="45272"/>
    <cellStyle name="style1424787249589 2 8 2 2 2" xfId="45273"/>
    <cellStyle name="style1424787249589 2 8 2 2 3" xfId="60221"/>
    <cellStyle name="style1424787249589 2 8 2 3" xfId="45271"/>
    <cellStyle name="style1424787249589 2 8 3" xfId="18932"/>
    <cellStyle name="style1424787249589 2 8 3 2" xfId="45275"/>
    <cellStyle name="style1424787249589 2 8 3 3" xfId="57729"/>
    <cellStyle name="style1424787249589 2 8 3 4" xfId="45274"/>
    <cellStyle name="style1424787249589 2 8 4" xfId="26328"/>
    <cellStyle name="style1424787249589 2 8 5" xfId="45270"/>
    <cellStyle name="style1424787249589 2 9" xfId="2218"/>
    <cellStyle name="style1424787249589 2 9 2" xfId="9659"/>
    <cellStyle name="style1424787249589 2 9 2 2" xfId="45278"/>
    <cellStyle name="style1424787249589 2 9 2 2 2" xfId="45279"/>
    <cellStyle name="style1424787249589 2 9 2 2 3" xfId="60222"/>
    <cellStyle name="style1424787249589 2 9 2 3" xfId="45277"/>
    <cellStyle name="style1424787249589 2 9 3" xfId="17055"/>
    <cellStyle name="style1424787249589 2 9 3 2" xfId="45281"/>
    <cellStyle name="style1424787249589 2 9 3 3" xfId="57730"/>
    <cellStyle name="style1424787249589 2 9 3 4" xfId="45280"/>
    <cellStyle name="style1424787249589 2 9 4" xfId="24451"/>
    <cellStyle name="style1424787249589 2 9 5" xfId="45276"/>
    <cellStyle name="style1424787249589 3" xfId="376"/>
    <cellStyle name="style1424787249589 3 10" xfId="7886"/>
    <cellStyle name="style1424787249589 3 10 2" xfId="45284"/>
    <cellStyle name="style1424787249589 3 10 3" xfId="57731"/>
    <cellStyle name="style1424787249589 3 10 4" xfId="45283"/>
    <cellStyle name="style1424787249589 3 11" xfId="15282"/>
    <cellStyle name="style1424787249589 3 12" xfId="22678"/>
    <cellStyle name="style1424787249589 3 13" xfId="45282"/>
    <cellStyle name="style1424787249589 3 2" xfId="504"/>
    <cellStyle name="style1424787249589 3 2 10" xfId="15410"/>
    <cellStyle name="style1424787249589 3 2 11" xfId="22806"/>
    <cellStyle name="style1424787249589 3 2 12" xfId="45285"/>
    <cellStyle name="style1424787249589 3 2 2" xfId="761"/>
    <cellStyle name="style1424787249589 3 2 2 2" xfId="1471"/>
    <cellStyle name="style1424787249589 3 2 2 2 2" xfId="5159"/>
    <cellStyle name="style1424787249589 3 2 2 2 2 2" xfId="12600"/>
    <cellStyle name="style1424787249589 3 2 2 2 2 2 2" xfId="45290"/>
    <cellStyle name="style1424787249589 3 2 2 2 2 2 2 2" xfId="45291"/>
    <cellStyle name="style1424787249589 3 2 2 2 2 2 2 3" xfId="60227"/>
    <cellStyle name="style1424787249589 3 2 2 2 2 2 3" xfId="45289"/>
    <cellStyle name="style1424787249589 3 2 2 2 2 3" xfId="19996"/>
    <cellStyle name="style1424787249589 3 2 2 2 2 3 2" xfId="45293"/>
    <cellStyle name="style1424787249589 3 2 2 2 2 3 3" xfId="57735"/>
    <cellStyle name="style1424787249589 3 2 2 2 2 3 4" xfId="45292"/>
    <cellStyle name="style1424787249589 3 2 2 2 2 4" xfId="27392"/>
    <cellStyle name="style1424787249589 3 2 2 2 2 5" xfId="45288"/>
    <cellStyle name="style1424787249589 3 2 2 2 3" xfId="3282"/>
    <cellStyle name="style1424787249589 3 2 2 2 3 2" xfId="10723"/>
    <cellStyle name="style1424787249589 3 2 2 2 3 2 2" xfId="45296"/>
    <cellStyle name="style1424787249589 3 2 2 2 3 2 2 2" xfId="45297"/>
    <cellStyle name="style1424787249589 3 2 2 2 3 2 2 3" xfId="60228"/>
    <cellStyle name="style1424787249589 3 2 2 2 3 2 3" xfId="45295"/>
    <cellStyle name="style1424787249589 3 2 2 2 3 3" xfId="18119"/>
    <cellStyle name="style1424787249589 3 2 2 2 3 3 2" xfId="45299"/>
    <cellStyle name="style1424787249589 3 2 2 2 3 3 3" xfId="57736"/>
    <cellStyle name="style1424787249589 3 2 2 2 3 3 4" xfId="45298"/>
    <cellStyle name="style1424787249589 3 2 2 2 3 4" xfId="25515"/>
    <cellStyle name="style1424787249589 3 2 2 2 3 5" xfId="45294"/>
    <cellStyle name="style1424787249589 3 2 2 2 4" xfId="7104"/>
    <cellStyle name="style1424787249589 3 2 2 2 4 2" xfId="14500"/>
    <cellStyle name="style1424787249589 3 2 2 2 4 2 2" xfId="45302"/>
    <cellStyle name="style1424787249589 3 2 2 2 4 2 3" xfId="60226"/>
    <cellStyle name="style1424787249589 3 2 2 2 4 2 4" xfId="45301"/>
    <cellStyle name="style1424787249589 3 2 2 2 4 3" xfId="21896"/>
    <cellStyle name="style1424787249589 3 2 2 2 4 4" xfId="29292"/>
    <cellStyle name="style1424787249589 3 2 2 2 4 5" xfId="45300"/>
    <cellStyle name="style1424787249589 3 2 2 2 5" xfId="8914"/>
    <cellStyle name="style1424787249589 3 2 2 2 5 2" xfId="45304"/>
    <cellStyle name="style1424787249589 3 2 2 2 5 3" xfId="57734"/>
    <cellStyle name="style1424787249589 3 2 2 2 5 4" xfId="45303"/>
    <cellStyle name="style1424787249589 3 2 2 2 6" xfId="16310"/>
    <cellStyle name="style1424787249589 3 2 2 2 7" xfId="23706"/>
    <cellStyle name="style1424787249589 3 2 2 2 8" xfId="45287"/>
    <cellStyle name="style1424787249589 3 2 2 3" xfId="4515"/>
    <cellStyle name="style1424787249589 3 2 2 3 2" xfId="11956"/>
    <cellStyle name="style1424787249589 3 2 2 3 2 2" xfId="45307"/>
    <cellStyle name="style1424787249589 3 2 2 3 2 2 2" xfId="45308"/>
    <cellStyle name="style1424787249589 3 2 2 3 2 2 3" xfId="60229"/>
    <cellStyle name="style1424787249589 3 2 2 3 2 3" xfId="45306"/>
    <cellStyle name="style1424787249589 3 2 2 3 3" xfId="19352"/>
    <cellStyle name="style1424787249589 3 2 2 3 3 2" xfId="45310"/>
    <cellStyle name="style1424787249589 3 2 2 3 3 3" xfId="57737"/>
    <cellStyle name="style1424787249589 3 2 2 3 3 4" xfId="45309"/>
    <cellStyle name="style1424787249589 3 2 2 3 4" xfId="26748"/>
    <cellStyle name="style1424787249589 3 2 2 3 5" xfId="45305"/>
    <cellStyle name="style1424787249589 3 2 2 4" xfId="2638"/>
    <cellStyle name="style1424787249589 3 2 2 4 2" xfId="10079"/>
    <cellStyle name="style1424787249589 3 2 2 4 2 2" xfId="45313"/>
    <cellStyle name="style1424787249589 3 2 2 4 2 2 2" xfId="45314"/>
    <cellStyle name="style1424787249589 3 2 2 4 2 2 3" xfId="60230"/>
    <cellStyle name="style1424787249589 3 2 2 4 2 3" xfId="45312"/>
    <cellStyle name="style1424787249589 3 2 2 4 3" xfId="17475"/>
    <cellStyle name="style1424787249589 3 2 2 4 3 2" xfId="45316"/>
    <cellStyle name="style1424787249589 3 2 2 4 3 3" xfId="57738"/>
    <cellStyle name="style1424787249589 3 2 2 4 3 4" xfId="45315"/>
    <cellStyle name="style1424787249589 3 2 2 4 4" xfId="24871"/>
    <cellStyle name="style1424787249589 3 2 2 4 5" xfId="45311"/>
    <cellStyle name="style1424787249589 3 2 2 5" xfId="6460"/>
    <cellStyle name="style1424787249589 3 2 2 5 2" xfId="13856"/>
    <cellStyle name="style1424787249589 3 2 2 5 2 2" xfId="45319"/>
    <cellStyle name="style1424787249589 3 2 2 5 2 3" xfId="60225"/>
    <cellStyle name="style1424787249589 3 2 2 5 2 4" xfId="45318"/>
    <cellStyle name="style1424787249589 3 2 2 5 3" xfId="21252"/>
    <cellStyle name="style1424787249589 3 2 2 5 4" xfId="28648"/>
    <cellStyle name="style1424787249589 3 2 2 5 5" xfId="45317"/>
    <cellStyle name="style1424787249589 3 2 2 6" xfId="8270"/>
    <cellStyle name="style1424787249589 3 2 2 6 2" xfId="45321"/>
    <cellStyle name="style1424787249589 3 2 2 6 3" xfId="57733"/>
    <cellStyle name="style1424787249589 3 2 2 6 4" xfId="45320"/>
    <cellStyle name="style1424787249589 3 2 2 7" xfId="15666"/>
    <cellStyle name="style1424787249589 3 2 2 8" xfId="23062"/>
    <cellStyle name="style1424787249589 3 2 2 9" xfId="45286"/>
    <cellStyle name="style1424787249589 3 2 3" xfId="1215"/>
    <cellStyle name="style1424787249589 3 2 3 2" xfId="4903"/>
    <cellStyle name="style1424787249589 3 2 3 2 2" xfId="12344"/>
    <cellStyle name="style1424787249589 3 2 3 2 2 2" xfId="45325"/>
    <cellStyle name="style1424787249589 3 2 3 2 2 2 2" xfId="45326"/>
    <cellStyle name="style1424787249589 3 2 3 2 2 2 3" xfId="60232"/>
    <cellStyle name="style1424787249589 3 2 3 2 2 3" xfId="45324"/>
    <cellStyle name="style1424787249589 3 2 3 2 3" xfId="19740"/>
    <cellStyle name="style1424787249589 3 2 3 2 3 2" xfId="45328"/>
    <cellStyle name="style1424787249589 3 2 3 2 3 3" xfId="57740"/>
    <cellStyle name="style1424787249589 3 2 3 2 3 4" xfId="45327"/>
    <cellStyle name="style1424787249589 3 2 3 2 4" xfId="27136"/>
    <cellStyle name="style1424787249589 3 2 3 2 5" xfId="45323"/>
    <cellStyle name="style1424787249589 3 2 3 3" xfId="3026"/>
    <cellStyle name="style1424787249589 3 2 3 3 2" xfId="10467"/>
    <cellStyle name="style1424787249589 3 2 3 3 2 2" xfId="45331"/>
    <cellStyle name="style1424787249589 3 2 3 3 2 2 2" xfId="45332"/>
    <cellStyle name="style1424787249589 3 2 3 3 2 2 3" xfId="60233"/>
    <cellStyle name="style1424787249589 3 2 3 3 2 3" xfId="45330"/>
    <cellStyle name="style1424787249589 3 2 3 3 3" xfId="17863"/>
    <cellStyle name="style1424787249589 3 2 3 3 3 2" xfId="45334"/>
    <cellStyle name="style1424787249589 3 2 3 3 3 3" xfId="57741"/>
    <cellStyle name="style1424787249589 3 2 3 3 3 4" xfId="45333"/>
    <cellStyle name="style1424787249589 3 2 3 3 4" xfId="25259"/>
    <cellStyle name="style1424787249589 3 2 3 3 5" xfId="45329"/>
    <cellStyle name="style1424787249589 3 2 3 4" xfId="6848"/>
    <cellStyle name="style1424787249589 3 2 3 4 2" xfId="14244"/>
    <cellStyle name="style1424787249589 3 2 3 4 2 2" xfId="45337"/>
    <cellStyle name="style1424787249589 3 2 3 4 2 3" xfId="60231"/>
    <cellStyle name="style1424787249589 3 2 3 4 2 4" xfId="45336"/>
    <cellStyle name="style1424787249589 3 2 3 4 3" xfId="21640"/>
    <cellStyle name="style1424787249589 3 2 3 4 4" xfId="29036"/>
    <cellStyle name="style1424787249589 3 2 3 4 5" xfId="45335"/>
    <cellStyle name="style1424787249589 3 2 3 5" xfId="8658"/>
    <cellStyle name="style1424787249589 3 2 3 5 2" xfId="45339"/>
    <cellStyle name="style1424787249589 3 2 3 5 3" xfId="57739"/>
    <cellStyle name="style1424787249589 3 2 3 5 4" xfId="45338"/>
    <cellStyle name="style1424787249589 3 2 3 6" xfId="16054"/>
    <cellStyle name="style1424787249589 3 2 3 7" xfId="23450"/>
    <cellStyle name="style1424787249589 3 2 3 8" xfId="45322"/>
    <cellStyle name="style1424787249589 3 2 4" xfId="1806"/>
    <cellStyle name="style1424787249589 3 2 4 2" xfId="5493"/>
    <cellStyle name="style1424787249589 3 2 4 2 2" xfId="12934"/>
    <cellStyle name="style1424787249589 3 2 4 2 2 2" xfId="45343"/>
    <cellStyle name="style1424787249589 3 2 4 2 2 2 2" xfId="45344"/>
    <cellStyle name="style1424787249589 3 2 4 2 2 2 3" xfId="60235"/>
    <cellStyle name="style1424787249589 3 2 4 2 2 3" xfId="45342"/>
    <cellStyle name="style1424787249589 3 2 4 2 3" xfId="20330"/>
    <cellStyle name="style1424787249589 3 2 4 2 3 2" xfId="45346"/>
    <cellStyle name="style1424787249589 3 2 4 2 3 3" xfId="57743"/>
    <cellStyle name="style1424787249589 3 2 4 2 3 4" xfId="45345"/>
    <cellStyle name="style1424787249589 3 2 4 2 4" xfId="27726"/>
    <cellStyle name="style1424787249589 3 2 4 2 5" xfId="45341"/>
    <cellStyle name="style1424787249589 3 2 4 3" xfId="3616"/>
    <cellStyle name="style1424787249589 3 2 4 3 2" xfId="11057"/>
    <cellStyle name="style1424787249589 3 2 4 3 2 2" xfId="45349"/>
    <cellStyle name="style1424787249589 3 2 4 3 2 2 2" xfId="45350"/>
    <cellStyle name="style1424787249589 3 2 4 3 2 2 3" xfId="60236"/>
    <cellStyle name="style1424787249589 3 2 4 3 2 3" xfId="45348"/>
    <cellStyle name="style1424787249589 3 2 4 3 3" xfId="18453"/>
    <cellStyle name="style1424787249589 3 2 4 3 3 2" xfId="45352"/>
    <cellStyle name="style1424787249589 3 2 4 3 3 3" xfId="57744"/>
    <cellStyle name="style1424787249589 3 2 4 3 3 4" xfId="45351"/>
    <cellStyle name="style1424787249589 3 2 4 3 4" xfId="25849"/>
    <cellStyle name="style1424787249589 3 2 4 3 5" xfId="45347"/>
    <cellStyle name="style1424787249589 3 2 4 4" xfId="7438"/>
    <cellStyle name="style1424787249589 3 2 4 4 2" xfId="14834"/>
    <cellStyle name="style1424787249589 3 2 4 4 2 2" xfId="45355"/>
    <cellStyle name="style1424787249589 3 2 4 4 2 3" xfId="60234"/>
    <cellStyle name="style1424787249589 3 2 4 4 2 4" xfId="45354"/>
    <cellStyle name="style1424787249589 3 2 4 4 3" xfId="22230"/>
    <cellStyle name="style1424787249589 3 2 4 4 4" xfId="29626"/>
    <cellStyle name="style1424787249589 3 2 4 4 5" xfId="45353"/>
    <cellStyle name="style1424787249589 3 2 4 5" xfId="9248"/>
    <cellStyle name="style1424787249589 3 2 4 5 2" xfId="45357"/>
    <cellStyle name="style1424787249589 3 2 4 5 3" xfId="57742"/>
    <cellStyle name="style1424787249589 3 2 4 5 4" xfId="45356"/>
    <cellStyle name="style1424787249589 3 2 4 6" xfId="16644"/>
    <cellStyle name="style1424787249589 3 2 4 7" xfId="24040"/>
    <cellStyle name="style1424787249589 3 2 4 8" xfId="45340"/>
    <cellStyle name="style1424787249589 3 2 5" xfId="2063"/>
    <cellStyle name="style1424787249589 3 2 5 2" xfId="5750"/>
    <cellStyle name="style1424787249589 3 2 5 2 2" xfId="13190"/>
    <cellStyle name="style1424787249589 3 2 5 2 2 2" xfId="45361"/>
    <cellStyle name="style1424787249589 3 2 5 2 2 2 2" xfId="45362"/>
    <cellStyle name="style1424787249589 3 2 5 2 2 2 3" xfId="60238"/>
    <cellStyle name="style1424787249589 3 2 5 2 2 3" xfId="45360"/>
    <cellStyle name="style1424787249589 3 2 5 2 3" xfId="20586"/>
    <cellStyle name="style1424787249589 3 2 5 2 3 2" xfId="45364"/>
    <cellStyle name="style1424787249589 3 2 5 2 3 3" xfId="57746"/>
    <cellStyle name="style1424787249589 3 2 5 2 3 4" xfId="45363"/>
    <cellStyle name="style1424787249589 3 2 5 2 4" xfId="27982"/>
    <cellStyle name="style1424787249589 3 2 5 2 5" xfId="45359"/>
    <cellStyle name="style1424787249589 3 2 5 3" xfId="3872"/>
    <cellStyle name="style1424787249589 3 2 5 3 2" xfId="11313"/>
    <cellStyle name="style1424787249589 3 2 5 3 2 2" xfId="45367"/>
    <cellStyle name="style1424787249589 3 2 5 3 2 2 2" xfId="45368"/>
    <cellStyle name="style1424787249589 3 2 5 3 2 2 3" xfId="60239"/>
    <cellStyle name="style1424787249589 3 2 5 3 2 3" xfId="45366"/>
    <cellStyle name="style1424787249589 3 2 5 3 3" xfId="18709"/>
    <cellStyle name="style1424787249589 3 2 5 3 3 2" xfId="45370"/>
    <cellStyle name="style1424787249589 3 2 5 3 3 3" xfId="57747"/>
    <cellStyle name="style1424787249589 3 2 5 3 3 4" xfId="45369"/>
    <cellStyle name="style1424787249589 3 2 5 3 4" xfId="26105"/>
    <cellStyle name="style1424787249589 3 2 5 3 5" xfId="45365"/>
    <cellStyle name="style1424787249589 3 2 5 4" xfId="7695"/>
    <cellStyle name="style1424787249589 3 2 5 4 2" xfId="15091"/>
    <cellStyle name="style1424787249589 3 2 5 4 2 2" xfId="45373"/>
    <cellStyle name="style1424787249589 3 2 5 4 2 3" xfId="60237"/>
    <cellStyle name="style1424787249589 3 2 5 4 2 4" xfId="45372"/>
    <cellStyle name="style1424787249589 3 2 5 4 3" xfId="22487"/>
    <cellStyle name="style1424787249589 3 2 5 4 4" xfId="29883"/>
    <cellStyle name="style1424787249589 3 2 5 4 5" xfId="45371"/>
    <cellStyle name="style1424787249589 3 2 5 5" xfId="9504"/>
    <cellStyle name="style1424787249589 3 2 5 5 2" xfId="45375"/>
    <cellStyle name="style1424787249589 3 2 5 5 3" xfId="57745"/>
    <cellStyle name="style1424787249589 3 2 5 5 4" xfId="45374"/>
    <cellStyle name="style1424787249589 3 2 5 6" xfId="16900"/>
    <cellStyle name="style1424787249589 3 2 5 7" xfId="24296"/>
    <cellStyle name="style1424787249589 3 2 5 8" xfId="45358"/>
    <cellStyle name="style1424787249589 3 2 6" xfId="4259"/>
    <cellStyle name="style1424787249589 3 2 6 2" xfId="11700"/>
    <cellStyle name="style1424787249589 3 2 6 2 2" xfId="45378"/>
    <cellStyle name="style1424787249589 3 2 6 2 2 2" xfId="45379"/>
    <cellStyle name="style1424787249589 3 2 6 2 2 3" xfId="60240"/>
    <cellStyle name="style1424787249589 3 2 6 2 3" xfId="45377"/>
    <cellStyle name="style1424787249589 3 2 6 3" xfId="19096"/>
    <cellStyle name="style1424787249589 3 2 6 3 2" xfId="45381"/>
    <cellStyle name="style1424787249589 3 2 6 3 3" xfId="57748"/>
    <cellStyle name="style1424787249589 3 2 6 3 4" xfId="45380"/>
    <cellStyle name="style1424787249589 3 2 6 4" xfId="26492"/>
    <cellStyle name="style1424787249589 3 2 6 5" xfId="45376"/>
    <cellStyle name="style1424787249589 3 2 7" xfId="2382"/>
    <cellStyle name="style1424787249589 3 2 7 2" xfId="9823"/>
    <cellStyle name="style1424787249589 3 2 7 2 2" xfId="45384"/>
    <cellStyle name="style1424787249589 3 2 7 2 2 2" xfId="45385"/>
    <cellStyle name="style1424787249589 3 2 7 2 2 3" xfId="60241"/>
    <cellStyle name="style1424787249589 3 2 7 2 3" xfId="45383"/>
    <cellStyle name="style1424787249589 3 2 7 3" xfId="17219"/>
    <cellStyle name="style1424787249589 3 2 7 3 2" xfId="45387"/>
    <cellStyle name="style1424787249589 3 2 7 3 3" xfId="57749"/>
    <cellStyle name="style1424787249589 3 2 7 3 4" xfId="45386"/>
    <cellStyle name="style1424787249589 3 2 7 4" xfId="24615"/>
    <cellStyle name="style1424787249589 3 2 7 5" xfId="45382"/>
    <cellStyle name="style1424787249589 3 2 8" xfId="6204"/>
    <cellStyle name="style1424787249589 3 2 8 2" xfId="13600"/>
    <cellStyle name="style1424787249589 3 2 8 2 2" xfId="45390"/>
    <cellStyle name="style1424787249589 3 2 8 2 3" xfId="60224"/>
    <cellStyle name="style1424787249589 3 2 8 2 4" xfId="45389"/>
    <cellStyle name="style1424787249589 3 2 8 3" xfId="20996"/>
    <cellStyle name="style1424787249589 3 2 8 4" xfId="28392"/>
    <cellStyle name="style1424787249589 3 2 8 5" xfId="45388"/>
    <cellStyle name="style1424787249589 3 2 9" xfId="8014"/>
    <cellStyle name="style1424787249589 3 2 9 2" xfId="45392"/>
    <cellStyle name="style1424787249589 3 2 9 3" xfId="57732"/>
    <cellStyle name="style1424787249589 3 2 9 4" xfId="45391"/>
    <cellStyle name="style1424787249589 3 3" xfId="633"/>
    <cellStyle name="style1424787249589 3 3 2" xfId="1343"/>
    <cellStyle name="style1424787249589 3 3 2 2" xfId="5031"/>
    <cellStyle name="style1424787249589 3 3 2 2 2" xfId="12472"/>
    <cellStyle name="style1424787249589 3 3 2 2 2 2" xfId="45397"/>
    <cellStyle name="style1424787249589 3 3 2 2 2 2 2" xfId="45398"/>
    <cellStyle name="style1424787249589 3 3 2 2 2 2 3" xfId="60244"/>
    <cellStyle name="style1424787249589 3 3 2 2 2 3" xfId="45396"/>
    <cellStyle name="style1424787249589 3 3 2 2 3" xfId="19868"/>
    <cellStyle name="style1424787249589 3 3 2 2 3 2" xfId="45400"/>
    <cellStyle name="style1424787249589 3 3 2 2 3 3" xfId="57752"/>
    <cellStyle name="style1424787249589 3 3 2 2 3 4" xfId="45399"/>
    <cellStyle name="style1424787249589 3 3 2 2 4" xfId="27264"/>
    <cellStyle name="style1424787249589 3 3 2 2 5" xfId="45395"/>
    <cellStyle name="style1424787249589 3 3 2 3" xfId="3154"/>
    <cellStyle name="style1424787249589 3 3 2 3 2" xfId="10595"/>
    <cellStyle name="style1424787249589 3 3 2 3 2 2" xfId="45403"/>
    <cellStyle name="style1424787249589 3 3 2 3 2 2 2" xfId="45404"/>
    <cellStyle name="style1424787249589 3 3 2 3 2 2 3" xfId="60245"/>
    <cellStyle name="style1424787249589 3 3 2 3 2 3" xfId="45402"/>
    <cellStyle name="style1424787249589 3 3 2 3 3" xfId="17991"/>
    <cellStyle name="style1424787249589 3 3 2 3 3 2" xfId="45406"/>
    <cellStyle name="style1424787249589 3 3 2 3 3 3" xfId="57753"/>
    <cellStyle name="style1424787249589 3 3 2 3 3 4" xfId="45405"/>
    <cellStyle name="style1424787249589 3 3 2 3 4" xfId="25387"/>
    <cellStyle name="style1424787249589 3 3 2 3 5" xfId="45401"/>
    <cellStyle name="style1424787249589 3 3 2 4" xfId="6976"/>
    <cellStyle name="style1424787249589 3 3 2 4 2" xfId="14372"/>
    <cellStyle name="style1424787249589 3 3 2 4 2 2" xfId="45409"/>
    <cellStyle name="style1424787249589 3 3 2 4 2 3" xfId="60243"/>
    <cellStyle name="style1424787249589 3 3 2 4 2 4" xfId="45408"/>
    <cellStyle name="style1424787249589 3 3 2 4 3" xfId="21768"/>
    <cellStyle name="style1424787249589 3 3 2 4 4" xfId="29164"/>
    <cellStyle name="style1424787249589 3 3 2 4 5" xfId="45407"/>
    <cellStyle name="style1424787249589 3 3 2 5" xfId="8786"/>
    <cellStyle name="style1424787249589 3 3 2 5 2" xfId="45411"/>
    <cellStyle name="style1424787249589 3 3 2 5 3" xfId="57751"/>
    <cellStyle name="style1424787249589 3 3 2 5 4" xfId="45410"/>
    <cellStyle name="style1424787249589 3 3 2 6" xfId="16182"/>
    <cellStyle name="style1424787249589 3 3 2 7" xfId="23578"/>
    <cellStyle name="style1424787249589 3 3 2 8" xfId="45394"/>
    <cellStyle name="style1424787249589 3 3 3" xfId="4387"/>
    <cellStyle name="style1424787249589 3 3 3 2" xfId="11828"/>
    <cellStyle name="style1424787249589 3 3 3 2 2" xfId="45414"/>
    <cellStyle name="style1424787249589 3 3 3 2 2 2" xfId="45415"/>
    <cellStyle name="style1424787249589 3 3 3 2 2 3" xfId="60246"/>
    <cellStyle name="style1424787249589 3 3 3 2 3" xfId="45413"/>
    <cellStyle name="style1424787249589 3 3 3 3" xfId="19224"/>
    <cellStyle name="style1424787249589 3 3 3 3 2" xfId="45417"/>
    <cellStyle name="style1424787249589 3 3 3 3 3" xfId="57754"/>
    <cellStyle name="style1424787249589 3 3 3 3 4" xfId="45416"/>
    <cellStyle name="style1424787249589 3 3 3 4" xfId="26620"/>
    <cellStyle name="style1424787249589 3 3 3 5" xfId="45412"/>
    <cellStyle name="style1424787249589 3 3 4" xfId="2510"/>
    <cellStyle name="style1424787249589 3 3 4 2" xfId="9951"/>
    <cellStyle name="style1424787249589 3 3 4 2 2" xfId="45420"/>
    <cellStyle name="style1424787249589 3 3 4 2 2 2" xfId="45421"/>
    <cellStyle name="style1424787249589 3 3 4 2 2 3" xfId="60247"/>
    <cellStyle name="style1424787249589 3 3 4 2 3" xfId="45419"/>
    <cellStyle name="style1424787249589 3 3 4 3" xfId="17347"/>
    <cellStyle name="style1424787249589 3 3 4 3 2" xfId="45423"/>
    <cellStyle name="style1424787249589 3 3 4 3 3" xfId="57755"/>
    <cellStyle name="style1424787249589 3 3 4 3 4" xfId="45422"/>
    <cellStyle name="style1424787249589 3 3 4 4" xfId="24743"/>
    <cellStyle name="style1424787249589 3 3 4 5" xfId="45418"/>
    <cellStyle name="style1424787249589 3 3 5" xfId="6332"/>
    <cellStyle name="style1424787249589 3 3 5 2" xfId="13728"/>
    <cellStyle name="style1424787249589 3 3 5 2 2" xfId="45426"/>
    <cellStyle name="style1424787249589 3 3 5 2 3" xfId="60242"/>
    <cellStyle name="style1424787249589 3 3 5 2 4" xfId="45425"/>
    <cellStyle name="style1424787249589 3 3 5 3" xfId="21124"/>
    <cellStyle name="style1424787249589 3 3 5 4" xfId="28520"/>
    <cellStyle name="style1424787249589 3 3 5 5" xfId="45424"/>
    <cellStyle name="style1424787249589 3 3 6" xfId="8142"/>
    <cellStyle name="style1424787249589 3 3 6 2" xfId="45428"/>
    <cellStyle name="style1424787249589 3 3 6 3" xfId="57750"/>
    <cellStyle name="style1424787249589 3 3 6 4" xfId="45427"/>
    <cellStyle name="style1424787249589 3 3 7" xfId="15538"/>
    <cellStyle name="style1424787249589 3 3 8" xfId="22934"/>
    <cellStyle name="style1424787249589 3 3 9" xfId="45393"/>
    <cellStyle name="style1424787249589 3 4" xfId="1087"/>
    <cellStyle name="style1424787249589 3 4 2" xfId="4775"/>
    <cellStyle name="style1424787249589 3 4 2 2" xfId="12216"/>
    <cellStyle name="style1424787249589 3 4 2 2 2" xfId="45432"/>
    <cellStyle name="style1424787249589 3 4 2 2 2 2" xfId="45433"/>
    <cellStyle name="style1424787249589 3 4 2 2 2 3" xfId="60249"/>
    <cellStyle name="style1424787249589 3 4 2 2 3" xfId="45431"/>
    <cellStyle name="style1424787249589 3 4 2 3" xfId="19612"/>
    <cellStyle name="style1424787249589 3 4 2 3 2" xfId="45435"/>
    <cellStyle name="style1424787249589 3 4 2 3 3" xfId="57757"/>
    <cellStyle name="style1424787249589 3 4 2 3 4" xfId="45434"/>
    <cellStyle name="style1424787249589 3 4 2 4" xfId="27008"/>
    <cellStyle name="style1424787249589 3 4 2 5" xfId="45430"/>
    <cellStyle name="style1424787249589 3 4 3" xfId="2898"/>
    <cellStyle name="style1424787249589 3 4 3 2" xfId="10339"/>
    <cellStyle name="style1424787249589 3 4 3 2 2" xfId="45438"/>
    <cellStyle name="style1424787249589 3 4 3 2 2 2" xfId="45439"/>
    <cellStyle name="style1424787249589 3 4 3 2 2 3" xfId="60250"/>
    <cellStyle name="style1424787249589 3 4 3 2 3" xfId="45437"/>
    <cellStyle name="style1424787249589 3 4 3 3" xfId="17735"/>
    <cellStyle name="style1424787249589 3 4 3 3 2" xfId="45441"/>
    <cellStyle name="style1424787249589 3 4 3 3 3" xfId="57758"/>
    <cellStyle name="style1424787249589 3 4 3 3 4" xfId="45440"/>
    <cellStyle name="style1424787249589 3 4 3 4" xfId="25131"/>
    <cellStyle name="style1424787249589 3 4 3 5" xfId="45436"/>
    <cellStyle name="style1424787249589 3 4 4" xfId="6720"/>
    <cellStyle name="style1424787249589 3 4 4 2" xfId="14116"/>
    <cellStyle name="style1424787249589 3 4 4 2 2" xfId="45444"/>
    <cellStyle name="style1424787249589 3 4 4 2 3" xfId="60248"/>
    <cellStyle name="style1424787249589 3 4 4 2 4" xfId="45443"/>
    <cellStyle name="style1424787249589 3 4 4 3" xfId="21512"/>
    <cellStyle name="style1424787249589 3 4 4 4" xfId="28908"/>
    <cellStyle name="style1424787249589 3 4 4 5" xfId="45442"/>
    <cellStyle name="style1424787249589 3 4 5" xfId="8530"/>
    <cellStyle name="style1424787249589 3 4 5 2" xfId="45446"/>
    <cellStyle name="style1424787249589 3 4 5 3" xfId="57756"/>
    <cellStyle name="style1424787249589 3 4 5 4" xfId="45445"/>
    <cellStyle name="style1424787249589 3 4 6" xfId="15926"/>
    <cellStyle name="style1424787249589 3 4 7" xfId="23322"/>
    <cellStyle name="style1424787249589 3 4 8" xfId="45429"/>
    <cellStyle name="style1424787249589 3 5" xfId="1678"/>
    <cellStyle name="style1424787249589 3 5 2" xfId="5365"/>
    <cellStyle name="style1424787249589 3 5 2 2" xfId="12806"/>
    <cellStyle name="style1424787249589 3 5 2 2 2" xfId="45450"/>
    <cellStyle name="style1424787249589 3 5 2 2 2 2" xfId="45451"/>
    <cellStyle name="style1424787249589 3 5 2 2 2 3" xfId="60252"/>
    <cellStyle name="style1424787249589 3 5 2 2 3" xfId="45449"/>
    <cellStyle name="style1424787249589 3 5 2 3" xfId="20202"/>
    <cellStyle name="style1424787249589 3 5 2 3 2" xfId="45453"/>
    <cellStyle name="style1424787249589 3 5 2 3 3" xfId="57760"/>
    <cellStyle name="style1424787249589 3 5 2 3 4" xfId="45452"/>
    <cellStyle name="style1424787249589 3 5 2 4" xfId="27598"/>
    <cellStyle name="style1424787249589 3 5 2 5" xfId="45448"/>
    <cellStyle name="style1424787249589 3 5 3" xfId="3488"/>
    <cellStyle name="style1424787249589 3 5 3 2" xfId="10929"/>
    <cellStyle name="style1424787249589 3 5 3 2 2" xfId="45456"/>
    <cellStyle name="style1424787249589 3 5 3 2 2 2" xfId="45457"/>
    <cellStyle name="style1424787249589 3 5 3 2 2 3" xfId="60253"/>
    <cellStyle name="style1424787249589 3 5 3 2 3" xfId="45455"/>
    <cellStyle name="style1424787249589 3 5 3 3" xfId="18325"/>
    <cellStyle name="style1424787249589 3 5 3 3 2" xfId="45459"/>
    <cellStyle name="style1424787249589 3 5 3 3 3" xfId="57761"/>
    <cellStyle name="style1424787249589 3 5 3 3 4" xfId="45458"/>
    <cellStyle name="style1424787249589 3 5 3 4" xfId="25721"/>
    <cellStyle name="style1424787249589 3 5 3 5" xfId="45454"/>
    <cellStyle name="style1424787249589 3 5 4" xfId="7310"/>
    <cellStyle name="style1424787249589 3 5 4 2" xfId="14706"/>
    <cellStyle name="style1424787249589 3 5 4 2 2" xfId="45462"/>
    <cellStyle name="style1424787249589 3 5 4 2 3" xfId="60251"/>
    <cellStyle name="style1424787249589 3 5 4 2 4" xfId="45461"/>
    <cellStyle name="style1424787249589 3 5 4 3" xfId="22102"/>
    <cellStyle name="style1424787249589 3 5 4 4" xfId="29498"/>
    <cellStyle name="style1424787249589 3 5 4 5" xfId="45460"/>
    <cellStyle name="style1424787249589 3 5 5" xfId="9120"/>
    <cellStyle name="style1424787249589 3 5 5 2" xfId="45464"/>
    <cellStyle name="style1424787249589 3 5 5 3" xfId="57759"/>
    <cellStyle name="style1424787249589 3 5 5 4" xfId="45463"/>
    <cellStyle name="style1424787249589 3 5 6" xfId="16516"/>
    <cellStyle name="style1424787249589 3 5 7" xfId="23912"/>
    <cellStyle name="style1424787249589 3 5 8" xfId="45447"/>
    <cellStyle name="style1424787249589 3 6" xfId="1935"/>
    <cellStyle name="style1424787249589 3 6 2" xfId="5622"/>
    <cellStyle name="style1424787249589 3 6 2 2" xfId="13062"/>
    <cellStyle name="style1424787249589 3 6 2 2 2" xfId="45468"/>
    <cellStyle name="style1424787249589 3 6 2 2 2 2" xfId="45469"/>
    <cellStyle name="style1424787249589 3 6 2 2 2 3" xfId="60255"/>
    <cellStyle name="style1424787249589 3 6 2 2 3" xfId="45467"/>
    <cellStyle name="style1424787249589 3 6 2 3" xfId="20458"/>
    <cellStyle name="style1424787249589 3 6 2 3 2" xfId="45471"/>
    <cellStyle name="style1424787249589 3 6 2 3 3" xfId="57763"/>
    <cellStyle name="style1424787249589 3 6 2 3 4" xfId="45470"/>
    <cellStyle name="style1424787249589 3 6 2 4" xfId="27854"/>
    <cellStyle name="style1424787249589 3 6 2 5" xfId="45466"/>
    <cellStyle name="style1424787249589 3 6 3" xfId="3744"/>
    <cellStyle name="style1424787249589 3 6 3 2" xfId="11185"/>
    <cellStyle name="style1424787249589 3 6 3 2 2" xfId="45474"/>
    <cellStyle name="style1424787249589 3 6 3 2 2 2" xfId="45475"/>
    <cellStyle name="style1424787249589 3 6 3 2 2 3" xfId="60256"/>
    <cellStyle name="style1424787249589 3 6 3 2 3" xfId="45473"/>
    <cellStyle name="style1424787249589 3 6 3 3" xfId="18581"/>
    <cellStyle name="style1424787249589 3 6 3 3 2" xfId="45477"/>
    <cellStyle name="style1424787249589 3 6 3 3 3" xfId="57764"/>
    <cellStyle name="style1424787249589 3 6 3 3 4" xfId="45476"/>
    <cellStyle name="style1424787249589 3 6 3 4" xfId="25977"/>
    <cellStyle name="style1424787249589 3 6 3 5" xfId="45472"/>
    <cellStyle name="style1424787249589 3 6 4" xfId="7567"/>
    <cellStyle name="style1424787249589 3 6 4 2" xfId="14963"/>
    <cellStyle name="style1424787249589 3 6 4 2 2" xfId="45480"/>
    <cellStyle name="style1424787249589 3 6 4 2 3" xfId="60254"/>
    <cellStyle name="style1424787249589 3 6 4 2 4" xfId="45479"/>
    <cellStyle name="style1424787249589 3 6 4 3" xfId="22359"/>
    <cellStyle name="style1424787249589 3 6 4 4" xfId="29755"/>
    <cellStyle name="style1424787249589 3 6 4 5" xfId="45478"/>
    <cellStyle name="style1424787249589 3 6 5" xfId="9376"/>
    <cellStyle name="style1424787249589 3 6 5 2" xfId="45482"/>
    <cellStyle name="style1424787249589 3 6 5 3" xfId="57762"/>
    <cellStyle name="style1424787249589 3 6 5 4" xfId="45481"/>
    <cellStyle name="style1424787249589 3 6 6" xfId="16772"/>
    <cellStyle name="style1424787249589 3 6 7" xfId="24168"/>
    <cellStyle name="style1424787249589 3 6 8" xfId="45465"/>
    <cellStyle name="style1424787249589 3 7" xfId="4131"/>
    <cellStyle name="style1424787249589 3 7 2" xfId="11572"/>
    <cellStyle name="style1424787249589 3 7 2 2" xfId="45485"/>
    <cellStyle name="style1424787249589 3 7 2 2 2" xfId="45486"/>
    <cellStyle name="style1424787249589 3 7 2 2 3" xfId="60257"/>
    <cellStyle name="style1424787249589 3 7 2 3" xfId="45484"/>
    <cellStyle name="style1424787249589 3 7 3" xfId="18968"/>
    <cellStyle name="style1424787249589 3 7 3 2" xfId="45488"/>
    <cellStyle name="style1424787249589 3 7 3 3" xfId="57765"/>
    <cellStyle name="style1424787249589 3 7 3 4" xfId="45487"/>
    <cellStyle name="style1424787249589 3 7 4" xfId="26364"/>
    <cellStyle name="style1424787249589 3 7 5" xfId="45483"/>
    <cellStyle name="style1424787249589 3 8" xfId="2254"/>
    <cellStyle name="style1424787249589 3 8 2" xfId="9695"/>
    <cellStyle name="style1424787249589 3 8 2 2" xfId="45491"/>
    <cellStyle name="style1424787249589 3 8 2 2 2" xfId="45492"/>
    <cellStyle name="style1424787249589 3 8 2 2 3" xfId="60258"/>
    <cellStyle name="style1424787249589 3 8 2 3" xfId="45490"/>
    <cellStyle name="style1424787249589 3 8 3" xfId="17091"/>
    <cellStyle name="style1424787249589 3 8 3 2" xfId="45494"/>
    <cellStyle name="style1424787249589 3 8 3 3" xfId="57766"/>
    <cellStyle name="style1424787249589 3 8 3 4" xfId="45493"/>
    <cellStyle name="style1424787249589 3 8 4" xfId="24487"/>
    <cellStyle name="style1424787249589 3 8 5" xfId="45489"/>
    <cellStyle name="style1424787249589 3 9" xfId="6076"/>
    <cellStyle name="style1424787249589 3 9 2" xfId="13472"/>
    <cellStyle name="style1424787249589 3 9 2 2" xfId="45497"/>
    <cellStyle name="style1424787249589 3 9 2 3" xfId="60223"/>
    <cellStyle name="style1424787249589 3 9 2 4" xfId="45496"/>
    <cellStyle name="style1424787249589 3 9 3" xfId="20868"/>
    <cellStyle name="style1424787249589 3 9 4" xfId="28264"/>
    <cellStyle name="style1424787249589 3 9 5" xfId="45495"/>
    <cellStyle name="style1424787249589 4" xfId="440"/>
    <cellStyle name="style1424787249589 4 10" xfId="15346"/>
    <cellStyle name="style1424787249589 4 11" xfId="22742"/>
    <cellStyle name="style1424787249589 4 12" xfId="45498"/>
    <cellStyle name="style1424787249589 4 2" xfId="697"/>
    <cellStyle name="style1424787249589 4 2 2" xfId="1407"/>
    <cellStyle name="style1424787249589 4 2 2 2" xfId="5095"/>
    <cellStyle name="style1424787249589 4 2 2 2 2" xfId="12536"/>
    <cellStyle name="style1424787249589 4 2 2 2 2 2" xfId="45503"/>
    <cellStyle name="style1424787249589 4 2 2 2 2 2 2" xfId="45504"/>
    <cellStyle name="style1424787249589 4 2 2 2 2 2 3" xfId="60262"/>
    <cellStyle name="style1424787249589 4 2 2 2 2 3" xfId="45502"/>
    <cellStyle name="style1424787249589 4 2 2 2 3" xfId="19932"/>
    <cellStyle name="style1424787249589 4 2 2 2 3 2" xfId="45506"/>
    <cellStyle name="style1424787249589 4 2 2 2 3 3" xfId="57770"/>
    <cellStyle name="style1424787249589 4 2 2 2 3 4" xfId="45505"/>
    <cellStyle name="style1424787249589 4 2 2 2 4" xfId="27328"/>
    <cellStyle name="style1424787249589 4 2 2 2 5" xfId="45501"/>
    <cellStyle name="style1424787249589 4 2 2 3" xfId="3218"/>
    <cellStyle name="style1424787249589 4 2 2 3 2" xfId="10659"/>
    <cellStyle name="style1424787249589 4 2 2 3 2 2" xfId="45509"/>
    <cellStyle name="style1424787249589 4 2 2 3 2 2 2" xfId="45510"/>
    <cellStyle name="style1424787249589 4 2 2 3 2 2 3" xfId="60263"/>
    <cellStyle name="style1424787249589 4 2 2 3 2 3" xfId="45508"/>
    <cellStyle name="style1424787249589 4 2 2 3 3" xfId="18055"/>
    <cellStyle name="style1424787249589 4 2 2 3 3 2" xfId="45512"/>
    <cellStyle name="style1424787249589 4 2 2 3 3 3" xfId="57771"/>
    <cellStyle name="style1424787249589 4 2 2 3 3 4" xfId="45511"/>
    <cellStyle name="style1424787249589 4 2 2 3 4" xfId="25451"/>
    <cellStyle name="style1424787249589 4 2 2 3 5" xfId="45507"/>
    <cellStyle name="style1424787249589 4 2 2 4" xfId="7040"/>
    <cellStyle name="style1424787249589 4 2 2 4 2" xfId="14436"/>
    <cellStyle name="style1424787249589 4 2 2 4 2 2" xfId="45515"/>
    <cellStyle name="style1424787249589 4 2 2 4 2 3" xfId="60261"/>
    <cellStyle name="style1424787249589 4 2 2 4 2 4" xfId="45514"/>
    <cellStyle name="style1424787249589 4 2 2 4 3" xfId="21832"/>
    <cellStyle name="style1424787249589 4 2 2 4 4" xfId="29228"/>
    <cellStyle name="style1424787249589 4 2 2 4 5" xfId="45513"/>
    <cellStyle name="style1424787249589 4 2 2 5" xfId="8850"/>
    <cellStyle name="style1424787249589 4 2 2 5 2" xfId="45517"/>
    <cellStyle name="style1424787249589 4 2 2 5 3" xfId="57769"/>
    <cellStyle name="style1424787249589 4 2 2 5 4" xfId="45516"/>
    <cellStyle name="style1424787249589 4 2 2 6" xfId="16246"/>
    <cellStyle name="style1424787249589 4 2 2 7" xfId="23642"/>
    <cellStyle name="style1424787249589 4 2 2 8" xfId="45500"/>
    <cellStyle name="style1424787249589 4 2 3" xfId="4451"/>
    <cellStyle name="style1424787249589 4 2 3 2" xfId="11892"/>
    <cellStyle name="style1424787249589 4 2 3 2 2" xfId="45520"/>
    <cellStyle name="style1424787249589 4 2 3 2 2 2" xfId="45521"/>
    <cellStyle name="style1424787249589 4 2 3 2 2 3" xfId="60264"/>
    <cellStyle name="style1424787249589 4 2 3 2 3" xfId="45519"/>
    <cellStyle name="style1424787249589 4 2 3 3" xfId="19288"/>
    <cellStyle name="style1424787249589 4 2 3 3 2" xfId="45523"/>
    <cellStyle name="style1424787249589 4 2 3 3 3" xfId="57772"/>
    <cellStyle name="style1424787249589 4 2 3 3 4" xfId="45522"/>
    <cellStyle name="style1424787249589 4 2 3 4" xfId="26684"/>
    <cellStyle name="style1424787249589 4 2 3 5" xfId="45518"/>
    <cellStyle name="style1424787249589 4 2 4" xfId="2574"/>
    <cellStyle name="style1424787249589 4 2 4 2" xfId="10015"/>
    <cellStyle name="style1424787249589 4 2 4 2 2" xfId="45526"/>
    <cellStyle name="style1424787249589 4 2 4 2 2 2" xfId="45527"/>
    <cellStyle name="style1424787249589 4 2 4 2 2 3" xfId="60265"/>
    <cellStyle name="style1424787249589 4 2 4 2 3" xfId="45525"/>
    <cellStyle name="style1424787249589 4 2 4 3" xfId="17411"/>
    <cellStyle name="style1424787249589 4 2 4 3 2" xfId="45529"/>
    <cellStyle name="style1424787249589 4 2 4 3 3" xfId="57773"/>
    <cellStyle name="style1424787249589 4 2 4 3 4" xfId="45528"/>
    <cellStyle name="style1424787249589 4 2 4 4" xfId="24807"/>
    <cellStyle name="style1424787249589 4 2 4 5" xfId="45524"/>
    <cellStyle name="style1424787249589 4 2 5" xfId="6396"/>
    <cellStyle name="style1424787249589 4 2 5 2" xfId="13792"/>
    <cellStyle name="style1424787249589 4 2 5 2 2" xfId="45532"/>
    <cellStyle name="style1424787249589 4 2 5 2 3" xfId="60260"/>
    <cellStyle name="style1424787249589 4 2 5 2 4" xfId="45531"/>
    <cellStyle name="style1424787249589 4 2 5 3" xfId="21188"/>
    <cellStyle name="style1424787249589 4 2 5 4" xfId="28584"/>
    <cellStyle name="style1424787249589 4 2 5 5" xfId="45530"/>
    <cellStyle name="style1424787249589 4 2 6" xfId="8206"/>
    <cellStyle name="style1424787249589 4 2 6 2" xfId="45534"/>
    <cellStyle name="style1424787249589 4 2 6 3" xfId="57768"/>
    <cellStyle name="style1424787249589 4 2 6 4" xfId="45533"/>
    <cellStyle name="style1424787249589 4 2 7" xfId="15602"/>
    <cellStyle name="style1424787249589 4 2 8" xfId="22998"/>
    <cellStyle name="style1424787249589 4 2 9" xfId="45499"/>
    <cellStyle name="style1424787249589 4 3" xfId="1151"/>
    <cellStyle name="style1424787249589 4 3 2" xfId="4839"/>
    <cellStyle name="style1424787249589 4 3 2 2" xfId="12280"/>
    <cellStyle name="style1424787249589 4 3 2 2 2" xfId="45538"/>
    <cellStyle name="style1424787249589 4 3 2 2 2 2" xfId="45539"/>
    <cellStyle name="style1424787249589 4 3 2 2 2 3" xfId="60267"/>
    <cellStyle name="style1424787249589 4 3 2 2 3" xfId="45537"/>
    <cellStyle name="style1424787249589 4 3 2 3" xfId="19676"/>
    <cellStyle name="style1424787249589 4 3 2 3 2" xfId="45541"/>
    <cellStyle name="style1424787249589 4 3 2 3 3" xfId="57775"/>
    <cellStyle name="style1424787249589 4 3 2 3 4" xfId="45540"/>
    <cellStyle name="style1424787249589 4 3 2 4" xfId="27072"/>
    <cellStyle name="style1424787249589 4 3 2 5" xfId="45536"/>
    <cellStyle name="style1424787249589 4 3 3" xfId="2962"/>
    <cellStyle name="style1424787249589 4 3 3 2" xfId="10403"/>
    <cellStyle name="style1424787249589 4 3 3 2 2" xfId="45544"/>
    <cellStyle name="style1424787249589 4 3 3 2 2 2" xfId="45545"/>
    <cellStyle name="style1424787249589 4 3 3 2 2 3" xfId="60268"/>
    <cellStyle name="style1424787249589 4 3 3 2 3" xfId="45543"/>
    <cellStyle name="style1424787249589 4 3 3 3" xfId="17799"/>
    <cellStyle name="style1424787249589 4 3 3 3 2" xfId="45547"/>
    <cellStyle name="style1424787249589 4 3 3 3 3" xfId="57776"/>
    <cellStyle name="style1424787249589 4 3 3 3 4" xfId="45546"/>
    <cellStyle name="style1424787249589 4 3 3 4" xfId="25195"/>
    <cellStyle name="style1424787249589 4 3 3 5" xfId="45542"/>
    <cellStyle name="style1424787249589 4 3 4" xfId="6784"/>
    <cellStyle name="style1424787249589 4 3 4 2" xfId="14180"/>
    <cellStyle name="style1424787249589 4 3 4 2 2" xfId="45550"/>
    <cellStyle name="style1424787249589 4 3 4 2 3" xfId="60266"/>
    <cellStyle name="style1424787249589 4 3 4 2 4" xfId="45549"/>
    <cellStyle name="style1424787249589 4 3 4 3" xfId="21576"/>
    <cellStyle name="style1424787249589 4 3 4 4" xfId="28972"/>
    <cellStyle name="style1424787249589 4 3 4 5" xfId="45548"/>
    <cellStyle name="style1424787249589 4 3 5" xfId="8594"/>
    <cellStyle name="style1424787249589 4 3 5 2" xfId="45552"/>
    <cellStyle name="style1424787249589 4 3 5 3" xfId="57774"/>
    <cellStyle name="style1424787249589 4 3 5 4" xfId="45551"/>
    <cellStyle name="style1424787249589 4 3 6" xfId="15990"/>
    <cellStyle name="style1424787249589 4 3 7" xfId="23386"/>
    <cellStyle name="style1424787249589 4 3 8" xfId="45535"/>
    <cellStyle name="style1424787249589 4 4" xfId="1742"/>
    <cellStyle name="style1424787249589 4 4 2" xfId="5429"/>
    <cellStyle name="style1424787249589 4 4 2 2" xfId="12870"/>
    <cellStyle name="style1424787249589 4 4 2 2 2" xfId="45556"/>
    <cellStyle name="style1424787249589 4 4 2 2 2 2" xfId="45557"/>
    <cellStyle name="style1424787249589 4 4 2 2 2 3" xfId="60270"/>
    <cellStyle name="style1424787249589 4 4 2 2 3" xfId="45555"/>
    <cellStyle name="style1424787249589 4 4 2 3" xfId="20266"/>
    <cellStyle name="style1424787249589 4 4 2 3 2" xfId="45559"/>
    <cellStyle name="style1424787249589 4 4 2 3 3" xfId="57778"/>
    <cellStyle name="style1424787249589 4 4 2 3 4" xfId="45558"/>
    <cellStyle name="style1424787249589 4 4 2 4" xfId="27662"/>
    <cellStyle name="style1424787249589 4 4 2 5" xfId="45554"/>
    <cellStyle name="style1424787249589 4 4 3" xfId="3552"/>
    <cellStyle name="style1424787249589 4 4 3 2" xfId="10993"/>
    <cellStyle name="style1424787249589 4 4 3 2 2" xfId="45562"/>
    <cellStyle name="style1424787249589 4 4 3 2 2 2" xfId="45563"/>
    <cellStyle name="style1424787249589 4 4 3 2 2 3" xfId="60271"/>
    <cellStyle name="style1424787249589 4 4 3 2 3" xfId="45561"/>
    <cellStyle name="style1424787249589 4 4 3 3" xfId="18389"/>
    <cellStyle name="style1424787249589 4 4 3 3 2" xfId="45565"/>
    <cellStyle name="style1424787249589 4 4 3 3 3" xfId="57779"/>
    <cellStyle name="style1424787249589 4 4 3 3 4" xfId="45564"/>
    <cellStyle name="style1424787249589 4 4 3 4" xfId="25785"/>
    <cellStyle name="style1424787249589 4 4 3 5" xfId="45560"/>
    <cellStyle name="style1424787249589 4 4 4" xfId="7374"/>
    <cellStyle name="style1424787249589 4 4 4 2" xfId="14770"/>
    <cellStyle name="style1424787249589 4 4 4 2 2" xfId="45568"/>
    <cellStyle name="style1424787249589 4 4 4 2 3" xfId="60269"/>
    <cellStyle name="style1424787249589 4 4 4 2 4" xfId="45567"/>
    <cellStyle name="style1424787249589 4 4 4 3" xfId="22166"/>
    <cellStyle name="style1424787249589 4 4 4 4" xfId="29562"/>
    <cellStyle name="style1424787249589 4 4 4 5" xfId="45566"/>
    <cellStyle name="style1424787249589 4 4 5" xfId="9184"/>
    <cellStyle name="style1424787249589 4 4 5 2" xfId="45570"/>
    <cellStyle name="style1424787249589 4 4 5 3" xfId="57777"/>
    <cellStyle name="style1424787249589 4 4 5 4" xfId="45569"/>
    <cellStyle name="style1424787249589 4 4 6" xfId="16580"/>
    <cellStyle name="style1424787249589 4 4 7" xfId="23976"/>
    <cellStyle name="style1424787249589 4 4 8" xfId="45553"/>
    <cellStyle name="style1424787249589 4 5" xfId="1999"/>
    <cellStyle name="style1424787249589 4 5 2" xfId="5686"/>
    <cellStyle name="style1424787249589 4 5 2 2" xfId="13126"/>
    <cellStyle name="style1424787249589 4 5 2 2 2" xfId="45574"/>
    <cellStyle name="style1424787249589 4 5 2 2 2 2" xfId="45575"/>
    <cellStyle name="style1424787249589 4 5 2 2 2 3" xfId="60273"/>
    <cellStyle name="style1424787249589 4 5 2 2 3" xfId="45573"/>
    <cellStyle name="style1424787249589 4 5 2 3" xfId="20522"/>
    <cellStyle name="style1424787249589 4 5 2 3 2" xfId="45577"/>
    <cellStyle name="style1424787249589 4 5 2 3 3" xfId="57781"/>
    <cellStyle name="style1424787249589 4 5 2 3 4" xfId="45576"/>
    <cellStyle name="style1424787249589 4 5 2 4" xfId="27918"/>
    <cellStyle name="style1424787249589 4 5 2 5" xfId="45572"/>
    <cellStyle name="style1424787249589 4 5 3" xfId="3808"/>
    <cellStyle name="style1424787249589 4 5 3 2" xfId="11249"/>
    <cellStyle name="style1424787249589 4 5 3 2 2" xfId="45580"/>
    <cellStyle name="style1424787249589 4 5 3 2 2 2" xfId="45581"/>
    <cellStyle name="style1424787249589 4 5 3 2 2 3" xfId="60274"/>
    <cellStyle name="style1424787249589 4 5 3 2 3" xfId="45579"/>
    <cellStyle name="style1424787249589 4 5 3 3" xfId="18645"/>
    <cellStyle name="style1424787249589 4 5 3 3 2" xfId="45583"/>
    <cellStyle name="style1424787249589 4 5 3 3 3" xfId="57782"/>
    <cellStyle name="style1424787249589 4 5 3 3 4" xfId="45582"/>
    <cellStyle name="style1424787249589 4 5 3 4" xfId="26041"/>
    <cellStyle name="style1424787249589 4 5 3 5" xfId="45578"/>
    <cellStyle name="style1424787249589 4 5 4" xfId="7631"/>
    <cellStyle name="style1424787249589 4 5 4 2" xfId="15027"/>
    <cellStyle name="style1424787249589 4 5 4 2 2" xfId="45586"/>
    <cellStyle name="style1424787249589 4 5 4 2 3" xfId="60272"/>
    <cellStyle name="style1424787249589 4 5 4 2 4" xfId="45585"/>
    <cellStyle name="style1424787249589 4 5 4 3" xfId="22423"/>
    <cellStyle name="style1424787249589 4 5 4 4" xfId="29819"/>
    <cellStyle name="style1424787249589 4 5 4 5" xfId="45584"/>
    <cellStyle name="style1424787249589 4 5 5" xfId="9440"/>
    <cellStyle name="style1424787249589 4 5 5 2" xfId="45588"/>
    <cellStyle name="style1424787249589 4 5 5 3" xfId="57780"/>
    <cellStyle name="style1424787249589 4 5 5 4" xfId="45587"/>
    <cellStyle name="style1424787249589 4 5 6" xfId="16836"/>
    <cellStyle name="style1424787249589 4 5 7" xfId="24232"/>
    <cellStyle name="style1424787249589 4 5 8" xfId="45571"/>
    <cellStyle name="style1424787249589 4 6" xfId="4195"/>
    <cellStyle name="style1424787249589 4 6 2" xfId="11636"/>
    <cellStyle name="style1424787249589 4 6 2 2" xfId="45591"/>
    <cellStyle name="style1424787249589 4 6 2 2 2" xfId="45592"/>
    <cellStyle name="style1424787249589 4 6 2 2 3" xfId="60275"/>
    <cellStyle name="style1424787249589 4 6 2 3" xfId="45590"/>
    <cellStyle name="style1424787249589 4 6 3" xfId="19032"/>
    <cellStyle name="style1424787249589 4 6 3 2" xfId="45594"/>
    <cellStyle name="style1424787249589 4 6 3 3" xfId="57783"/>
    <cellStyle name="style1424787249589 4 6 3 4" xfId="45593"/>
    <cellStyle name="style1424787249589 4 6 4" xfId="26428"/>
    <cellStyle name="style1424787249589 4 6 5" xfId="45589"/>
    <cellStyle name="style1424787249589 4 7" xfId="2318"/>
    <cellStyle name="style1424787249589 4 7 2" xfId="9759"/>
    <cellStyle name="style1424787249589 4 7 2 2" xfId="45597"/>
    <cellStyle name="style1424787249589 4 7 2 2 2" xfId="45598"/>
    <cellStyle name="style1424787249589 4 7 2 2 3" xfId="60276"/>
    <cellStyle name="style1424787249589 4 7 2 3" xfId="45596"/>
    <cellStyle name="style1424787249589 4 7 3" xfId="17155"/>
    <cellStyle name="style1424787249589 4 7 3 2" xfId="45600"/>
    <cellStyle name="style1424787249589 4 7 3 3" xfId="57784"/>
    <cellStyle name="style1424787249589 4 7 3 4" xfId="45599"/>
    <cellStyle name="style1424787249589 4 7 4" xfId="24551"/>
    <cellStyle name="style1424787249589 4 7 5" xfId="45595"/>
    <cellStyle name="style1424787249589 4 8" xfId="6140"/>
    <cellStyle name="style1424787249589 4 8 2" xfId="13536"/>
    <cellStyle name="style1424787249589 4 8 2 2" xfId="45603"/>
    <cellStyle name="style1424787249589 4 8 2 3" xfId="60259"/>
    <cellStyle name="style1424787249589 4 8 2 4" xfId="45602"/>
    <cellStyle name="style1424787249589 4 8 3" xfId="20932"/>
    <cellStyle name="style1424787249589 4 8 4" xfId="28328"/>
    <cellStyle name="style1424787249589 4 8 5" xfId="45601"/>
    <cellStyle name="style1424787249589 4 9" xfId="7950"/>
    <cellStyle name="style1424787249589 4 9 2" xfId="45605"/>
    <cellStyle name="style1424787249589 4 9 3" xfId="57767"/>
    <cellStyle name="style1424787249589 4 9 4" xfId="45604"/>
    <cellStyle name="style1424787249589 5" xfId="569"/>
    <cellStyle name="style1424787249589 5 2" xfId="1279"/>
    <cellStyle name="style1424787249589 5 2 2" xfId="4967"/>
    <cellStyle name="style1424787249589 5 2 2 2" xfId="12408"/>
    <cellStyle name="style1424787249589 5 2 2 2 2" xfId="45610"/>
    <cellStyle name="style1424787249589 5 2 2 2 2 2" xfId="45611"/>
    <cellStyle name="style1424787249589 5 2 2 2 2 3" xfId="60279"/>
    <cellStyle name="style1424787249589 5 2 2 2 3" xfId="45609"/>
    <cellStyle name="style1424787249589 5 2 2 3" xfId="19804"/>
    <cellStyle name="style1424787249589 5 2 2 3 2" xfId="45613"/>
    <cellStyle name="style1424787249589 5 2 2 3 3" xfId="57787"/>
    <cellStyle name="style1424787249589 5 2 2 3 4" xfId="45612"/>
    <cellStyle name="style1424787249589 5 2 2 4" xfId="27200"/>
    <cellStyle name="style1424787249589 5 2 2 5" xfId="45608"/>
    <cellStyle name="style1424787249589 5 2 3" xfId="3090"/>
    <cellStyle name="style1424787249589 5 2 3 2" xfId="10531"/>
    <cellStyle name="style1424787249589 5 2 3 2 2" xfId="45616"/>
    <cellStyle name="style1424787249589 5 2 3 2 2 2" xfId="45617"/>
    <cellStyle name="style1424787249589 5 2 3 2 2 3" xfId="60280"/>
    <cellStyle name="style1424787249589 5 2 3 2 3" xfId="45615"/>
    <cellStyle name="style1424787249589 5 2 3 3" xfId="17927"/>
    <cellStyle name="style1424787249589 5 2 3 3 2" xfId="45619"/>
    <cellStyle name="style1424787249589 5 2 3 3 3" xfId="57788"/>
    <cellStyle name="style1424787249589 5 2 3 3 4" xfId="45618"/>
    <cellStyle name="style1424787249589 5 2 3 4" xfId="25323"/>
    <cellStyle name="style1424787249589 5 2 3 5" xfId="45614"/>
    <cellStyle name="style1424787249589 5 2 4" xfId="6912"/>
    <cellStyle name="style1424787249589 5 2 4 2" xfId="14308"/>
    <cellStyle name="style1424787249589 5 2 4 2 2" xfId="45622"/>
    <cellStyle name="style1424787249589 5 2 4 2 3" xfId="60278"/>
    <cellStyle name="style1424787249589 5 2 4 2 4" xfId="45621"/>
    <cellStyle name="style1424787249589 5 2 4 3" xfId="21704"/>
    <cellStyle name="style1424787249589 5 2 4 4" xfId="29100"/>
    <cellStyle name="style1424787249589 5 2 4 5" xfId="45620"/>
    <cellStyle name="style1424787249589 5 2 5" xfId="8722"/>
    <cellStyle name="style1424787249589 5 2 5 2" xfId="45624"/>
    <cellStyle name="style1424787249589 5 2 5 3" xfId="57786"/>
    <cellStyle name="style1424787249589 5 2 5 4" xfId="45623"/>
    <cellStyle name="style1424787249589 5 2 6" xfId="16118"/>
    <cellStyle name="style1424787249589 5 2 7" xfId="23514"/>
    <cellStyle name="style1424787249589 5 2 8" xfId="45607"/>
    <cellStyle name="style1424787249589 5 3" xfId="4323"/>
    <cellStyle name="style1424787249589 5 3 2" xfId="11764"/>
    <cellStyle name="style1424787249589 5 3 2 2" xfId="45627"/>
    <cellStyle name="style1424787249589 5 3 2 2 2" xfId="45628"/>
    <cellStyle name="style1424787249589 5 3 2 2 3" xfId="60281"/>
    <cellStyle name="style1424787249589 5 3 2 3" xfId="45626"/>
    <cellStyle name="style1424787249589 5 3 3" xfId="19160"/>
    <cellStyle name="style1424787249589 5 3 3 2" xfId="45630"/>
    <cellStyle name="style1424787249589 5 3 3 3" xfId="57789"/>
    <cellStyle name="style1424787249589 5 3 3 4" xfId="45629"/>
    <cellStyle name="style1424787249589 5 3 4" xfId="26556"/>
    <cellStyle name="style1424787249589 5 3 5" xfId="45625"/>
    <cellStyle name="style1424787249589 5 4" xfId="2446"/>
    <cellStyle name="style1424787249589 5 4 2" xfId="9887"/>
    <cellStyle name="style1424787249589 5 4 2 2" xfId="45633"/>
    <cellStyle name="style1424787249589 5 4 2 2 2" xfId="45634"/>
    <cellStyle name="style1424787249589 5 4 2 2 3" xfId="60282"/>
    <cellStyle name="style1424787249589 5 4 2 3" xfId="45632"/>
    <cellStyle name="style1424787249589 5 4 3" xfId="17283"/>
    <cellStyle name="style1424787249589 5 4 3 2" xfId="45636"/>
    <cellStyle name="style1424787249589 5 4 3 3" xfId="57790"/>
    <cellStyle name="style1424787249589 5 4 3 4" xfId="45635"/>
    <cellStyle name="style1424787249589 5 4 4" xfId="24679"/>
    <cellStyle name="style1424787249589 5 4 5" xfId="45631"/>
    <cellStyle name="style1424787249589 5 5" xfId="6268"/>
    <cellStyle name="style1424787249589 5 5 2" xfId="13664"/>
    <cellStyle name="style1424787249589 5 5 2 2" xfId="45639"/>
    <cellStyle name="style1424787249589 5 5 2 3" xfId="60277"/>
    <cellStyle name="style1424787249589 5 5 2 4" xfId="45638"/>
    <cellStyle name="style1424787249589 5 5 3" xfId="21060"/>
    <cellStyle name="style1424787249589 5 5 4" xfId="28456"/>
    <cellStyle name="style1424787249589 5 5 5" xfId="45637"/>
    <cellStyle name="style1424787249589 5 6" xfId="8078"/>
    <cellStyle name="style1424787249589 5 6 2" xfId="45641"/>
    <cellStyle name="style1424787249589 5 6 3" xfId="57785"/>
    <cellStyle name="style1424787249589 5 6 4" xfId="45640"/>
    <cellStyle name="style1424787249589 5 7" xfId="15474"/>
    <cellStyle name="style1424787249589 5 8" xfId="22870"/>
    <cellStyle name="style1424787249589 5 9" xfId="45606"/>
    <cellStyle name="style1424787249589 6" xfId="1023"/>
    <cellStyle name="style1424787249589 6 2" xfId="4711"/>
    <cellStyle name="style1424787249589 6 2 2" xfId="12152"/>
    <cellStyle name="style1424787249589 6 2 2 2" xfId="45645"/>
    <cellStyle name="style1424787249589 6 2 2 2 2" xfId="45646"/>
    <cellStyle name="style1424787249589 6 2 2 2 3" xfId="60284"/>
    <cellStyle name="style1424787249589 6 2 2 3" xfId="45644"/>
    <cellStyle name="style1424787249589 6 2 3" xfId="19548"/>
    <cellStyle name="style1424787249589 6 2 3 2" xfId="45648"/>
    <cellStyle name="style1424787249589 6 2 3 3" xfId="57792"/>
    <cellStyle name="style1424787249589 6 2 3 4" xfId="45647"/>
    <cellStyle name="style1424787249589 6 2 4" xfId="26944"/>
    <cellStyle name="style1424787249589 6 2 5" xfId="45643"/>
    <cellStyle name="style1424787249589 6 3" xfId="2834"/>
    <cellStyle name="style1424787249589 6 3 2" xfId="10275"/>
    <cellStyle name="style1424787249589 6 3 2 2" xfId="45651"/>
    <cellStyle name="style1424787249589 6 3 2 2 2" xfId="45652"/>
    <cellStyle name="style1424787249589 6 3 2 2 3" xfId="60285"/>
    <cellStyle name="style1424787249589 6 3 2 3" xfId="45650"/>
    <cellStyle name="style1424787249589 6 3 3" xfId="17671"/>
    <cellStyle name="style1424787249589 6 3 3 2" xfId="45654"/>
    <cellStyle name="style1424787249589 6 3 3 3" xfId="57793"/>
    <cellStyle name="style1424787249589 6 3 3 4" xfId="45653"/>
    <cellStyle name="style1424787249589 6 3 4" xfId="25067"/>
    <cellStyle name="style1424787249589 6 3 5" xfId="45649"/>
    <cellStyle name="style1424787249589 6 4" xfId="6656"/>
    <cellStyle name="style1424787249589 6 4 2" xfId="14052"/>
    <cellStyle name="style1424787249589 6 4 2 2" xfId="45657"/>
    <cellStyle name="style1424787249589 6 4 2 3" xfId="60283"/>
    <cellStyle name="style1424787249589 6 4 2 4" xfId="45656"/>
    <cellStyle name="style1424787249589 6 4 3" xfId="21448"/>
    <cellStyle name="style1424787249589 6 4 4" xfId="28844"/>
    <cellStyle name="style1424787249589 6 4 5" xfId="45655"/>
    <cellStyle name="style1424787249589 6 5" xfId="8466"/>
    <cellStyle name="style1424787249589 6 5 2" xfId="45659"/>
    <cellStyle name="style1424787249589 6 5 3" xfId="57791"/>
    <cellStyle name="style1424787249589 6 5 4" xfId="45658"/>
    <cellStyle name="style1424787249589 6 6" xfId="15862"/>
    <cellStyle name="style1424787249589 6 7" xfId="23258"/>
    <cellStyle name="style1424787249589 6 8" xfId="45642"/>
    <cellStyle name="style1424787249589 7" xfId="1614"/>
    <cellStyle name="style1424787249589 7 2" xfId="5301"/>
    <cellStyle name="style1424787249589 7 2 2" xfId="12742"/>
    <cellStyle name="style1424787249589 7 2 2 2" xfId="45663"/>
    <cellStyle name="style1424787249589 7 2 2 2 2" xfId="45664"/>
    <cellStyle name="style1424787249589 7 2 2 2 3" xfId="60287"/>
    <cellStyle name="style1424787249589 7 2 2 3" xfId="45662"/>
    <cellStyle name="style1424787249589 7 2 3" xfId="20138"/>
    <cellStyle name="style1424787249589 7 2 3 2" xfId="45666"/>
    <cellStyle name="style1424787249589 7 2 3 3" xfId="57795"/>
    <cellStyle name="style1424787249589 7 2 3 4" xfId="45665"/>
    <cellStyle name="style1424787249589 7 2 4" xfId="27534"/>
    <cellStyle name="style1424787249589 7 2 5" xfId="45661"/>
    <cellStyle name="style1424787249589 7 3" xfId="3424"/>
    <cellStyle name="style1424787249589 7 3 2" xfId="10865"/>
    <cellStyle name="style1424787249589 7 3 2 2" xfId="45669"/>
    <cellStyle name="style1424787249589 7 3 2 2 2" xfId="45670"/>
    <cellStyle name="style1424787249589 7 3 2 2 3" xfId="60288"/>
    <cellStyle name="style1424787249589 7 3 2 3" xfId="45668"/>
    <cellStyle name="style1424787249589 7 3 3" xfId="18261"/>
    <cellStyle name="style1424787249589 7 3 3 2" xfId="45672"/>
    <cellStyle name="style1424787249589 7 3 3 3" xfId="57796"/>
    <cellStyle name="style1424787249589 7 3 3 4" xfId="45671"/>
    <cellStyle name="style1424787249589 7 3 4" xfId="25657"/>
    <cellStyle name="style1424787249589 7 3 5" xfId="45667"/>
    <cellStyle name="style1424787249589 7 4" xfId="7246"/>
    <cellStyle name="style1424787249589 7 4 2" xfId="14642"/>
    <cellStyle name="style1424787249589 7 4 2 2" xfId="45675"/>
    <cellStyle name="style1424787249589 7 4 2 3" xfId="60286"/>
    <cellStyle name="style1424787249589 7 4 2 4" xfId="45674"/>
    <cellStyle name="style1424787249589 7 4 3" xfId="22038"/>
    <cellStyle name="style1424787249589 7 4 4" xfId="29434"/>
    <cellStyle name="style1424787249589 7 4 5" xfId="45673"/>
    <cellStyle name="style1424787249589 7 5" xfId="9056"/>
    <cellStyle name="style1424787249589 7 5 2" xfId="45677"/>
    <cellStyle name="style1424787249589 7 5 3" xfId="57794"/>
    <cellStyle name="style1424787249589 7 5 4" xfId="45676"/>
    <cellStyle name="style1424787249589 7 6" xfId="16452"/>
    <cellStyle name="style1424787249589 7 7" xfId="23848"/>
    <cellStyle name="style1424787249589 7 8" xfId="45660"/>
    <cellStyle name="style1424787249589 8" xfId="1871"/>
    <cellStyle name="style1424787249589 8 2" xfId="5558"/>
    <cellStyle name="style1424787249589 8 2 2" xfId="12998"/>
    <cellStyle name="style1424787249589 8 2 2 2" xfId="45681"/>
    <cellStyle name="style1424787249589 8 2 2 2 2" xfId="45682"/>
    <cellStyle name="style1424787249589 8 2 2 2 3" xfId="60290"/>
    <cellStyle name="style1424787249589 8 2 2 3" xfId="45680"/>
    <cellStyle name="style1424787249589 8 2 3" xfId="20394"/>
    <cellStyle name="style1424787249589 8 2 3 2" xfId="45684"/>
    <cellStyle name="style1424787249589 8 2 3 3" xfId="57798"/>
    <cellStyle name="style1424787249589 8 2 3 4" xfId="45683"/>
    <cellStyle name="style1424787249589 8 2 4" xfId="27790"/>
    <cellStyle name="style1424787249589 8 2 5" xfId="45679"/>
    <cellStyle name="style1424787249589 8 3" xfId="3680"/>
    <cellStyle name="style1424787249589 8 3 2" xfId="11121"/>
    <cellStyle name="style1424787249589 8 3 2 2" xfId="45687"/>
    <cellStyle name="style1424787249589 8 3 2 2 2" xfId="45688"/>
    <cellStyle name="style1424787249589 8 3 2 2 3" xfId="60291"/>
    <cellStyle name="style1424787249589 8 3 2 3" xfId="45686"/>
    <cellStyle name="style1424787249589 8 3 3" xfId="18517"/>
    <cellStyle name="style1424787249589 8 3 3 2" xfId="45690"/>
    <cellStyle name="style1424787249589 8 3 3 3" xfId="57799"/>
    <cellStyle name="style1424787249589 8 3 3 4" xfId="45689"/>
    <cellStyle name="style1424787249589 8 3 4" xfId="25913"/>
    <cellStyle name="style1424787249589 8 3 5" xfId="45685"/>
    <cellStyle name="style1424787249589 8 4" xfId="7503"/>
    <cellStyle name="style1424787249589 8 4 2" xfId="14899"/>
    <cellStyle name="style1424787249589 8 4 2 2" xfId="45693"/>
    <cellStyle name="style1424787249589 8 4 2 3" xfId="60289"/>
    <cellStyle name="style1424787249589 8 4 2 4" xfId="45692"/>
    <cellStyle name="style1424787249589 8 4 3" xfId="22295"/>
    <cellStyle name="style1424787249589 8 4 4" xfId="29691"/>
    <cellStyle name="style1424787249589 8 4 5" xfId="45691"/>
    <cellStyle name="style1424787249589 8 5" xfId="9312"/>
    <cellStyle name="style1424787249589 8 5 2" xfId="45695"/>
    <cellStyle name="style1424787249589 8 5 3" xfId="57797"/>
    <cellStyle name="style1424787249589 8 5 4" xfId="45694"/>
    <cellStyle name="style1424787249589 8 6" xfId="16708"/>
    <cellStyle name="style1424787249589 8 7" xfId="24104"/>
    <cellStyle name="style1424787249589 8 8" xfId="45678"/>
    <cellStyle name="style1424787249589 9" xfId="4067"/>
    <cellStyle name="style1424787249589 9 2" xfId="11508"/>
    <cellStyle name="style1424787249589 9 2 2" xfId="45698"/>
    <cellStyle name="style1424787249589 9 2 2 2" xfId="45699"/>
    <cellStyle name="style1424787249589 9 2 2 3" xfId="60292"/>
    <cellStyle name="style1424787249589 9 2 3" xfId="45697"/>
    <cellStyle name="style1424787249589 9 3" xfId="18904"/>
    <cellStyle name="style1424787249589 9 3 2" xfId="45701"/>
    <cellStyle name="style1424787249589 9 3 3" xfId="57800"/>
    <cellStyle name="style1424787249589 9 3 4" xfId="45700"/>
    <cellStyle name="style1424787249589 9 4" xfId="26300"/>
    <cellStyle name="style1424787249589 9 5" xfId="45696"/>
    <cellStyle name="style1424787249630" xfId="313"/>
    <cellStyle name="style1424787249630 10" xfId="2191"/>
    <cellStyle name="style1424787249630 10 2" xfId="9632"/>
    <cellStyle name="style1424787249630 10 2 2" xfId="45705"/>
    <cellStyle name="style1424787249630 10 2 2 2" xfId="45706"/>
    <cellStyle name="style1424787249630 10 2 2 3" xfId="60294"/>
    <cellStyle name="style1424787249630 10 2 3" xfId="45704"/>
    <cellStyle name="style1424787249630 10 3" xfId="17028"/>
    <cellStyle name="style1424787249630 10 3 2" xfId="45708"/>
    <cellStyle name="style1424787249630 10 3 3" xfId="57802"/>
    <cellStyle name="style1424787249630 10 3 4" xfId="45707"/>
    <cellStyle name="style1424787249630 10 4" xfId="24424"/>
    <cellStyle name="style1424787249630 10 5" xfId="45703"/>
    <cellStyle name="style1424787249630 11" xfId="6013"/>
    <cellStyle name="style1424787249630 11 2" xfId="13409"/>
    <cellStyle name="style1424787249630 11 2 2" xfId="45711"/>
    <cellStyle name="style1424787249630 11 2 3" xfId="60293"/>
    <cellStyle name="style1424787249630 11 2 4" xfId="45710"/>
    <cellStyle name="style1424787249630 11 3" xfId="20805"/>
    <cellStyle name="style1424787249630 11 4" xfId="28201"/>
    <cellStyle name="style1424787249630 11 5" xfId="45709"/>
    <cellStyle name="style1424787249630 12" xfId="7823"/>
    <cellStyle name="style1424787249630 12 2" xfId="45713"/>
    <cellStyle name="style1424787249630 12 3" xfId="57801"/>
    <cellStyle name="style1424787249630 12 4" xfId="45712"/>
    <cellStyle name="style1424787249630 13" xfId="15219"/>
    <cellStyle name="style1424787249630 14" xfId="22615"/>
    <cellStyle name="style1424787249630 15" xfId="45702"/>
    <cellStyle name="style1424787249630 2" xfId="341"/>
    <cellStyle name="style1424787249630 2 10" xfId="6041"/>
    <cellStyle name="style1424787249630 2 10 2" xfId="13437"/>
    <cellStyle name="style1424787249630 2 10 2 2" xfId="45717"/>
    <cellStyle name="style1424787249630 2 10 2 3" xfId="60295"/>
    <cellStyle name="style1424787249630 2 10 2 4" xfId="45716"/>
    <cellStyle name="style1424787249630 2 10 3" xfId="20833"/>
    <cellStyle name="style1424787249630 2 10 4" xfId="28229"/>
    <cellStyle name="style1424787249630 2 10 5" xfId="45715"/>
    <cellStyle name="style1424787249630 2 11" xfId="7851"/>
    <cellStyle name="style1424787249630 2 11 2" xfId="45719"/>
    <cellStyle name="style1424787249630 2 11 3" xfId="57803"/>
    <cellStyle name="style1424787249630 2 11 4" xfId="45718"/>
    <cellStyle name="style1424787249630 2 12" xfId="15247"/>
    <cellStyle name="style1424787249630 2 13" xfId="22643"/>
    <cellStyle name="style1424787249630 2 14" xfId="45714"/>
    <cellStyle name="style1424787249630 2 2" xfId="405"/>
    <cellStyle name="style1424787249630 2 2 10" xfId="7915"/>
    <cellStyle name="style1424787249630 2 2 10 2" xfId="45722"/>
    <cellStyle name="style1424787249630 2 2 10 3" xfId="57804"/>
    <cellStyle name="style1424787249630 2 2 10 4" xfId="45721"/>
    <cellStyle name="style1424787249630 2 2 11" xfId="15311"/>
    <cellStyle name="style1424787249630 2 2 12" xfId="22707"/>
    <cellStyle name="style1424787249630 2 2 13" xfId="45720"/>
    <cellStyle name="style1424787249630 2 2 2" xfId="533"/>
    <cellStyle name="style1424787249630 2 2 2 10" xfId="15439"/>
    <cellStyle name="style1424787249630 2 2 2 11" xfId="22835"/>
    <cellStyle name="style1424787249630 2 2 2 12" xfId="45723"/>
    <cellStyle name="style1424787249630 2 2 2 2" xfId="790"/>
    <cellStyle name="style1424787249630 2 2 2 2 2" xfId="1500"/>
    <cellStyle name="style1424787249630 2 2 2 2 2 2" xfId="5188"/>
    <cellStyle name="style1424787249630 2 2 2 2 2 2 2" xfId="12629"/>
    <cellStyle name="style1424787249630 2 2 2 2 2 2 2 2" xfId="45728"/>
    <cellStyle name="style1424787249630 2 2 2 2 2 2 2 2 2" xfId="45729"/>
    <cellStyle name="style1424787249630 2 2 2 2 2 2 2 2 3" xfId="60300"/>
    <cellStyle name="style1424787249630 2 2 2 2 2 2 2 3" xfId="45727"/>
    <cellStyle name="style1424787249630 2 2 2 2 2 2 3" xfId="20025"/>
    <cellStyle name="style1424787249630 2 2 2 2 2 2 3 2" xfId="45731"/>
    <cellStyle name="style1424787249630 2 2 2 2 2 2 3 3" xfId="57808"/>
    <cellStyle name="style1424787249630 2 2 2 2 2 2 3 4" xfId="45730"/>
    <cellStyle name="style1424787249630 2 2 2 2 2 2 4" xfId="27421"/>
    <cellStyle name="style1424787249630 2 2 2 2 2 2 5" xfId="45726"/>
    <cellStyle name="style1424787249630 2 2 2 2 2 3" xfId="3311"/>
    <cellStyle name="style1424787249630 2 2 2 2 2 3 2" xfId="10752"/>
    <cellStyle name="style1424787249630 2 2 2 2 2 3 2 2" xfId="45734"/>
    <cellStyle name="style1424787249630 2 2 2 2 2 3 2 2 2" xfId="45735"/>
    <cellStyle name="style1424787249630 2 2 2 2 2 3 2 2 3" xfId="60301"/>
    <cellStyle name="style1424787249630 2 2 2 2 2 3 2 3" xfId="45733"/>
    <cellStyle name="style1424787249630 2 2 2 2 2 3 3" xfId="18148"/>
    <cellStyle name="style1424787249630 2 2 2 2 2 3 3 2" xfId="45737"/>
    <cellStyle name="style1424787249630 2 2 2 2 2 3 3 3" xfId="57809"/>
    <cellStyle name="style1424787249630 2 2 2 2 2 3 3 4" xfId="45736"/>
    <cellStyle name="style1424787249630 2 2 2 2 2 3 4" xfId="25544"/>
    <cellStyle name="style1424787249630 2 2 2 2 2 3 5" xfId="45732"/>
    <cellStyle name="style1424787249630 2 2 2 2 2 4" xfId="7133"/>
    <cellStyle name="style1424787249630 2 2 2 2 2 4 2" xfId="14529"/>
    <cellStyle name="style1424787249630 2 2 2 2 2 4 2 2" xfId="45740"/>
    <cellStyle name="style1424787249630 2 2 2 2 2 4 2 3" xfId="60299"/>
    <cellStyle name="style1424787249630 2 2 2 2 2 4 2 4" xfId="45739"/>
    <cellStyle name="style1424787249630 2 2 2 2 2 4 3" xfId="21925"/>
    <cellStyle name="style1424787249630 2 2 2 2 2 4 4" xfId="29321"/>
    <cellStyle name="style1424787249630 2 2 2 2 2 4 5" xfId="45738"/>
    <cellStyle name="style1424787249630 2 2 2 2 2 5" xfId="8943"/>
    <cellStyle name="style1424787249630 2 2 2 2 2 5 2" xfId="45742"/>
    <cellStyle name="style1424787249630 2 2 2 2 2 5 3" xfId="57807"/>
    <cellStyle name="style1424787249630 2 2 2 2 2 5 4" xfId="45741"/>
    <cellStyle name="style1424787249630 2 2 2 2 2 6" xfId="16339"/>
    <cellStyle name="style1424787249630 2 2 2 2 2 7" xfId="23735"/>
    <cellStyle name="style1424787249630 2 2 2 2 2 8" xfId="45725"/>
    <cellStyle name="style1424787249630 2 2 2 2 3" xfId="4544"/>
    <cellStyle name="style1424787249630 2 2 2 2 3 2" xfId="11985"/>
    <cellStyle name="style1424787249630 2 2 2 2 3 2 2" xfId="45745"/>
    <cellStyle name="style1424787249630 2 2 2 2 3 2 2 2" xfId="45746"/>
    <cellStyle name="style1424787249630 2 2 2 2 3 2 2 3" xfId="60302"/>
    <cellStyle name="style1424787249630 2 2 2 2 3 2 3" xfId="45744"/>
    <cellStyle name="style1424787249630 2 2 2 2 3 3" xfId="19381"/>
    <cellStyle name="style1424787249630 2 2 2 2 3 3 2" xfId="45748"/>
    <cellStyle name="style1424787249630 2 2 2 2 3 3 3" xfId="57810"/>
    <cellStyle name="style1424787249630 2 2 2 2 3 3 4" xfId="45747"/>
    <cellStyle name="style1424787249630 2 2 2 2 3 4" xfId="26777"/>
    <cellStyle name="style1424787249630 2 2 2 2 3 5" xfId="45743"/>
    <cellStyle name="style1424787249630 2 2 2 2 4" xfId="2667"/>
    <cellStyle name="style1424787249630 2 2 2 2 4 2" xfId="10108"/>
    <cellStyle name="style1424787249630 2 2 2 2 4 2 2" xfId="45751"/>
    <cellStyle name="style1424787249630 2 2 2 2 4 2 2 2" xfId="45752"/>
    <cellStyle name="style1424787249630 2 2 2 2 4 2 2 3" xfId="60303"/>
    <cellStyle name="style1424787249630 2 2 2 2 4 2 3" xfId="45750"/>
    <cellStyle name="style1424787249630 2 2 2 2 4 3" xfId="17504"/>
    <cellStyle name="style1424787249630 2 2 2 2 4 3 2" xfId="45754"/>
    <cellStyle name="style1424787249630 2 2 2 2 4 3 3" xfId="57811"/>
    <cellStyle name="style1424787249630 2 2 2 2 4 3 4" xfId="45753"/>
    <cellStyle name="style1424787249630 2 2 2 2 4 4" xfId="24900"/>
    <cellStyle name="style1424787249630 2 2 2 2 4 5" xfId="45749"/>
    <cellStyle name="style1424787249630 2 2 2 2 5" xfId="6489"/>
    <cellStyle name="style1424787249630 2 2 2 2 5 2" xfId="13885"/>
    <cellStyle name="style1424787249630 2 2 2 2 5 2 2" xfId="45757"/>
    <cellStyle name="style1424787249630 2 2 2 2 5 2 3" xfId="60298"/>
    <cellStyle name="style1424787249630 2 2 2 2 5 2 4" xfId="45756"/>
    <cellStyle name="style1424787249630 2 2 2 2 5 3" xfId="21281"/>
    <cellStyle name="style1424787249630 2 2 2 2 5 4" xfId="28677"/>
    <cellStyle name="style1424787249630 2 2 2 2 5 5" xfId="45755"/>
    <cellStyle name="style1424787249630 2 2 2 2 6" xfId="8299"/>
    <cellStyle name="style1424787249630 2 2 2 2 6 2" xfId="45759"/>
    <cellStyle name="style1424787249630 2 2 2 2 6 3" xfId="57806"/>
    <cellStyle name="style1424787249630 2 2 2 2 6 4" xfId="45758"/>
    <cellStyle name="style1424787249630 2 2 2 2 7" xfId="15695"/>
    <cellStyle name="style1424787249630 2 2 2 2 8" xfId="23091"/>
    <cellStyle name="style1424787249630 2 2 2 2 9" xfId="45724"/>
    <cellStyle name="style1424787249630 2 2 2 3" xfId="1244"/>
    <cellStyle name="style1424787249630 2 2 2 3 2" xfId="4932"/>
    <cellStyle name="style1424787249630 2 2 2 3 2 2" xfId="12373"/>
    <cellStyle name="style1424787249630 2 2 2 3 2 2 2" xfId="45763"/>
    <cellStyle name="style1424787249630 2 2 2 3 2 2 2 2" xfId="45764"/>
    <cellStyle name="style1424787249630 2 2 2 3 2 2 2 3" xfId="60305"/>
    <cellStyle name="style1424787249630 2 2 2 3 2 2 3" xfId="45762"/>
    <cellStyle name="style1424787249630 2 2 2 3 2 3" xfId="19769"/>
    <cellStyle name="style1424787249630 2 2 2 3 2 3 2" xfId="45766"/>
    <cellStyle name="style1424787249630 2 2 2 3 2 3 3" xfId="57813"/>
    <cellStyle name="style1424787249630 2 2 2 3 2 3 4" xfId="45765"/>
    <cellStyle name="style1424787249630 2 2 2 3 2 4" xfId="27165"/>
    <cellStyle name="style1424787249630 2 2 2 3 2 5" xfId="45761"/>
    <cellStyle name="style1424787249630 2 2 2 3 3" xfId="3055"/>
    <cellStyle name="style1424787249630 2 2 2 3 3 2" xfId="10496"/>
    <cellStyle name="style1424787249630 2 2 2 3 3 2 2" xfId="45769"/>
    <cellStyle name="style1424787249630 2 2 2 3 3 2 2 2" xfId="45770"/>
    <cellStyle name="style1424787249630 2 2 2 3 3 2 2 3" xfId="60306"/>
    <cellStyle name="style1424787249630 2 2 2 3 3 2 3" xfId="45768"/>
    <cellStyle name="style1424787249630 2 2 2 3 3 3" xfId="17892"/>
    <cellStyle name="style1424787249630 2 2 2 3 3 3 2" xfId="45772"/>
    <cellStyle name="style1424787249630 2 2 2 3 3 3 3" xfId="57814"/>
    <cellStyle name="style1424787249630 2 2 2 3 3 3 4" xfId="45771"/>
    <cellStyle name="style1424787249630 2 2 2 3 3 4" xfId="25288"/>
    <cellStyle name="style1424787249630 2 2 2 3 3 5" xfId="45767"/>
    <cellStyle name="style1424787249630 2 2 2 3 4" xfId="6877"/>
    <cellStyle name="style1424787249630 2 2 2 3 4 2" xfId="14273"/>
    <cellStyle name="style1424787249630 2 2 2 3 4 2 2" xfId="45775"/>
    <cellStyle name="style1424787249630 2 2 2 3 4 2 3" xfId="60304"/>
    <cellStyle name="style1424787249630 2 2 2 3 4 2 4" xfId="45774"/>
    <cellStyle name="style1424787249630 2 2 2 3 4 3" xfId="21669"/>
    <cellStyle name="style1424787249630 2 2 2 3 4 4" xfId="29065"/>
    <cellStyle name="style1424787249630 2 2 2 3 4 5" xfId="45773"/>
    <cellStyle name="style1424787249630 2 2 2 3 5" xfId="8687"/>
    <cellStyle name="style1424787249630 2 2 2 3 5 2" xfId="45777"/>
    <cellStyle name="style1424787249630 2 2 2 3 5 3" xfId="57812"/>
    <cellStyle name="style1424787249630 2 2 2 3 5 4" xfId="45776"/>
    <cellStyle name="style1424787249630 2 2 2 3 6" xfId="16083"/>
    <cellStyle name="style1424787249630 2 2 2 3 7" xfId="23479"/>
    <cellStyle name="style1424787249630 2 2 2 3 8" xfId="45760"/>
    <cellStyle name="style1424787249630 2 2 2 4" xfId="1835"/>
    <cellStyle name="style1424787249630 2 2 2 4 2" xfId="5522"/>
    <cellStyle name="style1424787249630 2 2 2 4 2 2" xfId="12963"/>
    <cellStyle name="style1424787249630 2 2 2 4 2 2 2" xfId="45781"/>
    <cellStyle name="style1424787249630 2 2 2 4 2 2 2 2" xfId="45782"/>
    <cellStyle name="style1424787249630 2 2 2 4 2 2 2 3" xfId="60308"/>
    <cellStyle name="style1424787249630 2 2 2 4 2 2 3" xfId="45780"/>
    <cellStyle name="style1424787249630 2 2 2 4 2 3" xfId="20359"/>
    <cellStyle name="style1424787249630 2 2 2 4 2 3 2" xfId="45784"/>
    <cellStyle name="style1424787249630 2 2 2 4 2 3 3" xfId="57816"/>
    <cellStyle name="style1424787249630 2 2 2 4 2 3 4" xfId="45783"/>
    <cellStyle name="style1424787249630 2 2 2 4 2 4" xfId="27755"/>
    <cellStyle name="style1424787249630 2 2 2 4 2 5" xfId="45779"/>
    <cellStyle name="style1424787249630 2 2 2 4 3" xfId="3645"/>
    <cellStyle name="style1424787249630 2 2 2 4 3 2" xfId="11086"/>
    <cellStyle name="style1424787249630 2 2 2 4 3 2 2" xfId="45787"/>
    <cellStyle name="style1424787249630 2 2 2 4 3 2 2 2" xfId="45788"/>
    <cellStyle name="style1424787249630 2 2 2 4 3 2 2 3" xfId="60309"/>
    <cellStyle name="style1424787249630 2 2 2 4 3 2 3" xfId="45786"/>
    <cellStyle name="style1424787249630 2 2 2 4 3 3" xfId="18482"/>
    <cellStyle name="style1424787249630 2 2 2 4 3 3 2" xfId="45790"/>
    <cellStyle name="style1424787249630 2 2 2 4 3 3 3" xfId="57817"/>
    <cellStyle name="style1424787249630 2 2 2 4 3 3 4" xfId="45789"/>
    <cellStyle name="style1424787249630 2 2 2 4 3 4" xfId="25878"/>
    <cellStyle name="style1424787249630 2 2 2 4 3 5" xfId="45785"/>
    <cellStyle name="style1424787249630 2 2 2 4 4" xfId="7467"/>
    <cellStyle name="style1424787249630 2 2 2 4 4 2" xfId="14863"/>
    <cellStyle name="style1424787249630 2 2 2 4 4 2 2" xfId="45793"/>
    <cellStyle name="style1424787249630 2 2 2 4 4 2 3" xfId="60307"/>
    <cellStyle name="style1424787249630 2 2 2 4 4 2 4" xfId="45792"/>
    <cellStyle name="style1424787249630 2 2 2 4 4 3" xfId="22259"/>
    <cellStyle name="style1424787249630 2 2 2 4 4 4" xfId="29655"/>
    <cellStyle name="style1424787249630 2 2 2 4 4 5" xfId="45791"/>
    <cellStyle name="style1424787249630 2 2 2 4 5" xfId="9277"/>
    <cellStyle name="style1424787249630 2 2 2 4 5 2" xfId="45795"/>
    <cellStyle name="style1424787249630 2 2 2 4 5 3" xfId="57815"/>
    <cellStyle name="style1424787249630 2 2 2 4 5 4" xfId="45794"/>
    <cellStyle name="style1424787249630 2 2 2 4 6" xfId="16673"/>
    <cellStyle name="style1424787249630 2 2 2 4 7" xfId="24069"/>
    <cellStyle name="style1424787249630 2 2 2 4 8" xfId="45778"/>
    <cellStyle name="style1424787249630 2 2 2 5" xfId="2092"/>
    <cellStyle name="style1424787249630 2 2 2 5 2" xfId="5779"/>
    <cellStyle name="style1424787249630 2 2 2 5 2 2" xfId="13219"/>
    <cellStyle name="style1424787249630 2 2 2 5 2 2 2" xfId="45799"/>
    <cellStyle name="style1424787249630 2 2 2 5 2 2 2 2" xfId="45800"/>
    <cellStyle name="style1424787249630 2 2 2 5 2 2 2 3" xfId="60311"/>
    <cellStyle name="style1424787249630 2 2 2 5 2 2 3" xfId="45798"/>
    <cellStyle name="style1424787249630 2 2 2 5 2 3" xfId="20615"/>
    <cellStyle name="style1424787249630 2 2 2 5 2 3 2" xfId="45802"/>
    <cellStyle name="style1424787249630 2 2 2 5 2 3 3" xfId="57819"/>
    <cellStyle name="style1424787249630 2 2 2 5 2 3 4" xfId="45801"/>
    <cellStyle name="style1424787249630 2 2 2 5 2 4" xfId="28011"/>
    <cellStyle name="style1424787249630 2 2 2 5 2 5" xfId="45797"/>
    <cellStyle name="style1424787249630 2 2 2 5 3" xfId="3901"/>
    <cellStyle name="style1424787249630 2 2 2 5 3 2" xfId="11342"/>
    <cellStyle name="style1424787249630 2 2 2 5 3 2 2" xfId="45805"/>
    <cellStyle name="style1424787249630 2 2 2 5 3 2 2 2" xfId="45806"/>
    <cellStyle name="style1424787249630 2 2 2 5 3 2 2 3" xfId="60312"/>
    <cellStyle name="style1424787249630 2 2 2 5 3 2 3" xfId="45804"/>
    <cellStyle name="style1424787249630 2 2 2 5 3 3" xfId="18738"/>
    <cellStyle name="style1424787249630 2 2 2 5 3 3 2" xfId="45808"/>
    <cellStyle name="style1424787249630 2 2 2 5 3 3 3" xfId="57820"/>
    <cellStyle name="style1424787249630 2 2 2 5 3 3 4" xfId="45807"/>
    <cellStyle name="style1424787249630 2 2 2 5 3 4" xfId="26134"/>
    <cellStyle name="style1424787249630 2 2 2 5 3 5" xfId="45803"/>
    <cellStyle name="style1424787249630 2 2 2 5 4" xfId="7724"/>
    <cellStyle name="style1424787249630 2 2 2 5 4 2" xfId="15120"/>
    <cellStyle name="style1424787249630 2 2 2 5 4 2 2" xfId="45811"/>
    <cellStyle name="style1424787249630 2 2 2 5 4 2 3" xfId="60310"/>
    <cellStyle name="style1424787249630 2 2 2 5 4 2 4" xfId="45810"/>
    <cellStyle name="style1424787249630 2 2 2 5 4 3" xfId="22516"/>
    <cellStyle name="style1424787249630 2 2 2 5 4 4" xfId="29912"/>
    <cellStyle name="style1424787249630 2 2 2 5 4 5" xfId="45809"/>
    <cellStyle name="style1424787249630 2 2 2 5 5" xfId="9533"/>
    <cellStyle name="style1424787249630 2 2 2 5 5 2" xfId="45813"/>
    <cellStyle name="style1424787249630 2 2 2 5 5 3" xfId="57818"/>
    <cellStyle name="style1424787249630 2 2 2 5 5 4" xfId="45812"/>
    <cellStyle name="style1424787249630 2 2 2 5 6" xfId="16929"/>
    <cellStyle name="style1424787249630 2 2 2 5 7" xfId="24325"/>
    <cellStyle name="style1424787249630 2 2 2 5 8" xfId="45796"/>
    <cellStyle name="style1424787249630 2 2 2 6" xfId="4288"/>
    <cellStyle name="style1424787249630 2 2 2 6 2" xfId="11729"/>
    <cellStyle name="style1424787249630 2 2 2 6 2 2" xfId="45816"/>
    <cellStyle name="style1424787249630 2 2 2 6 2 2 2" xfId="45817"/>
    <cellStyle name="style1424787249630 2 2 2 6 2 2 3" xfId="60313"/>
    <cellStyle name="style1424787249630 2 2 2 6 2 3" xfId="45815"/>
    <cellStyle name="style1424787249630 2 2 2 6 3" xfId="19125"/>
    <cellStyle name="style1424787249630 2 2 2 6 3 2" xfId="45819"/>
    <cellStyle name="style1424787249630 2 2 2 6 3 3" xfId="57821"/>
    <cellStyle name="style1424787249630 2 2 2 6 3 4" xfId="45818"/>
    <cellStyle name="style1424787249630 2 2 2 6 4" xfId="26521"/>
    <cellStyle name="style1424787249630 2 2 2 6 5" xfId="45814"/>
    <cellStyle name="style1424787249630 2 2 2 7" xfId="2411"/>
    <cellStyle name="style1424787249630 2 2 2 7 2" xfId="9852"/>
    <cellStyle name="style1424787249630 2 2 2 7 2 2" xfId="45822"/>
    <cellStyle name="style1424787249630 2 2 2 7 2 2 2" xfId="45823"/>
    <cellStyle name="style1424787249630 2 2 2 7 2 2 3" xfId="60314"/>
    <cellStyle name="style1424787249630 2 2 2 7 2 3" xfId="45821"/>
    <cellStyle name="style1424787249630 2 2 2 7 3" xfId="17248"/>
    <cellStyle name="style1424787249630 2 2 2 7 3 2" xfId="45825"/>
    <cellStyle name="style1424787249630 2 2 2 7 3 3" xfId="57822"/>
    <cellStyle name="style1424787249630 2 2 2 7 3 4" xfId="45824"/>
    <cellStyle name="style1424787249630 2 2 2 7 4" xfId="24644"/>
    <cellStyle name="style1424787249630 2 2 2 7 5" xfId="45820"/>
    <cellStyle name="style1424787249630 2 2 2 8" xfId="6233"/>
    <cellStyle name="style1424787249630 2 2 2 8 2" xfId="13629"/>
    <cellStyle name="style1424787249630 2 2 2 8 2 2" xfId="45828"/>
    <cellStyle name="style1424787249630 2 2 2 8 2 3" xfId="60297"/>
    <cellStyle name="style1424787249630 2 2 2 8 2 4" xfId="45827"/>
    <cellStyle name="style1424787249630 2 2 2 8 3" xfId="21025"/>
    <cellStyle name="style1424787249630 2 2 2 8 4" xfId="28421"/>
    <cellStyle name="style1424787249630 2 2 2 8 5" xfId="45826"/>
    <cellStyle name="style1424787249630 2 2 2 9" xfId="8043"/>
    <cellStyle name="style1424787249630 2 2 2 9 2" xfId="45830"/>
    <cellStyle name="style1424787249630 2 2 2 9 3" xfId="57805"/>
    <cellStyle name="style1424787249630 2 2 2 9 4" xfId="45829"/>
    <cellStyle name="style1424787249630 2 2 3" xfId="662"/>
    <cellStyle name="style1424787249630 2 2 3 2" xfId="1372"/>
    <cellStyle name="style1424787249630 2 2 3 2 2" xfId="5060"/>
    <cellStyle name="style1424787249630 2 2 3 2 2 2" xfId="12501"/>
    <cellStyle name="style1424787249630 2 2 3 2 2 2 2" xfId="45835"/>
    <cellStyle name="style1424787249630 2 2 3 2 2 2 2 2" xfId="45836"/>
    <cellStyle name="style1424787249630 2 2 3 2 2 2 2 3" xfId="60317"/>
    <cellStyle name="style1424787249630 2 2 3 2 2 2 3" xfId="45834"/>
    <cellStyle name="style1424787249630 2 2 3 2 2 3" xfId="19897"/>
    <cellStyle name="style1424787249630 2 2 3 2 2 3 2" xfId="45838"/>
    <cellStyle name="style1424787249630 2 2 3 2 2 3 3" xfId="57825"/>
    <cellStyle name="style1424787249630 2 2 3 2 2 3 4" xfId="45837"/>
    <cellStyle name="style1424787249630 2 2 3 2 2 4" xfId="27293"/>
    <cellStyle name="style1424787249630 2 2 3 2 2 5" xfId="45833"/>
    <cellStyle name="style1424787249630 2 2 3 2 3" xfId="3183"/>
    <cellStyle name="style1424787249630 2 2 3 2 3 2" xfId="10624"/>
    <cellStyle name="style1424787249630 2 2 3 2 3 2 2" xfId="45841"/>
    <cellStyle name="style1424787249630 2 2 3 2 3 2 2 2" xfId="45842"/>
    <cellStyle name="style1424787249630 2 2 3 2 3 2 2 3" xfId="60318"/>
    <cellStyle name="style1424787249630 2 2 3 2 3 2 3" xfId="45840"/>
    <cellStyle name="style1424787249630 2 2 3 2 3 3" xfId="18020"/>
    <cellStyle name="style1424787249630 2 2 3 2 3 3 2" xfId="45844"/>
    <cellStyle name="style1424787249630 2 2 3 2 3 3 3" xfId="57826"/>
    <cellStyle name="style1424787249630 2 2 3 2 3 3 4" xfId="45843"/>
    <cellStyle name="style1424787249630 2 2 3 2 3 4" xfId="25416"/>
    <cellStyle name="style1424787249630 2 2 3 2 3 5" xfId="45839"/>
    <cellStyle name="style1424787249630 2 2 3 2 4" xfId="7005"/>
    <cellStyle name="style1424787249630 2 2 3 2 4 2" xfId="14401"/>
    <cellStyle name="style1424787249630 2 2 3 2 4 2 2" xfId="45847"/>
    <cellStyle name="style1424787249630 2 2 3 2 4 2 3" xfId="60316"/>
    <cellStyle name="style1424787249630 2 2 3 2 4 2 4" xfId="45846"/>
    <cellStyle name="style1424787249630 2 2 3 2 4 3" xfId="21797"/>
    <cellStyle name="style1424787249630 2 2 3 2 4 4" xfId="29193"/>
    <cellStyle name="style1424787249630 2 2 3 2 4 5" xfId="45845"/>
    <cellStyle name="style1424787249630 2 2 3 2 5" xfId="8815"/>
    <cellStyle name="style1424787249630 2 2 3 2 5 2" xfId="45849"/>
    <cellStyle name="style1424787249630 2 2 3 2 5 3" xfId="57824"/>
    <cellStyle name="style1424787249630 2 2 3 2 5 4" xfId="45848"/>
    <cellStyle name="style1424787249630 2 2 3 2 6" xfId="16211"/>
    <cellStyle name="style1424787249630 2 2 3 2 7" xfId="23607"/>
    <cellStyle name="style1424787249630 2 2 3 2 8" xfId="45832"/>
    <cellStyle name="style1424787249630 2 2 3 3" xfId="4416"/>
    <cellStyle name="style1424787249630 2 2 3 3 2" xfId="11857"/>
    <cellStyle name="style1424787249630 2 2 3 3 2 2" xfId="45852"/>
    <cellStyle name="style1424787249630 2 2 3 3 2 2 2" xfId="45853"/>
    <cellStyle name="style1424787249630 2 2 3 3 2 2 3" xfId="60319"/>
    <cellStyle name="style1424787249630 2 2 3 3 2 3" xfId="45851"/>
    <cellStyle name="style1424787249630 2 2 3 3 3" xfId="19253"/>
    <cellStyle name="style1424787249630 2 2 3 3 3 2" xfId="45855"/>
    <cellStyle name="style1424787249630 2 2 3 3 3 3" xfId="57827"/>
    <cellStyle name="style1424787249630 2 2 3 3 3 4" xfId="45854"/>
    <cellStyle name="style1424787249630 2 2 3 3 4" xfId="26649"/>
    <cellStyle name="style1424787249630 2 2 3 3 5" xfId="45850"/>
    <cellStyle name="style1424787249630 2 2 3 4" xfId="2539"/>
    <cellStyle name="style1424787249630 2 2 3 4 2" xfId="9980"/>
    <cellStyle name="style1424787249630 2 2 3 4 2 2" xfId="45858"/>
    <cellStyle name="style1424787249630 2 2 3 4 2 2 2" xfId="45859"/>
    <cellStyle name="style1424787249630 2 2 3 4 2 2 3" xfId="60320"/>
    <cellStyle name="style1424787249630 2 2 3 4 2 3" xfId="45857"/>
    <cellStyle name="style1424787249630 2 2 3 4 3" xfId="17376"/>
    <cellStyle name="style1424787249630 2 2 3 4 3 2" xfId="45861"/>
    <cellStyle name="style1424787249630 2 2 3 4 3 3" xfId="57828"/>
    <cellStyle name="style1424787249630 2 2 3 4 3 4" xfId="45860"/>
    <cellStyle name="style1424787249630 2 2 3 4 4" xfId="24772"/>
    <cellStyle name="style1424787249630 2 2 3 4 5" xfId="45856"/>
    <cellStyle name="style1424787249630 2 2 3 5" xfId="6361"/>
    <cellStyle name="style1424787249630 2 2 3 5 2" xfId="13757"/>
    <cellStyle name="style1424787249630 2 2 3 5 2 2" xfId="45864"/>
    <cellStyle name="style1424787249630 2 2 3 5 2 3" xfId="60315"/>
    <cellStyle name="style1424787249630 2 2 3 5 2 4" xfId="45863"/>
    <cellStyle name="style1424787249630 2 2 3 5 3" xfId="21153"/>
    <cellStyle name="style1424787249630 2 2 3 5 4" xfId="28549"/>
    <cellStyle name="style1424787249630 2 2 3 5 5" xfId="45862"/>
    <cellStyle name="style1424787249630 2 2 3 6" xfId="8171"/>
    <cellStyle name="style1424787249630 2 2 3 6 2" xfId="45866"/>
    <cellStyle name="style1424787249630 2 2 3 6 3" xfId="57823"/>
    <cellStyle name="style1424787249630 2 2 3 6 4" xfId="45865"/>
    <cellStyle name="style1424787249630 2 2 3 7" xfId="15567"/>
    <cellStyle name="style1424787249630 2 2 3 8" xfId="22963"/>
    <cellStyle name="style1424787249630 2 2 3 9" xfId="45831"/>
    <cellStyle name="style1424787249630 2 2 4" xfId="1116"/>
    <cellStyle name="style1424787249630 2 2 4 2" xfId="4804"/>
    <cellStyle name="style1424787249630 2 2 4 2 2" xfId="12245"/>
    <cellStyle name="style1424787249630 2 2 4 2 2 2" xfId="45870"/>
    <cellStyle name="style1424787249630 2 2 4 2 2 2 2" xfId="45871"/>
    <cellStyle name="style1424787249630 2 2 4 2 2 2 3" xfId="60322"/>
    <cellStyle name="style1424787249630 2 2 4 2 2 3" xfId="45869"/>
    <cellStyle name="style1424787249630 2 2 4 2 3" xfId="19641"/>
    <cellStyle name="style1424787249630 2 2 4 2 3 2" xfId="45873"/>
    <cellStyle name="style1424787249630 2 2 4 2 3 3" xfId="57830"/>
    <cellStyle name="style1424787249630 2 2 4 2 3 4" xfId="45872"/>
    <cellStyle name="style1424787249630 2 2 4 2 4" xfId="27037"/>
    <cellStyle name="style1424787249630 2 2 4 2 5" xfId="45868"/>
    <cellStyle name="style1424787249630 2 2 4 3" xfId="2927"/>
    <cellStyle name="style1424787249630 2 2 4 3 2" xfId="10368"/>
    <cellStyle name="style1424787249630 2 2 4 3 2 2" xfId="45876"/>
    <cellStyle name="style1424787249630 2 2 4 3 2 2 2" xfId="45877"/>
    <cellStyle name="style1424787249630 2 2 4 3 2 2 3" xfId="60323"/>
    <cellStyle name="style1424787249630 2 2 4 3 2 3" xfId="45875"/>
    <cellStyle name="style1424787249630 2 2 4 3 3" xfId="17764"/>
    <cellStyle name="style1424787249630 2 2 4 3 3 2" xfId="45879"/>
    <cellStyle name="style1424787249630 2 2 4 3 3 3" xfId="57831"/>
    <cellStyle name="style1424787249630 2 2 4 3 3 4" xfId="45878"/>
    <cellStyle name="style1424787249630 2 2 4 3 4" xfId="25160"/>
    <cellStyle name="style1424787249630 2 2 4 3 5" xfId="45874"/>
    <cellStyle name="style1424787249630 2 2 4 4" xfId="6749"/>
    <cellStyle name="style1424787249630 2 2 4 4 2" xfId="14145"/>
    <cellStyle name="style1424787249630 2 2 4 4 2 2" xfId="45882"/>
    <cellStyle name="style1424787249630 2 2 4 4 2 3" xfId="60321"/>
    <cellStyle name="style1424787249630 2 2 4 4 2 4" xfId="45881"/>
    <cellStyle name="style1424787249630 2 2 4 4 3" xfId="21541"/>
    <cellStyle name="style1424787249630 2 2 4 4 4" xfId="28937"/>
    <cellStyle name="style1424787249630 2 2 4 4 5" xfId="45880"/>
    <cellStyle name="style1424787249630 2 2 4 5" xfId="8559"/>
    <cellStyle name="style1424787249630 2 2 4 5 2" xfId="45884"/>
    <cellStyle name="style1424787249630 2 2 4 5 3" xfId="57829"/>
    <cellStyle name="style1424787249630 2 2 4 5 4" xfId="45883"/>
    <cellStyle name="style1424787249630 2 2 4 6" xfId="15955"/>
    <cellStyle name="style1424787249630 2 2 4 7" xfId="23351"/>
    <cellStyle name="style1424787249630 2 2 4 8" xfId="45867"/>
    <cellStyle name="style1424787249630 2 2 5" xfId="1707"/>
    <cellStyle name="style1424787249630 2 2 5 2" xfId="5394"/>
    <cellStyle name="style1424787249630 2 2 5 2 2" xfId="12835"/>
    <cellStyle name="style1424787249630 2 2 5 2 2 2" xfId="45888"/>
    <cellStyle name="style1424787249630 2 2 5 2 2 2 2" xfId="45889"/>
    <cellStyle name="style1424787249630 2 2 5 2 2 2 3" xfId="60325"/>
    <cellStyle name="style1424787249630 2 2 5 2 2 3" xfId="45887"/>
    <cellStyle name="style1424787249630 2 2 5 2 3" xfId="20231"/>
    <cellStyle name="style1424787249630 2 2 5 2 3 2" xfId="45891"/>
    <cellStyle name="style1424787249630 2 2 5 2 3 3" xfId="57833"/>
    <cellStyle name="style1424787249630 2 2 5 2 3 4" xfId="45890"/>
    <cellStyle name="style1424787249630 2 2 5 2 4" xfId="27627"/>
    <cellStyle name="style1424787249630 2 2 5 2 5" xfId="45886"/>
    <cellStyle name="style1424787249630 2 2 5 3" xfId="3517"/>
    <cellStyle name="style1424787249630 2 2 5 3 2" xfId="10958"/>
    <cellStyle name="style1424787249630 2 2 5 3 2 2" xfId="45894"/>
    <cellStyle name="style1424787249630 2 2 5 3 2 2 2" xfId="45895"/>
    <cellStyle name="style1424787249630 2 2 5 3 2 2 3" xfId="60326"/>
    <cellStyle name="style1424787249630 2 2 5 3 2 3" xfId="45893"/>
    <cellStyle name="style1424787249630 2 2 5 3 3" xfId="18354"/>
    <cellStyle name="style1424787249630 2 2 5 3 3 2" xfId="45897"/>
    <cellStyle name="style1424787249630 2 2 5 3 3 3" xfId="57834"/>
    <cellStyle name="style1424787249630 2 2 5 3 3 4" xfId="45896"/>
    <cellStyle name="style1424787249630 2 2 5 3 4" xfId="25750"/>
    <cellStyle name="style1424787249630 2 2 5 3 5" xfId="45892"/>
    <cellStyle name="style1424787249630 2 2 5 4" xfId="7339"/>
    <cellStyle name="style1424787249630 2 2 5 4 2" xfId="14735"/>
    <cellStyle name="style1424787249630 2 2 5 4 2 2" xfId="45900"/>
    <cellStyle name="style1424787249630 2 2 5 4 2 3" xfId="60324"/>
    <cellStyle name="style1424787249630 2 2 5 4 2 4" xfId="45899"/>
    <cellStyle name="style1424787249630 2 2 5 4 3" xfId="22131"/>
    <cellStyle name="style1424787249630 2 2 5 4 4" xfId="29527"/>
    <cellStyle name="style1424787249630 2 2 5 4 5" xfId="45898"/>
    <cellStyle name="style1424787249630 2 2 5 5" xfId="9149"/>
    <cellStyle name="style1424787249630 2 2 5 5 2" xfId="45902"/>
    <cellStyle name="style1424787249630 2 2 5 5 3" xfId="57832"/>
    <cellStyle name="style1424787249630 2 2 5 5 4" xfId="45901"/>
    <cellStyle name="style1424787249630 2 2 5 6" xfId="16545"/>
    <cellStyle name="style1424787249630 2 2 5 7" xfId="23941"/>
    <cellStyle name="style1424787249630 2 2 5 8" xfId="45885"/>
    <cellStyle name="style1424787249630 2 2 6" xfId="1964"/>
    <cellStyle name="style1424787249630 2 2 6 2" xfId="5651"/>
    <cellStyle name="style1424787249630 2 2 6 2 2" xfId="13091"/>
    <cellStyle name="style1424787249630 2 2 6 2 2 2" xfId="45906"/>
    <cellStyle name="style1424787249630 2 2 6 2 2 2 2" xfId="45907"/>
    <cellStyle name="style1424787249630 2 2 6 2 2 2 3" xfId="60328"/>
    <cellStyle name="style1424787249630 2 2 6 2 2 3" xfId="45905"/>
    <cellStyle name="style1424787249630 2 2 6 2 3" xfId="20487"/>
    <cellStyle name="style1424787249630 2 2 6 2 3 2" xfId="45909"/>
    <cellStyle name="style1424787249630 2 2 6 2 3 3" xfId="57836"/>
    <cellStyle name="style1424787249630 2 2 6 2 3 4" xfId="45908"/>
    <cellStyle name="style1424787249630 2 2 6 2 4" xfId="27883"/>
    <cellStyle name="style1424787249630 2 2 6 2 5" xfId="45904"/>
    <cellStyle name="style1424787249630 2 2 6 3" xfId="3773"/>
    <cellStyle name="style1424787249630 2 2 6 3 2" xfId="11214"/>
    <cellStyle name="style1424787249630 2 2 6 3 2 2" xfId="45912"/>
    <cellStyle name="style1424787249630 2 2 6 3 2 2 2" xfId="45913"/>
    <cellStyle name="style1424787249630 2 2 6 3 2 2 3" xfId="60329"/>
    <cellStyle name="style1424787249630 2 2 6 3 2 3" xfId="45911"/>
    <cellStyle name="style1424787249630 2 2 6 3 3" xfId="18610"/>
    <cellStyle name="style1424787249630 2 2 6 3 3 2" xfId="45915"/>
    <cellStyle name="style1424787249630 2 2 6 3 3 3" xfId="57837"/>
    <cellStyle name="style1424787249630 2 2 6 3 3 4" xfId="45914"/>
    <cellStyle name="style1424787249630 2 2 6 3 4" xfId="26006"/>
    <cellStyle name="style1424787249630 2 2 6 3 5" xfId="45910"/>
    <cellStyle name="style1424787249630 2 2 6 4" xfId="7596"/>
    <cellStyle name="style1424787249630 2 2 6 4 2" xfId="14992"/>
    <cellStyle name="style1424787249630 2 2 6 4 2 2" xfId="45918"/>
    <cellStyle name="style1424787249630 2 2 6 4 2 3" xfId="60327"/>
    <cellStyle name="style1424787249630 2 2 6 4 2 4" xfId="45917"/>
    <cellStyle name="style1424787249630 2 2 6 4 3" xfId="22388"/>
    <cellStyle name="style1424787249630 2 2 6 4 4" xfId="29784"/>
    <cellStyle name="style1424787249630 2 2 6 4 5" xfId="45916"/>
    <cellStyle name="style1424787249630 2 2 6 5" xfId="9405"/>
    <cellStyle name="style1424787249630 2 2 6 5 2" xfId="45920"/>
    <cellStyle name="style1424787249630 2 2 6 5 3" xfId="57835"/>
    <cellStyle name="style1424787249630 2 2 6 5 4" xfId="45919"/>
    <cellStyle name="style1424787249630 2 2 6 6" xfId="16801"/>
    <cellStyle name="style1424787249630 2 2 6 7" xfId="24197"/>
    <cellStyle name="style1424787249630 2 2 6 8" xfId="45903"/>
    <cellStyle name="style1424787249630 2 2 7" xfId="4160"/>
    <cellStyle name="style1424787249630 2 2 7 2" xfId="11601"/>
    <cellStyle name="style1424787249630 2 2 7 2 2" xfId="45923"/>
    <cellStyle name="style1424787249630 2 2 7 2 2 2" xfId="45924"/>
    <cellStyle name="style1424787249630 2 2 7 2 2 3" xfId="60330"/>
    <cellStyle name="style1424787249630 2 2 7 2 3" xfId="45922"/>
    <cellStyle name="style1424787249630 2 2 7 3" xfId="18997"/>
    <cellStyle name="style1424787249630 2 2 7 3 2" xfId="45926"/>
    <cellStyle name="style1424787249630 2 2 7 3 3" xfId="57838"/>
    <cellStyle name="style1424787249630 2 2 7 3 4" xfId="45925"/>
    <cellStyle name="style1424787249630 2 2 7 4" xfId="26393"/>
    <cellStyle name="style1424787249630 2 2 7 5" xfId="45921"/>
    <cellStyle name="style1424787249630 2 2 8" xfId="2283"/>
    <cellStyle name="style1424787249630 2 2 8 2" xfId="9724"/>
    <cellStyle name="style1424787249630 2 2 8 2 2" xfId="45929"/>
    <cellStyle name="style1424787249630 2 2 8 2 2 2" xfId="45930"/>
    <cellStyle name="style1424787249630 2 2 8 2 2 3" xfId="60331"/>
    <cellStyle name="style1424787249630 2 2 8 2 3" xfId="45928"/>
    <cellStyle name="style1424787249630 2 2 8 3" xfId="17120"/>
    <cellStyle name="style1424787249630 2 2 8 3 2" xfId="45932"/>
    <cellStyle name="style1424787249630 2 2 8 3 3" xfId="57839"/>
    <cellStyle name="style1424787249630 2 2 8 3 4" xfId="45931"/>
    <cellStyle name="style1424787249630 2 2 8 4" xfId="24516"/>
    <cellStyle name="style1424787249630 2 2 8 5" xfId="45927"/>
    <cellStyle name="style1424787249630 2 2 9" xfId="6105"/>
    <cellStyle name="style1424787249630 2 2 9 2" xfId="13501"/>
    <cellStyle name="style1424787249630 2 2 9 2 2" xfId="45935"/>
    <cellStyle name="style1424787249630 2 2 9 2 3" xfId="60296"/>
    <cellStyle name="style1424787249630 2 2 9 2 4" xfId="45934"/>
    <cellStyle name="style1424787249630 2 2 9 3" xfId="20897"/>
    <cellStyle name="style1424787249630 2 2 9 4" xfId="28293"/>
    <cellStyle name="style1424787249630 2 2 9 5" xfId="45933"/>
    <cellStyle name="style1424787249630 2 3" xfId="469"/>
    <cellStyle name="style1424787249630 2 3 10" xfId="15375"/>
    <cellStyle name="style1424787249630 2 3 11" xfId="22771"/>
    <cellStyle name="style1424787249630 2 3 12" xfId="45936"/>
    <cellStyle name="style1424787249630 2 3 2" xfId="726"/>
    <cellStyle name="style1424787249630 2 3 2 2" xfId="1436"/>
    <cellStyle name="style1424787249630 2 3 2 2 2" xfId="5124"/>
    <cellStyle name="style1424787249630 2 3 2 2 2 2" xfId="12565"/>
    <cellStyle name="style1424787249630 2 3 2 2 2 2 2" xfId="45941"/>
    <cellStyle name="style1424787249630 2 3 2 2 2 2 2 2" xfId="45942"/>
    <cellStyle name="style1424787249630 2 3 2 2 2 2 2 3" xfId="60335"/>
    <cellStyle name="style1424787249630 2 3 2 2 2 2 3" xfId="45940"/>
    <cellStyle name="style1424787249630 2 3 2 2 2 3" xfId="19961"/>
    <cellStyle name="style1424787249630 2 3 2 2 2 3 2" xfId="45944"/>
    <cellStyle name="style1424787249630 2 3 2 2 2 3 3" xfId="57843"/>
    <cellStyle name="style1424787249630 2 3 2 2 2 3 4" xfId="45943"/>
    <cellStyle name="style1424787249630 2 3 2 2 2 4" xfId="27357"/>
    <cellStyle name="style1424787249630 2 3 2 2 2 5" xfId="45939"/>
    <cellStyle name="style1424787249630 2 3 2 2 3" xfId="3247"/>
    <cellStyle name="style1424787249630 2 3 2 2 3 2" xfId="10688"/>
    <cellStyle name="style1424787249630 2 3 2 2 3 2 2" xfId="45947"/>
    <cellStyle name="style1424787249630 2 3 2 2 3 2 2 2" xfId="45948"/>
    <cellStyle name="style1424787249630 2 3 2 2 3 2 2 3" xfId="60336"/>
    <cellStyle name="style1424787249630 2 3 2 2 3 2 3" xfId="45946"/>
    <cellStyle name="style1424787249630 2 3 2 2 3 3" xfId="18084"/>
    <cellStyle name="style1424787249630 2 3 2 2 3 3 2" xfId="45950"/>
    <cellStyle name="style1424787249630 2 3 2 2 3 3 3" xfId="57844"/>
    <cellStyle name="style1424787249630 2 3 2 2 3 3 4" xfId="45949"/>
    <cellStyle name="style1424787249630 2 3 2 2 3 4" xfId="25480"/>
    <cellStyle name="style1424787249630 2 3 2 2 3 5" xfId="45945"/>
    <cellStyle name="style1424787249630 2 3 2 2 4" xfId="7069"/>
    <cellStyle name="style1424787249630 2 3 2 2 4 2" xfId="14465"/>
    <cellStyle name="style1424787249630 2 3 2 2 4 2 2" xfId="45953"/>
    <cellStyle name="style1424787249630 2 3 2 2 4 2 3" xfId="60334"/>
    <cellStyle name="style1424787249630 2 3 2 2 4 2 4" xfId="45952"/>
    <cellStyle name="style1424787249630 2 3 2 2 4 3" xfId="21861"/>
    <cellStyle name="style1424787249630 2 3 2 2 4 4" xfId="29257"/>
    <cellStyle name="style1424787249630 2 3 2 2 4 5" xfId="45951"/>
    <cellStyle name="style1424787249630 2 3 2 2 5" xfId="8879"/>
    <cellStyle name="style1424787249630 2 3 2 2 5 2" xfId="45955"/>
    <cellStyle name="style1424787249630 2 3 2 2 5 3" xfId="57842"/>
    <cellStyle name="style1424787249630 2 3 2 2 5 4" xfId="45954"/>
    <cellStyle name="style1424787249630 2 3 2 2 6" xfId="16275"/>
    <cellStyle name="style1424787249630 2 3 2 2 7" xfId="23671"/>
    <cellStyle name="style1424787249630 2 3 2 2 8" xfId="45938"/>
    <cellStyle name="style1424787249630 2 3 2 3" xfId="4480"/>
    <cellStyle name="style1424787249630 2 3 2 3 2" xfId="11921"/>
    <cellStyle name="style1424787249630 2 3 2 3 2 2" xfId="45958"/>
    <cellStyle name="style1424787249630 2 3 2 3 2 2 2" xfId="45959"/>
    <cellStyle name="style1424787249630 2 3 2 3 2 2 3" xfId="60337"/>
    <cellStyle name="style1424787249630 2 3 2 3 2 3" xfId="45957"/>
    <cellStyle name="style1424787249630 2 3 2 3 3" xfId="19317"/>
    <cellStyle name="style1424787249630 2 3 2 3 3 2" xfId="45961"/>
    <cellStyle name="style1424787249630 2 3 2 3 3 3" xfId="57845"/>
    <cellStyle name="style1424787249630 2 3 2 3 3 4" xfId="45960"/>
    <cellStyle name="style1424787249630 2 3 2 3 4" xfId="26713"/>
    <cellStyle name="style1424787249630 2 3 2 3 5" xfId="45956"/>
    <cellStyle name="style1424787249630 2 3 2 4" xfId="2603"/>
    <cellStyle name="style1424787249630 2 3 2 4 2" xfId="10044"/>
    <cellStyle name="style1424787249630 2 3 2 4 2 2" xfId="45964"/>
    <cellStyle name="style1424787249630 2 3 2 4 2 2 2" xfId="45965"/>
    <cellStyle name="style1424787249630 2 3 2 4 2 2 3" xfId="60338"/>
    <cellStyle name="style1424787249630 2 3 2 4 2 3" xfId="45963"/>
    <cellStyle name="style1424787249630 2 3 2 4 3" xfId="17440"/>
    <cellStyle name="style1424787249630 2 3 2 4 3 2" xfId="45967"/>
    <cellStyle name="style1424787249630 2 3 2 4 3 3" xfId="57846"/>
    <cellStyle name="style1424787249630 2 3 2 4 3 4" xfId="45966"/>
    <cellStyle name="style1424787249630 2 3 2 4 4" xfId="24836"/>
    <cellStyle name="style1424787249630 2 3 2 4 5" xfId="45962"/>
    <cellStyle name="style1424787249630 2 3 2 5" xfId="6425"/>
    <cellStyle name="style1424787249630 2 3 2 5 2" xfId="13821"/>
    <cellStyle name="style1424787249630 2 3 2 5 2 2" xfId="45970"/>
    <cellStyle name="style1424787249630 2 3 2 5 2 3" xfId="60333"/>
    <cellStyle name="style1424787249630 2 3 2 5 2 4" xfId="45969"/>
    <cellStyle name="style1424787249630 2 3 2 5 3" xfId="21217"/>
    <cellStyle name="style1424787249630 2 3 2 5 4" xfId="28613"/>
    <cellStyle name="style1424787249630 2 3 2 5 5" xfId="45968"/>
    <cellStyle name="style1424787249630 2 3 2 6" xfId="8235"/>
    <cellStyle name="style1424787249630 2 3 2 6 2" xfId="45972"/>
    <cellStyle name="style1424787249630 2 3 2 6 3" xfId="57841"/>
    <cellStyle name="style1424787249630 2 3 2 6 4" xfId="45971"/>
    <cellStyle name="style1424787249630 2 3 2 7" xfId="15631"/>
    <cellStyle name="style1424787249630 2 3 2 8" xfId="23027"/>
    <cellStyle name="style1424787249630 2 3 2 9" xfId="45937"/>
    <cellStyle name="style1424787249630 2 3 3" xfId="1180"/>
    <cellStyle name="style1424787249630 2 3 3 2" xfId="4868"/>
    <cellStyle name="style1424787249630 2 3 3 2 2" xfId="12309"/>
    <cellStyle name="style1424787249630 2 3 3 2 2 2" xfId="45976"/>
    <cellStyle name="style1424787249630 2 3 3 2 2 2 2" xfId="45977"/>
    <cellStyle name="style1424787249630 2 3 3 2 2 2 3" xfId="60340"/>
    <cellStyle name="style1424787249630 2 3 3 2 2 3" xfId="45975"/>
    <cellStyle name="style1424787249630 2 3 3 2 3" xfId="19705"/>
    <cellStyle name="style1424787249630 2 3 3 2 3 2" xfId="45979"/>
    <cellStyle name="style1424787249630 2 3 3 2 3 3" xfId="57848"/>
    <cellStyle name="style1424787249630 2 3 3 2 3 4" xfId="45978"/>
    <cellStyle name="style1424787249630 2 3 3 2 4" xfId="27101"/>
    <cellStyle name="style1424787249630 2 3 3 2 5" xfId="45974"/>
    <cellStyle name="style1424787249630 2 3 3 3" xfId="2991"/>
    <cellStyle name="style1424787249630 2 3 3 3 2" xfId="10432"/>
    <cellStyle name="style1424787249630 2 3 3 3 2 2" xfId="45982"/>
    <cellStyle name="style1424787249630 2 3 3 3 2 2 2" xfId="45983"/>
    <cellStyle name="style1424787249630 2 3 3 3 2 2 3" xfId="60341"/>
    <cellStyle name="style1424787249630 2 3 3 3 2 3" xfId="45981"/>
    <cellStyle name="style1424787249630 2 3 3 3 3" xfId="17828"/>
    <cellStyle name="style1424787249630 2 3 3 3 3 2" xfId="45985"/>
    <cellStyle name="style1424787249630 2 3 3 3 3 3" xfId="57849"/>
    <cellStyle name="style1424787249630 2 3 3 3 3 4" xfId="45984"/>
    <cellStyle name="style1424787249630 2 3 3 3 4" xfId="25224"/>
    <cellStyle name="style1424787249630 2 3 3 3 5" xfId="45980"/>
    <cellStyle name="style1424787249630 2 3 3 4" xfId="6813"/>
    <cellStyle name="style1424787249630 2 3 3 4 2" xfId="14209"/>
    <cellStyle name="style1424787249630 2 3 3 4 2 2" xfId="45988"/>
    <cellStyle name="style1424787249630 2 3 3 4 2 3" xfId="60339"/>
    <cellStyle name="style1424787249630 2 3 3 4 2 4" xfId="45987"/>
    <cellStyle name="style1424787249630 2 3 3 4 3" xfId="21605"/>
    <cellStyle name="style1424787249630 2 3 3 4 4" xfId="29001"/>
    <cellStyle name="style1424787249630 2 3 3 4 5" xfId="45986"/>
    <cellStyle name="style1424787249630 2 3 3 5" xfId="8623"/>
    <cellStyle name="style1424787249630 2 3 3 5 2" xfId="45990"/>
    <cellStyle name="style1424787249630 2 3 3 5 3" xfId="57847"/>
    <cellStyle name="style1424787249630 2 3 3 5 4" xfId="45989"/>
    <cellStyle name="style1424787249630 2 3 3 6" xfId="16019"/>
    <cellStyle name="style1424787249630 2 3 3 7" xfId="23415"/>
    <cellStyle name="style1424787249630 2 3 3 8" xfId="45973"/>
    <cellStyle name="style1424787249630 2 3 4" xfId="1771"/>
    <cellStyle name="style1424787249630 2 3 4 2" xfId="5458"/>
    <cellStyle name="style1424787249630 2 3 4 2 2" xfId="12899"/>
    <cellStyle name="style1424787249630 2 3 4 2 2 2" xfId="45994"/>
    <cellStyle name="style1424787249630 2 3 4 2 2 2 2" xfId="45995"/>
    <cellStyle name="style1424787249630 2 3 4 2 2 2 3" xfId="60343"/>
    <cellStyle name="style1424787249630 2 3 4 2 2 3" xfId="45993"/>
    <cellStyle name="style1424787249630 2 3 4 2 3" xfId="20295"/>
    <cellStyle name="style1424787249630 2 3 4 2 3 2" xfId="45997"/>
    <cellStyle name="style1424787249630 2 3 4 2 3 3" xfId="57851"/>
    <cellStyle name="style1424787249630 2 3 4 2 3 4" xfId="45996"/>
    <cellStyle name="style1424787249630 2 3 4 2 4" xfId="27691"/>
    <cellStyle name="style1424787249630 2 3 4 2 5" xfId="45992"/>
    <cellStyle name="style1424787249630 2 3 4 3" xfId="3581"/>
    <cellStyle name="style1424787249630 2 3 4 3 2" xfId="11022"/>
    <cellStyle name="style1424787249630 2 3 4 3 2 2" xfId="46000"/>
    <cellStyle name="style1424787249630 2 3 4 3 2 2 2" xfId="46001"/>
    <cellStyle name="style1424787249630 2 3 4 3 2 2 3" xfId="60344"/>
    <cellStyle name="style1424787249630 2 3 4 3 2 3" xfId="45999"/>
    <cellStyle name="style1424787249630 2 3 4 3 3" xfId="18418"/>
    <cellStyle name="style1424787249630 2 3 4 3 3 2" xfId="46003"/>
    <cellStyle name="style1424787249630 2 3 4 3 3 3" xfId="57852"/>
    <cellStyle name="style1424787249630 2 3 4 3 3 4" xfId="46002"/>
    <cellStyle name="style1424787249630 2 3 4 3 4" xfId="25814"/>
    <cellStyle name="style1424787249630 2 3 4 3 5" xfId="45998"/>
    <cellStyle name="style1424787249630 2 3 4 4" xfId="7403"/>
    <cellStyle name="style1424787249630 2 3 4 4 2" xfId="14799"/>
    <cellStyle name="style1424787249630 2 3 4 4 2 2" xfId="46006"/>
    <cellStyle name="style1424787249630 2 3 4 4 2 3" xfId="60342"/>
    <cellStyle name="style1424787249630 2 3 4 4 2 4" xfId="46005"/>
    <cellStyle name="style1424787249630 2 3 4 4 3" xfId="22195"/>
    <cellStyle name="style1424787249630 2 3 4 4 4" xfId="29591"/>
    <cellStyle name="style1424787249630 2 3 4 4 5" xfId="46004"/>
    <cellStyle name="style1424787249630 2 3 4 5" xfId="9213"/>
    <cellStyle name="style1424787249630 2 3 4 5 2" xfId="46008"/>
    <cellStyle name="style1424787249630 2 3 4 5 3" xfId="57850"/>
    <cellStyle name="style1424787249630 2 3 4 5 4" xfId="46007"/>
    <cellStyle name="style1424787249630 2 3 4 6" xfId="16609"/>
    <cellStyle name="style1424787249630 2 3 4 7" xfId="24005"/>
    <cellStyle name="style1424787249630 2 3 4 8" xfId="45991"/>
    <cellStyle name="style1424787249630 2 3 5" xfId="2028"/>
    <cellStyle name="style1424787249630 2 3 5 2" xfId="5715"/>
    <cellStyle name="style1424787249630 2 3 5 2 2" xfId="13155"/>
    <cellStyle name="style1424787249630 2 3 5 2 2 2" xfId="46012"/>
    <cellStyle name="style1424787249630 2 3 5 2 2 2 2" xfId="46013"/>
    <cellStyle name="style1424787249630 2 3 5 2 2 2 3" xfId="60346"/>
    <cellStyle name="style1424787249630 2 3 5 2 2 3" xfId="46011"/>
    <cellStyle name="style1424787249630 2 3 5 2 3" xfId="20551"/>
    <cellStyle name="style1424787249630 2 3 5 2 3 2" xfId="46015"/>
    <cellStyle name="style1424787249630 2 3 5 2 3 3" xfId="57854"/>
    <cellStyle name="style1424787249630 2 3 5 2 3 4" xfId="46014"/>
    <cellStyle name="style1424787249630 2 3 5 2 4" xfId="27947"/>
    <cellStyle name="style1424787249630 2 3 5 2 5" xfId="46010"/>
    <cellStyle name="style1424787249630 2 3 5 3" xfId="3837"/>
    <cellStyle name="style1424787249630 2 3 5 3 2" xfId="11278"/>
    <cellStyle name="style1424787249630 2 3 5 3 2 2" xfId="46018"/>
    <cellStyle name="style1424787249630 2 3 5 3 2 2 2" xfId="46019"/>
    <cellStyle name="style1424787249630 2 3 5 3 2 2 3" xfId="60347"/>
    <cellStyle name="style1424787249630 2 3 5 3 2 3" xfId="46017"/>
    <cellStyle name="style1424787249630 2 3 5 3 3" xfId="18674"/>
    <cellStyle name="style1424787249630 2 3 5 3 3 2" xfId="46021"/>
    <cellStyle name="style1424787249630 2 3 5 3 3 3" xfId="57855"/>
    <cellStyle name="style1424787249630 2 3 5 3 3 4" xfId="46020"/>
    <cellStyle name="style1424787249630 2 3 5 3 4" xfId="26070"/>
    <cellStyle name="style1424787249630 2 3 5 3 5" xfId="46016"/>
    <cellStyle name="style1424787249630 2 3 5 4" xfId="7660"/>
    <cellStyle name="style1424787249630 2 3 5 4 2" xfId="15056"/>
    <cellStyle name="style1424787249630 2 3 5 4 2 2" xfId="46024"/>
    <cellStyle name="style1424787249630 2 3 5 4 2 3" xfId="60345"/>
    <cellStyle name="style1424787249630 2 3 5 4 2 4" xfId="46023"/>
    <cellStyle name="style1424787249630 2 3 5 4 3" xfId="22452"/>
    <cellStyle name="style1424787249630 2 3 5 4 4" xfId="29848"/>
    <cellStyle name="style1424787249630 2 3 5 4 5" xfId="46022"/>
    <cellStyle name="style1424787249630 2 3 5 5" xfId="9469"/>
    <cellStyle name="style1424787249630 2 3 5 5 2" xfId="46026"/>
    <cellStyle name="style1424787249630 2 3 5 5 3" xfId="57853"/>
    <cellStyle name="style1424787249630 2 3 5 5 4" xfId="46025"/>
    <cellStyle name="style1424787249630 2 3 5 6" xfId="16865"/>
    <cellStyle name="style1424787249630 2 3 5 7" xfId="24261"/>
    <cellStyle name="style1424787249630 2 3 5 8" xfId="46009"/>
    <cellStyle name="style1424787249630 2 3 6" xfId="4224"/>
    <cellStyle name="style1424787249630 2 3 6 2" xfId="11665"/>
    <cellStyle name="style1424787249630 2 3 6 2 2" xfId="46029"/>
    <cellStyle name="style1424787249630 2 3 6 2 2 2" xfId="46030"/>
    <cellStyle name="style1424787249630 2 3 6 2 2 3" xfId="60348"/>
    <cellStyle name="style1424787249630 2 3 6 2 3" xfId="46028"/>
    <cellStyle name="style1424787249630 2 3 6 3" xfId="19061"/>
    <cellStyle name="style1424787249630 2 3 6 3 2" xfId="46032"/>
    <cellStyle name="style1424787249630 2 3 6 3 3" xfId="57856"/>
    <cellStyle name="style1424787249630 2 3 6 3 4" xfId="46031"/>
    <cellStyle name="style1424787249630 2 3 6 4" xfId="26457"/>
    <cellStyle name="style1424787249630 2 3 6 5" xfId="46027"/>
    <cellStyle name="style1424787249630 2 3 7" xfId="2347"/>
    <cellStyle name="style1424787249630 2 3 7 2" xfId="9788"/>
    <cellStyle name="style1424787249630 2 3 7 2 2" xfId="46035"/>
    <cellStyle name="style1424787249630 2 3 7 2 2 2" xfId="46036"/>
    <cellStyle name="style1424787249630 2 3 7 2 2 3" xfId="60349"/>
    <cellStyle name="style1424787249630 2 3 7 2 3" xfId="46034"/>
    <cellStyle name="style1424787249630 2 3 7 3" xfId="17184"/>
    <cellStyle name="style1424787249630 2 3 7 3 2" xfId="46038"/>
    <cellStyle name="style1424787249630 2 3 7 3 3" xfId="57857"/>
    <cellStyle name="style1424787249630 2 3 7 3 4" xfId="46037"/>
    <cellStyle name="style1424787249630 2 3 7 4" xfId="24580"/>
    <cellStyle name="style1424787249630 2 3 7 5" xfId="46033"/>
    <cellStyle name="style1424787249630 2 3 8" xfId="6169"/>
    <cellStyle name="style1424787249630 2 3 8 2" xfId="13565"/>
    <cellStyle name="style1424787249630 2 3 8 2 2" xfId="46041"/>
    <cellStyle name="style1424787249630 2 3 8 2 3" xfId="60332"/>
    <cellStyle name="style1424787249630 2 3 8 2 4" xfId="46040"/>
    <cellStyle name="style1424787249630 2 3 8 3" xfId="20961"/>
    <cellStyle name="style1424787249630 2 3 8 4" xfId="28357"/>
    <cellStyle name="style1424787249630 2 3 8 5" xfId="46039"/>
    <cellStyle name="style1424787249630 2 3 9" xfId="7979"/>
    <cellStyle name="style1424787249630 2 3 9 2" xfId="46043"/>
    <cellStyle name="style1424787249630 2 3 9 3" xfId="57840"/>
    <cellStyle name="style1424787249630 2 3 9 4" xfId="46042"/>
    <cellStyle name="style1424787249630 2 4" xfId="598"/>
    <cellStyle name="style1424787249630 2 4 2" xfId="1308"/>
    <cellStyle name="style1424787249630 2 4 2 2" xfId="4996"/>
    <cellStyle name="style1424787249630 2 4 2 2 2" xfId="12437"/>
    <cellStyle name="style1424787249630 2 4 2 2 2 2" xfId="46048"/>
    <cellStyle name="style1424787249630 2 4 2 2 2 2 2" xfId="46049"/>
    <cellStyle name="style1424787249630 2 4 2 2 2 2 3" xfId="60352"/>
    <cellStyle name="style1424787249630 2 4 2 2 2 3" xfId="46047"/>
    <cellStyle name="style1424787249630 2 4 2 2 3" xfId="19833"/>
    <cellStyle name="style1424787249630 2 4 2 2 3 2" xfId="46051"/>
    <cellStyle name="style1424787249630 2 4 2 2 3 3" xfId="57860"/>
    <cellStyle name="style1424787249630 2 4 2 2 3 4" xfId="46050"/>
    <cellStyle name="style1424787249630 2 4 2 2 4" xfId="27229"/>
    <cellStyle name="style1424787249630 2 4 2 2 5" xfId="46046"/>
    <cellStyle name="style1424787249630 2 4 2 3" xfId="3119"/>
    <cellStyle name="style1424787249630 2 4 2 3 2" xfId="10560"/>
    <cellStyle name="style1424787249630 2 4 2 3 2 2" xfId="46054"/>
    <cellStyle name="style1424787249630 2 4 2 3 2 2 2" xfId="46055"/>
    <cellStyle name="style1424787249630 2 4 2 3 2 2 3" xfId="60353"/>
    <cellStyle name="style1424787249630 2 4 2 3 2 3" xfId="46053"/>
    <cellStyle name="style1424787249630 2 4 2 3 3" xfId="17956"/>
    <cellStyle name="style1424787249630 2 4 2 3 3 2" xfId="46057"/>
    <cellStyle name="style1424787249630 2 4 2 3 3 3" xfId="57861"/>
    <cellStyle name="style1424787249630 2 4 2 3 3 4" xfId="46056"/>
    <cellStyle name="style1424787249630 2 4 2 3 4" xfId="25352"/>
    <cellStyle name="style1424787249630 2 4 2 3 5" xfId="46052"/>
    <cellStyle name="style1424787249630 2 4 2 4" xfId="6941"/>
    <cellStyle name="style1424787249630 2 4 2 4 2" xfId="14337"/>
    <cellStyle name="style1424787249630 2 4 2 4 2 2" xfId="46060"/>
    <cellStyle name="style1424787249630 2 4 2 4 2 3" xfId="60351"/>
    <cellStyle name="style1424787249630 2 4 2 4 2 4" xfId="46059"/>
    <cellStyle name="style1424787249630 2 4 2 4 3" xfId="21733"/>
    <cellStyle name="style1424787249630 2 4 2 4 4" xfId="29129"/>
    <cellStyle name="style1424787249630 2 4 2 4 5" xfId="46058"/>
    <cellStyle name="style1424787249630 2 4 2 5" xfId="8751"/>
    <cellStyle name="style1424787249630 2 4 2 5 2" xfId="46062"/>
    <cellStyle name="style1424787249630 2 4 2 5 3" xfId="57859"/>
    <cellStyle name="style1424787249630 2 4 2 5 4" xfId="46061"/>
    <cellStyle name="style1424787249630 2 4 2 6" xfId="16147"/>
    <cellStyle name="style1424787249630 2 4 2 7" xfId="23543"/>
    <cellStyle name="style1424787249630 2 4 2 8" xfId="46045"/>
    <cellStyle name="style1424787249630 2 4 3" xfId="4352"/>
    <cellStyle name="style1424787249630 2 4 3 2" xfId="11793"/>
    <cellStyle name="style1424787249630 2 4 3 2 2" xfId="46065"/>
    <cellStyle name="style1424787249630 2 4 3 2 2 2" xfId="46066"/>
    <cellStyle name="style1424787249630 2 4 3 2 2 3" xfId="60354"/>
    <cellStyle name="style1424787249630 2 4 3 2 3" xfId="46064"/>
    <cellStyle name="style1424787249630 2 4 3 3" xfId="19189"/>
    <cellStyle name="style1424787249630 2 4 3 3 2" xfId="46068"/>
    <cellStyle name="style1424787249630 2 4 3 3 3" xfId="57862"/>
    <cellStyle name="style1424787249630 2 4 3 3 4" xfId="46067"/>
    <cellStyle name="style1424787249630 2 4 3 4" xfId="26585"/>
    <cellStyle name="style1424787249630 2 4 3 5" xfId="46063"/>
    <cellStyle name="style1424787249630 2 4 4" xfId="2475"/>
    <cellStyle name="style1424787249630 2 4 4 2" xfId="9916"/>
    <cellStyle name="style1424787249630 2 4 4 2 2" xfId="46071"/>
    <cellStyle name="style1424787249630 2 4 4 2 2 2" xfId="46072"/>
    <cellStyle name="style1424787249630 2 4 4 2 2 3" xfId="60355"/>
    <cellStyle name="style1424787249630 2 4 4 2 3" xfId="46070"/>
    <cellStyle name="style1424787249630 2 4 4 3" xfId="17312"/>
    <cellStyle name="style1424787249630 2 4 4 3 2" xfId="46074"/>
    <cellStyle name="style1424787249630 2 4 4 3 3" xfId="57863"/>
    <cellStyle name="style1424787249630 2 4 4 3 4" xfId="46073"/>
    <cellStyle name="style1424787249630 2 4 4 4" xfId="24708"/>
    <cellStyle name="style1424787249630 2 4 4 5" xfId="46069"/>
    <cellStyle name="style1424787249630 2 4 5" xfId="6297"/>
    <cellStyle name="style1424787249630 2 4 5 2" xfId="13693"/>
    <cellStyle name="style1424787249630 2 4 5 2 2" xfId="46077"/>
    <cellStyle name="style1424787249630 2 4 5 2 3" xfId="60350"/>
    <cellStyle name="style1424787249630 2 4 5 2 4" xfId="46076"/>
    <cellStyle name="style1424787249630 2 4 5 3" xfId="21089"/>
    <cellStyle name="style1424787249630 2 4 5 4" xfId="28485"/>
    <cellStyle name="style1424787249630 2 4 5 5" xfId="46075"/>
    <cellStyle name="style1424787249630 2 4 6" xfId="8107"/>
    <cellStyle name="style1424787249630 2 4 6 2" xfId="46079"/>
    <cellStyle name="style1424787249630 2 4 6 3" xfId="57858"/>
    <cellStyle name="style1424787249630 2 4 6 4" xfId="46078"/>
    <cellStyle name="style1424787249630 2 4 7" xfId="15503"/>
    <cellStyle name="style1424787249630 2 4 8" xfId="22899"/>
    <cellStyle name="style1424787249630 2 4 9" xfId="46044"/>
    <cellStyle name="style1424787249630 2 5" xfId="1052"/>
    <cellStyle name="style1424787249630 2 5 2" xfId="4740"/>
    <cellStyle name="style1424787249630 2 5 2 2" xfId="12181"/>
    <cellStyle name="style1424787249630 2 5 2 2 2" xfId="46083"/>
    <cellStyle name="style1424787249630 2 5 2 2 2 2" xfId="46084"/>
    <cellStyle name="style1424787249630 2 5 2 2 2 3" xfId="60357"/>
    <cellStyle name="style1424787249630 2 5 2 2 3" xfId="46082"/>
    <cellStyle name="style1424787249630 2 5 2 3" xfId="19577"/>
    <cellStyle name="style1424787249630 2 5 2 3 2" xfId="46086"/>
    <cellStyle name="style1424787249630 2 5 2 3 3" xfId="57865"/>
    <cellStyle name="style1424787249630 2 5 2 3 4" xfId="46085"/>
    <cellStyle name="style1424787249630 2 5 2 4" xfId="26973"/>
    <cellStyle name="style1424787249630 2 5 2 5" xfId="46081"/>
    <cellStyle name="style1424787249630 2 5 3" xfId="2863"/>
    <cellStyle name="style1424787249630 2 5 3 2" xfId="10304"/>
    <cellStyle name="style1424787249630 2 5 3 2 2" xfId="46089"/>
    <cellStyle name="style1424787249630 2 5 3 2 2 2" xfId="46090"/>
    <cellStyle name="style1424787249630 2 5 3 2 2 3" xfId="60358"/>
    <cellStyle name="style1424787249630 2 5 3 2 3" xfId="46088"/>
    <cellStyle name="style1424787249630 2 5 3 3" xfId="17700"/>
    <cellStyle name="style1424787249630 2 5 3 3 2" xfId="46092"/>
    <cellStyle name="style1424787249630 2 5 3 3 3" xfId="57866"/>
    <cellStyle name="style1424787249630 2 5 3 3 4" xfId="46091"/>
    <cellStyle name="style1424787249630 2 5 3 4" xfId="25096"/>
    <cellStyle name="style1424787249630 2 5 3 5" xfId="46087"/>
    <cellStyle name="style1424787249630 2 5 4" xfId="6685"/>
    <cellStyle name="style1424787249630 2 5 4 2" xfId="14081"/>
    <cellStyle name="style1424787249630 2 5 4 2 2" xfId="46095"/>
    <cellStyle name="style1424787249630 2 5 4 2 3" xfId="60356"/>
    <cellStyle name="style1424787249630 2 5 4 2 4" xfId="46094"/>
    <cellStyle name="style1424787249630 2 5 4 3" xfId="21477"/>
    <cellStyle name="style1424787249630 2 5 4 4" xfId="28873"/>
    <cellStyle name="style1424787249630 2 5 4 5" xfId="46093"/>
    <cellStyle name="style1424787249630 2 5 5" xfId="8495"/>
    <cellStyle name="style1424787249630 2 5 5 2" xfId="46097"/>
    <cellStyle name="style1424787249630 2 5 5 3" xfId="57864"/>
    <cellStyle name="style1424787249630 2 5 5 4" xfId="46096"/>
    <cellStyle name="style1424787249630 2 5 6" xfId="15891"/>
    <cellStyle name="style1424787249630 2 5 7" xfId="23287"/>
    <cellStyle name="style1424787249630 2 5 8" xfId="46080"/>
    <cellStyle name="style1424787249630 2 6" xfId="1643"/>
    <cellStyle name="style1424787249630 2 6 2" xfId="5330"/>
    <cellStyle name="style1424787249630 2 6 2 2" xfId="12771"/>
    <cellStyle name="style1424787249630 2 6 2 2 2" xfId="46101"/>
    <cellStyle name="style1424787249630 2 6 2 2 2 2" xfId="46102"/>
    <cellStyle name="style1424787249630 2 6 2 2 2 3" xfId="60360"/>
    <cellStyle name="style1424787249630 2 6 2 2 3" xfId="46100"/>
    <cellStyle name="style1424787249630 2 6 2 3" xfId="20167"/>
    <cellStyle name="style1424787249630 2 6 2 3 2" xfId="46104"/>
    <cellStyle name="style1424787249630 2 6 2 3 3" xfId="57868"/>
    <cellStyle name="style1424787249630 2 6 2 3 4" xfId="46103"/>
    <cellStyle name="style1424787249630 2 6 2 4" xfId="27563"/>
    <cellStyle name="style1424787249630 2 6 2 5" xfId="46099"/>
    <cellStyle name="style1424787249630 2 6 3" xfId="3453"/>
    <cellStyle name="style1424787249630 2 6 3 2" xfId="10894"/>
    <cellStyle name="style1424787249630 2 6 3 2 2" xfId="46107"/>
    <cellStyle name="style1424787249630 2 6 3 2 2 2" xfId="46108"/>
    <cellStyle name="style1424787249630 2 6 3 2 2 3" xfId="60361"/>
    <cellStyle name="style1424787249630 2 6 3 2 3" xfId="46106"/>
    <cellStyle name="style1424787249630 2 6 3 3" xfId="18290"/>
    <cellStyle name="style1424787249630 2 6 3 3 2" xfId="46110"/>
    <cellStyle name="style1424787249630 2 6 3 3 3" xfId="57869"/>
    <cellStyle name="style1424787249630 2 6 3 3 4" xfId="46109"/>
    <cellStyle name="style1424787249630 2 6 3 4" xfId="25686"/>
    <cellStyle name="style1424787249630 2 6 3 5" xfId="46105"/>
    <cellStyle name="style1424787249630 2 6 4" xfId="7275"/>
    <cellStyle name="style1424787249630 2 6 4 2" xfId="14671"/>
    <cellStyle name="style1424787249630 2 6 4 2 2" xfId="46113"/>
    <cellStyle name="style1424787249630 2 6 4 2 3" xfId="60359"/>
    <cellStyle name="style1424787249630 2 6 4 2 4" xfId="46112"/>
    <cellStyle name="style1424787249630 2 6 4 3" xfId="22067"/>
    <cellStyle name="style1424787249630 2 6 4 4" xfId="29463"/>
    <cellStyle name="style1424787249630 2 6 4 5" xfId="46111"/>
    <cellStyle name="style1424787249630 2 6 5" xfId="9085"/>
    <cellStyle name="style1424787249630 2 6 5 2" xfId="46115"/>
    <cellStyle name="style1424787249630 2 6 5 3" xfId="57867"/>
    <cellStyle name="style1424787249630 2 6 5 4" xfId="46114"/>
    <cellStyle name="style1424787249630 2 6 6" xfId="16481"/>
    <cellStyle name="style1424787249630 2 6 7" xfId="23877"/>
    <cellStyle name="style1424787249630 2 6 8" xfId="46098"/>
    <cellStyle name="style1424787249630 2 7" xfId="1900"/>
    <cellStyle name="style1424787249630 2 7 2" xfId="5587"/>
    <cellStyle name="style1424787249630 2 7 2 2" xfId="13027"/>
    <cellStyle name="style1424787249630 2 7 2 2 2" xfId="46119"/>
    <cellStyle name="style1424787249630 2 7 2 2 2 2" xfId="46120"/>
    <cellStyle name="style1424787249630 2 7 2 2 2 3" xfId="60363"/>
    <cellStyle name="style1424787249630 2 7 2 2 3" xfId="46118"/>
    <cellStyle name="style1424787249630 2 7 2 3" xfId="20423"/>
    <cellStyle name="style1424787249630 2 7 2 3 2" xfId="46122"/>
    <cellStyle name="style1424787249630 2 7 2 3 3" xfId="57871"/>
    <cellStyle name="style1424787249630 2 7 2 3 4" xfId="46121"/>
    <cellStyle name="style1424787249630 2 7 2 4" xfId="27819"/>
    <cellStyle name="style1424787249630 2 7 2 5" xfId="46117"/>
    <cellStyle name="style1424787249630 2 7 3" xfId="3709"/>
    <cellStyle name="style1424787249630 2 7 3 2" xfId="11150"/>
    <cellStyle name="style1424787249630 2 7 3 2 2" xfId="46125"/>
    <cellStyle name="style1424787249630 2 7 3 2 2 2" xfId="46126"/>
    <cellStyle name="style1424787249630 2 7 3 2 2 3" xfId="60364"/>
    <cellStyle name="style1424787249630 2 7 3 2 3" xfId="46124"/>
    <cellStyle name="style1424787249630 2 7 3 3" xfId="18546"/>
    <cellStyle name="style1424787249630 2 7 3 3 2" xfId="46128"/>
    <cellStyle name="style1424787249630 2 7 3 3 3" xfId="57872"/>
    <cellStyle name="style1424787249630 2 7 3 3 4" xfId="46127"/>
    <cellStyle name="style1424787249630 2 7 3 4" xfId="25942"/>
    <cellStyle name="style1424787249630 2 7 3 5" xfId="46123"/>
    <cellStyle name="style1424787249630 2 7 4" xfId="7532"/>
    <cellStyle name="style1424787249630 2 7 4 2" xfId="14928"/>
    <cellStyle name="style1424787249630 2 7 4 2 2" xfId="46131"/>
    <cellStyle name="style1424787249630 2 7 4 2 3" xfId="60362"/>
    <cellStyle name="style1424787249630 2 7 4 2 4" xfId="46130"/>
    <cellStyle name="style1424787249630 2 7 4 3" xfId="22324"/>
    <cellStyle name="style1424787249630 2 7 4 4" xfId="29720"/>
    <cellStyle name="style1424787249630 2 7 4 5" xfId="46129"/>
    <cellStyle name="style1424787249630 2 7 5" xfId="9341"/>
    <cellStyle name="style1424787249630 2 7 5 2" xfId="46133"/>
    <cellStyle name="style1424787249630 2 7 5 3" xfId="57870"/>
    <cellStyle name="style1424787249630 2 7 5 4" xfId="46132"/>
    <cellStyle name="style1424787249630 2 7 6" xfId="16737"/>
    <cellStyle name="style1424787249630 2 7 7" xfId="24133"/>
    <cellStyle name="style1424787249630 2 7 8" xfId="46116"/>
    <cellStyle name="style1424787249630 2 8" xfId="4096"/>
    <cellStyle name="style1424787249630 2 8 2" xfId="11537"/>
    <cellStyle name="style1424787249630 2 8 2 2" xfId="46136"/>
    <cellStyle name="style1424787249630 2 8 2 2 2" xfId="46137"/>
    <cellStyle name="style1424787249630 2 8 2 2 3" xfId="60365"/>
    <cellStyle name="style1424787249630 2 8 2 3" xfId="46135"/>
    <cellStyle name="style1424787249630 2 8 3" xfId="18933"/>
    <cellStyle name="style1424787249630 2 8 3 2" xfId="46139"/>
    <cellStyle name="style1424787249630 2 8 3 3" xfId="57873"/>
    <cellStyle name="style1424787249630 2 8 3 4" xfId="46138"/>
    <cellStyle name="style1424787249630 2 8 4" xfId="26329"/>
    <cellStyle name="style1424787249630 2 8 5" xfId="46134"/>
    <cellStyle name="style1424787249630 2 9" xfId="2219"/>
    <cellStyle name="style1424787249630 2 9 2" xfId="9660"/>
    <cellStyle name="style1424787249630 2 9 2 2" xfId="46142"/>
    <cellStyle name="style1424787249630 2 9 2 2 2" xfId="46143"/>
    <cellStyle name="style1424787249630 2 9 2 2 3" xfId="60366"/>
    <cellStyle name="style1424787249630 2 9 2 3" xfId="46141"/>
    <cellStyle name="style1424787249630 2 9 3" xfId="17056"/>
    <cellStyle name="style1424787249630 2 9 3 2" xfId="46145"/>
    <cellStyle name="style1424787249630 2 9 3 3" xfId="57874"/>
    <cellStyle name="style1424787249630 2 9 3 4" xfId="46144"/>
    <cellStyle name="style1424787249630 2 9 4" xfId="24452"/>
    <cellStyle name="style1424787249630 2 9 5" xfId="46140"/>
    <cellStyle name="style1424787249630 3" xfId="377"/>
    <cellStyle name="style1424787249630 3 10" xfId="7887"/>
    <cellStyle name="style1424787249630 3 10 2" xfId="46148"/>
    <cellStyle name="style1424787249630 3 10 3" xfId="57875"/>
    <cellStyle name="style1424787249630 3 10 4" xfId="46147"/>
    <cellStyle name="style1424787249630 3 11" xfId="15283"/>
    <cellStyle name="style1424787249630 3 12" xfId="22679"/>
    <cellStyle name="style1424787249630 3 13" xfId="46146"/>
    <cellStyle name="style1424787249630 3 2" xfId="505"/>
    <cellStyle name="style1424787249630 3 2 10" xfId="15411"/>
    <cellStyle name="style1424787249630 3 2 11" xfId="22807"/>
    <cellStyle name="style1424787249630 3 2 12" xfId="46149"/>
    <cellStyle name="style1424787249630 3 2 2" xfId="762"/>
    <cellStyle name="style1424787249630 3 2 2 2" xfId="1472"/>
    <cellStyle name="style1424787249630 3 2 2 2 2" xfId="5160"/>
    <cellStyle name="style1424787249630 3 2 2 2 2 2" xfId="12601"/>
    <cellStyle name="style1424787249630 3 2 2 2 2 2 2" xfId="46154"/>
    <cellStyle name="style1424787249630 3 2 2 2 2 2 2 2" xfId="46155"/>
    <cellStyle name="style1424787249630 3 2 2 2 2 2 2 3" xfId="60371"/>
    <cellStyle name="style1424787249630 3 2 2 2 2 2 3" xfId="46153"/>
    <cellStyle name="style1424787249630 3 2 2 2 2 3" xfId="19997"/>
    <cellStyle name="style1424787249630 3 2 2 2 2 3 2" xfId="46157"/>
    <cellStyle name="style1424787249630 3 2 2 2 2 3 3" xfId="57879"/>
    <cellStyle name="style1424787249630 3 2 2 2 2 3 4" xfId="46156"/>
    <cellStyle name="style1424787249630 3 2 2 2 2 4" xfId="27393"/>
    <cellStyle name="style1424787249630 3 2 2 2 2 5" xfId="46152"/>
    <cellStyle name="style1424787249630 3 2 2 2 3" xfId="3283"/>
    <cellStyle name="style1424787249630 3 2 2 2 3 2" xfId="10724"/>
    <cellStyle name="style1424787249630 3 2 2 2 3 2 2" xfId="46160"/>
    <cellStyle name="style1424787249630 3 2 2 2 3 2 2 2" xfId="46161"/>
    <cellStyle name="style1424787249630 3 2 2 2 3 2 2 3" xfId="60372"/>
    <cellStyle name="style1424787249630 3 2 2 2 3 2 3" xfId="46159"/>
    <cellStyle name="style1424787249630 3 2 2 2 3 3" xfId="18120"/>
    <cellStyle name="style1424787249630 3 2 2 2 3 3 2" xfId="46163"/>
    <cellStyle name="style1424787249630 3 2 2 2 3 3 3" xfId="57880"/>
    <cellStyle name="style1424787249630 3 2 2 2 3 3 4" xfId="46162"/>
    <cellStyle name="style1424787249630 3 2 2 2 3 4" xfId="25516"/>
    <cellStyle name="style1424787249630 3 2 2 2 3 5" xfId="46158"/>
    <cellStyle name="style1424787249630 3 2 2 2 4" xfId="7105"/>
    <cellStyle name="style1424787249630 3 2 2 2 4 2" xfId="14501"/>
    <cellStyle name="style1424787249630 3 2 2 2 4 2 2" xfId="46166"/>
    <cellStyle name="style1424787249630 3 2 2 2 4 2 3" xfId="60370"/>
    <cellStyle name="style1424787249630 3 2 2 2 4 2 4" xfId="46165"/>
    <cellStyle name="style1424787249630 3 2 2 2 4 3" xfId="21897"/>
    <cellStyle name="style1424787249630 3 2 2 2 4 4" xfId="29293"/>
    <cellStyle name="style1424787249630 3 2 2 2 4 5" xfId="46164"/>
    <cellStyle name="style1424787249630 3 2 2 2 5" xfId="8915"/>
    <cellStyle name="style1424787249630 3 2 2 2 5 2" xfId="46168"/>
    <cellStyle name="style1424787249630 3 2 2 2 5 3" xfId="57878"/>
    <cellStyle name="style1424787249630 3 2 2 2 5 4" xfId="46167"/>
    <cellStyle name="style1424787249630 3 2 2 2 6" xfId="16311"/>
    <cellStyle name="style1424787249630 3 2 2 2 7" xfId="23707"/>
    <cellStyle name="style1424787249630 3 2 2 2 8" xfId="46151"/>
    <cellStyle name="style1424787249630 3 2 2 3" xfId="4516"/>
    <cellStyle name="style1424787249630 3 2 2 3 2" xfId="11957"/>
    <cellStyle name="style1424787249630 3 2 2 3 2 2" xfId="46171"/>
    <cellStyle name="style1424787249630 3 2 2 3 2 2 2" xfId="46172"/>
    <cellStyle name="style1424787249630 3 2 2 3 2 2 3" xfId="60373"/>
    <cellStyle name="style1424787249630 3 2 2 3 2 3" xfId="46170"/>
    <cellStyle name="style1424787249630 3 2 2 3 3" xfId="19353"/>
    <cellStyle name="style1424787249630 3 2 2 3 3 2" xfId="46174"/>
    <cellStyle name="style1424787249630 3 2 2 3 3 3" xfId="57881"/>
    <cellStyle name="style1424787249630 3 2 2 3 3 4" xfId="46173"/>
    <cellStyle name="style1424787249630 3 2 2 3 4" xfId="26749"/>
    <cellStyle name="style1424787249630 3 2 2 3 5" xfId="46169"/>
    <cellStyle name="style1424787249630 3 2 2 4" xfId="2639"/>
    <cellStyle name="style1424787249630 3 2 2 4 2" xfId="10080"/>
    <cellStyle name="style1424787249630 3 2 2 4 2 2" xfId="46177"/>
    <cellStyle name="style1424787249630 3 2 2 4 2 2 2" xfId="46178"/>
    <cellStyle name="style1424787249630 3 2 2 4 2 2 3" xfId="60374"/>
    <cellStyle name="style1424787249630 3 2 2 4 2 3" xfId="46176"/>
    <cellStyle name="style1424787249630 3 2 2 4 3" xfId="17476"/>
    <cellStyle name="style1424787249630 3 2 2 4 3 2" xfId="46180"/>
    <cellStyle name="style1424787249630 3 2 2 4 3 3" xfId="57882"/>
    <cellStyle name="style1424787249630 3 2 2 4 3 4" xfId="46179"/>
    <cellStyle name="style1424787249630 3 2 2 4 4" xfId="24872"/>
    <cellStyle name="style1424787249630 3 2 2 4 5" xfId="46175"/>
    <cellStyle name="style1424787249630 3 2 2 5" xfId="6461"/>
    <cellStyle name="style1424787249630 3 2 2 5 2" xfId="13857"/>
    <cellStyle name="style1424787249630 3 2 2 5 2 2" xfId="46183"/>
    <cellStyle name="style1424787249630 3 2 2 5 2 3" xfId="60369"/>
    <cellStyle name="style1424787249630 3 2 2 5 2 4" xfId="46182"/>
    <cellStyle name="style1424787249630 3 2 2 5 3" xfId="21253"/>
    <cellStyle name="style1424787249630 3 2 2 5 4" xfId="28649"/>
    <cellStyle name="style1424787249630 3 2 2 5 5" xfId="46181"/>
    <cellStyle name="style1424787249630 3 2 2 6" xfId="8271"/>
    <cellStyle name="style1424787249630 3 2 2 6 2" xfId="46185"/>
    <cellStyle name="style1424787249630 3 2 2 6 3" xfId="57877"/>
    <cellStyle name="style1424787249630 3 2 2 6 4" xfId="46184"/>
    <cellStyle name="style1424787249630 3 2 2 7" xfId="15667"/>
    <cellStyle name="style1424787249630 3 2 2 8" xfId="23063"/>
    <cellStyle name="style1424787249630 3 2 2 9" xfId="46150"/>
    <cellStyle name="style1424787249630 3 2 3" xfId="1216"/>
    <cellStyle name="style1424787249630 3 2 3 2" xfId="4904"/>
    <cellStyle name="style1424787249630 3 2 3 2 2" xfId="12345"/>
    <cellStyle name="style1424787249630 3 2 3 2 2 2" xfId="46189"/>
    <cellStyle name="style1424787249630 3 2 3 2 2 2 2" xfId="46190"/>
    <cellStyle name="style1424787249630 3 2 3 2 2 2 3" xfId="60376"/>
    <cellStyle name="style1424787249630 3 2 3 2 2 3" xfId="46188"/>
    <cellStyle name="style1424787249630 3 2 3 2 3" xfId="19741"/>
    <cellStyle name="style1424787249630 3 2 3 2 3 2" xfId="46192"/>
    <cellStyle name="style1424787249630 3 2 3 2 3 3" xfId="57884"/>
    <cellStyle name="style1424787249630 3 2 3 2 3 4" xfId="46191"/>
    <cellStyle name="style1424787249630 3 2 3 2 4" xfId="27137"/>
    <cellStyle name="style1424787249630 3 2 3 2 5" xfId="46187"/>
    <cellStyle name="style1424787249630 3 2 3 3" xfId="3027"/>
    <cellStyle name="style1424787249630 3 2 3 3 2" xfId="10468"/>
    <cellStyle name="style1424787249630 3 2 3 3 2 2" xfId="46195"/>
    <cellStyle name="style1424787249630 3 2 3 3 2 2 2" xfId="46196"/>
    <cellStyle name="style1424787249630 3 2 3 3 2 2 3" xfId="60377"/>
    <cellStyle name="style1424787249630 3 2 3 3 2 3" xfId="46194"/>
    <cellStyle name="style1424787249630 3 2 3 3 3" xfId="17864"/>
    <cellStyle name="style1424787249630 3 2 3 3 3 2" xfId="46198"/>
    <cellStyle name="style1424787249630 3 2 3 3 3 3" xfId="57885"/>
    <cellStyle name="style1424787249630 3 2 3 3 3 4" xfId="46197"/>
    <cellStyle name="style1424787249630 3 2 3 3 4" xfId="25260"/>
    <cellStyle name="style1424787249630 3 2 3 3 5" xfId="46193"/>
    <cellStyle name="style1424787249630 3 2 3 4" xfId="6849"/>
    <cellStyle name="style1424787249630 3 2 3 4 2" xfId="14245"/>
    <cellStyle name="style1424787249630 3 2 3 4 2 2" xfId="46201"/>
    <cellStyle name="style1424787249630 3 2 3 4 2 3" xfId="60375"/>
    <cellStyle name="style1424787249630 3 2 3 4 2 4" xfId="46200"/>
    <cellStyle name="style1424787249630 3 2 3 4 3" xfId="21641"/>
    <cellStyle name="style1424787249630 3 2 3 4 4" xfId="29037"/>
    <cellStyle name="style1424787249630 3 2 3 4 5" xfId="46199"/>
    <cellStyle name="style1424787249630 3 2 3 5" xfId="8659"/>
    <cellStyle name="style1424787249630 3 2 3 5 2" xfId="46203"/>
    <cellStyle name="style1424787249630 3 2 3 5 3" xfId="57883"/>
    <cellStyle name="style1424787249630 3 2 3 5 4" xfId="46202"/>
    <cellStyle name="style1424787249630 3 2 3 6" xfId="16055"/>
    <cellStyle name="style1424787249630 3 2 3 7" xfId="23451"/>
    <cellStyle name="style1424787249630 3 2 3 8" xfId="46186"/>
    <cellStyle name="style1424787249630 3 2 4" xfId="1807"/>
    <cellStyle name="style1424787249630 3 2 4 2" xfId="5494"/>
    <cellStyle name="style1424787249630 3 2 4 2 2" xfId="12935"/>
    <cellStyle name="style1424787249630 3 2 4 2 2 2" xfId="46207"/>
    <cellStyle name="style1424787249630 3 2 4 2 2 2 2" xfId="46208"/>
    <cellStyle name="style1424787249630 3 2 4 2 2 2 3" xfId="60379"/>
    <cellStyle name="style1424787249630 3 2 4 2 2 3" xfId="46206"/>
    <cellStyle name="style1424787249630 3 2 4 2 3" xfId="20331"/>
    <cellStyle name="style1424787249630 3 2 4 2 3 2" xfId="46210"/>
    <cellStyle name="style1424787249630 3 2 4 2 3 3" xfId="57887"/>
    <cellStyle name="style1424787249630 3 2 4 2 3 4" xfId="46209"/>
    <cellStyle name="style1424787249630 3 2 4 2 4" xfId="27727"/>
    <cellStyle name="style1424787249630 3 2 4 2 5" xfId="46205"/>
    <cellStyle name="style1424787249630 3 2 4 3" xfId="3617"/>
    <cellStyle name="style1424787249630 3 2 4 3 2" xfId="11058"/>
    <cellStyle name="style1424787249630 3 2 4 3 2 2" xfId="46213"/>
    <cellStyle name="style1424787249630 3 2 4 3 2 2 2" xfId="46214"/>
    <cellStyle name="style1424787249630 3 2 4 3 2 2 3" xfId="60380"/>
    <cellStyle name="style1424787249630 3 2 4 3 2 3" xfId="46212"/>
    <cellStyle name="style1424787249630 3 2 4 3 3" xfId="18454"/>
    <cellStyle name="style1424787249630 3 2 4 3 3 2" xfId="46216"/>
    <cellStyle name="style1424787249630 3 2 4 3 3 3" xfId="57888"/>
    <cellStyle name="style1424787249630 3 2 4 3 3 4" xfId="46215"/>
    <cellStyle name="style1424787249630 3 2 4 3 4" xfId="25850"/>
    <cellStyle name="style1424787249630 3 2 4 3 5" xfId="46211"/>
    <cellStyle name="style1424787249630 3 2 4 4" xfId="7439"/>
    <cellStyle name="style1424787249630 3 2 4 4 2" xfId="14835"/>
    <cellStyle name="style1424787249630 3 2 4 4 2 2" xfId="46219"/>
    <cellStyle name="style1424787249630 3 2 4 4 2 3" xfId="60378"/>
    <cellStyle name="style1424787249630 3 2 4 4 2 4" xfId="46218"/>
    <cellStyle name="style1424787249630 3 2 4 4 3" xfId="22231"/>
    <cellStyle name="style1424787249630 3 2 4 4 4" xfId="29627"/>
    <cellStyle name="style1424787249630 3 2 4 4 5" xfId="46217"/>
    <cellStyle name="style1424787249630 3 2 4 5" xfId="9249"/>
    <cellStyle name="style1424787249630 3 2 4 5 2" xfId="46221"/>
    <cellStyle name="style1424787249630 3 2 4 5 3" xfId="57886"/>
    <cellStyle name="style1424787249630 3 2 4 5 4" xfId="46220"/>
    <cellStyle name="style1424787249630 3 2 4 6" xfId="16645"/>
    <cellStyle name="style1424787249630 3 2 4 7" xfId="24041"/>
    <cellStyle name="style1424787249630 3 2 4 8" xfId="46204"/>
    <cellStyle name="style1424787249630 3 2 5" xfId="2064"/>
    <cellStyle name="style1424787249630 3 2 5 2" xfId="5751"/>
    <cellStyle name="style1424787249630 3 2 5 2 2" xfId="13191"/>
    <cellStyle name="style1424787249630 3 2 5 2 2 2" xfId="46225"/>
    <cellStyle name="style1424787249630 3 2 5 2 2 2 2" xfId="46226"/>
    <cellStyle name="style1424787249630 3 2 5 2 2 2 3" xfId="60382"/>
    <cellStyle name="style1424787249630 3 2 5 2 2 3" xfId="46224"/>
    <cellStyle name="style1424787249630 3 2 5 2 3" xfId="20587"/>
    <cellStyle name="style1424787249630 3 2 5 2 3 2" xfId="46228"/>
    <cellStyle name="style1424787249630 3 2 5 2 3 3" xfId="57890"/>
    <cellStyle name="style1424787249630 3 2 5 2 3 4" xfId="46227"/>
    <cellStyle name="style1424787249630 3 2 5 2 4" xfId="27983"/>
    <cellStyle name="style1424787249630 3 2 5 2 5" xfId="46223"/>
    <cellStyle name="style1424787249630 3 2 5 3" xfId="3873"/>
    <cellStyle name="style1424787249630 3 2 5 3 2" xfId="11314"/>
    <cellStyle name="style1424787249630 3 2 5 3 2 2" xfId="46231"/>
    <cellStyle name="style1424787249630 3 2 5 3 2 2 2" xfId="46232"/>
    <cellStyle name="style1424787249630 3 2 5 3 2 2 3" xfId="60383"/>
    <cellStyle name="style1424787249630 3 2 5 3 2 3" xfId="46230"/>
    <cellStyle name="style1424787249630 3 2 5 3 3" xfId="18710"/>
    <cellStyle name="style1424787249630 3 2 5 3 3 2" xfId="46234"/>
    <cellStyle name="style1424787249630 3 2 5 3 3 3" xfId="57891"/>
    <cellStyle name="style1424787249630 3 2 5 3 3 4" xfId="46233"/>
    <cellStyle name="style1424787249630 3 2 5 3 4" xfId="26106"/>
    <cellStyle name="style1424787249630 3 2 5 3 5" xfId="46229"/>
    <cellStyle name="style1424787249630 3 2 5 4" xfId="7696"/>
    <cellStyle name="style1424787249630 3 2 5 4 2" xfId="15092"/>
    <cellStyle name="style1424787249630 3 2 5 4 2 2" xfId="46237"/>
    <cellStyle name="style1424787249630 3 2 5 4 2 3" xfId="60381"/>
    <cellStyle name="style1424787249630 3 2 5 4 2 4" xfId="46236"/>
    <cellStyle name="style1424787249630 3 2 5 4 3" xfId="22488"/>
    <cellStyle name="style1424787249630 3 2 5 4 4" xfId="29884"/>
    <cellStyle name="style1424787249630 3 2 5 4 5" xfId="46235"/>
    <cellStyle name="style1424787249630 3 2 5 5" xfId="9505"/>
    <cellStyle name="style1424787249630 3 2 5 5 2" xfId="46239"/>
    <cellStyle name="style1424787249630 3 2 5 5 3" xfId="57889"/>
    <cellStyle name="style1424787249630 3 2 5 5 4" xfId="46238"/>
    <cellStyle name="style1424787249630 3 2 5 6" xfId="16901"/>
    <cellStyle name="style1424787249630 3 2 5 7" xfId="24297"/>
    <cellStyle name="style1424787249630 3 2 5 8" xfId="46222"/>
    <cellStyle name="style1424787249630 3 2 6" xfId="4260"/>
    <cellStyle name="style1424787249630 3 2 6 2" xfId="11701"/>
    <cellStyle name="style1424787249630 3 2 6 2 2" xfId="46242"/>
    <cellStyle name="style1424787249630 3 2 6 2 2 2" xfId="46243"/>
    <cellStyle name="style1424787249630 3 2 6 2 2 3" xfId="60384"/>
    <cellStyle name="style1424787249630 3 2 6 2 3" xfId="46241"/>
    <cellStyle name="style1424787249630 3 2 6 3" xfId="19097"/>
    <cellStyle name="style1424787249630 3 2 6 3 2" xfId="46245"/>
    <cellStyle name="style1424787249630 3 2 6 3 3" xfId="57892"/>
    <cellStyle name="style1424787249630 3 2 6 3 4" xfId="46244"/>
    <cellStyle name="style1424787249630 3 2 6 4" xfId="26493"/>
    <cellStyle name="style1424787249630 3 2 6 5" xfId="46240"/>
    <cellStyle name="style1424787249630 3 2 7" xfId="2383"/>
    <cellStyle name="style1424787249630 3 2 7 2" xfId="9824"/>
    <cellStyle name="style1424787249630 3 2 7 2 2" xfId="46248"/>
    <cellStyle name="style1424787249630 3 2 7 2 2 2" xfId="46249"/>
    <cellStyle name="style1424787249630 3 2 7 2 2 3" xfId="60385"/>
    <cellStyle name="style1424787249630 3 2 7 2 3" xfId="46247"/>
    <cellStyle name="style1424787249630 3 2 7 3" xfId="17220"/>
    <cellStyle name="style1424787249630 3 2 7 3 2" xfId="46251"/>
    <cellStyle name="style1424787249630 3 2 7 3 3" xfId="57893"/>
    <cellStyle name="style1424787249630 3 2 7 3 4" xfId="46250"/>
    <cellStyle name="style1424787249630 3 2 7 4" xfId="24616"/>
    <cellStyle name="style1424787249630 3 2 7 5" xfId="46246"/>
    <cellStyle name="style1424787249630 3 2 8" xfId="6205"/>
    <cellStyle name="style1424787249630 3 2 8 2" xfId="13601"/>
    <cellStyle name="style1424787249630 3 2 8 2 2" xfId="46254"/>
    <cellStyle name="style1424787249630 3 2 8 2 3" xfId="60368"/>
    <cellStyle name="style1424787249630 3 2 8 2 4" xfId="46253"/>
    <cellStyle name="style1424787249630 3 2 8 3" xfId="20997"/>
    <cellStyle name="style1424787249630 3 2 8 4" xfId="28393"/>
    <cellStyle name="style1424787249630 3 2 8 5" xfId="46252"/>
    <cellStyle name="style1424787249630 3 2 9" xfId="8015"/>
    <cellStyle name="style1424787249630 3 2 9 2" xfId="46256"/>
    <cellStyle name="style1424787249630 3 2 9 3" xfId="57876"/>
    <cellStyle name="style1424787249630 3 2 9 4" xfId="46255"/>
    <cellStyle name="style1424787249630 3 3" xfId="634"/>
    <cellStyle name="style1424787249630 3 3 2" xfId="1344"/>
    <cellStyle name="style1424787249630 3 3 2 2" xfId="5032"/>
    <cellStyle name="style1424787249630 3 3 2 2 2" xfId="12473"/>
    <cellStyle name="style1424787249630 3 3 2 2 2 2" xfId="46261"/>
    <cellStyle name="style1424787249630 3 3 2 2 2 2 2" xfId="46262"/>
    <cellStyle name="style1424787249630 3 3 2 2 2 2 3" xfId="60388"/>
    <cellStyle name="style1424787249630 3 3 2 2 2 3" xfId="46260"/>
    <cellStyle name="style1424787249630 3 3 2 2 3" xfId="19869"/>
    <cellStyle name="style1424787249630 3 3 2 2 3 2" xfId="46264"/>
    <cellStyle name="style1424787249630 3 3 2 2 3 3" xfId="57896"/>
    <cellStyle name="style1424787249630 3 3 2 2 3 4" xfId="46263"/>
    <cellStyle name="style1424787249630 3 3 2 2 4" xfId="27265"/>
    <cellStyle name="style1424787249630 3 3 2 2 5" xfId="46259"/>
    <cellStyle name="style1424787249630 3 3 2 3" xfId="3155"/>
    <cellStyle name="style1424787249630 3 3 2 3 2" xfId="10596"/>
    <cellStyle name="style1424787249630 3 3 2 3 2 2" xfId="46267"/>
    <cellStyle name="style1424787249630 3 3 2 3 2 2 2" xfId="46268"/>
    <cellStyle name="style1424787249630 3 3 2 3 2 2 3" xfId="60389"/>
    <cellStyle name="style1424787249630 3 3 2 3 2 3" xfId="46266"/>
    <cellStyle name="style1424787249630 3 3 2 3 3" xfId="17992"/>
    <cellStyle name="style1424787249630 3 3 2 3 3 2" xfId="46270"/>
    <cellStyle name="style1424787249630 3 3 2 3 3 3" xfId="57897"/>
    <cellStyle name="style1424787249630 3 3 2 3 3 4" xfId="46269"/>
    <cellStyle name="style1424787249630 3 3 2 3 4" xfId="25388"/>
    <cellStyle name="style1424787249630 3 3 2 3 5" xfId="46265"/>
    <cellStyle name="style1424787249630 3 3 2 4" xfId="6977"/>
    <cellStyle name="style1424787249630 3 3 2 4 2" xfId="14373"/>
    <cellStyle name="style1424787249630 3 3 2 4 2 2" xfId="46273"/>
    <cellStyle name="style1424787249630 3 3 2 4 2 3" xfId="60387"/>
    <cellStyle name="style1424787249630 3 3 2 4 2 4" xfId="46272"/>
    <cellStyle name="style1424787249630 3 3 2 4 3" xfId="21769"/>
    <cellStyle name="style1424787249630 3 3 2 4 4" xfId="29165"/>
    <cellStyle name="style1424787249630 3 3 2 4 5" xfId="46271"/>
    <cellStyle name="style1424787249630 3 3 2 5" xfId="8787"/>
    <cellStyle name="style1424787249630 3 3 2 5 2" xfId="46275"/>
    <cellStyle name="style1424787249630 3 3 2 5 3" xfId="57895"/>
    <cellStyle name="style1424787249630 3 3 2 5 4" xfId="46274"/>
    <cellStyle name="style1424787249630 3 3 2 6" xfId="16183"/>
    <cellStyle name="style1424787249630 3 3 2 7" xfId="23579"/>
    <cellStyle name="style1424787249630 3 3 2 8" xfId="46258"/>
    <cellStyle name="style1424787249630 3 3 3" xfId="4388"/>
    <cellStyle name="style1424787249630 3 3 3 2" xfId="11829"/>
    <cellStyle name="style1424787249630 3 3 3 2 2" xfId="46278"/>
    <cellStyle name="style1424787249630 3 3 3 2 2 2" xfId="46279"/>
    <cellStyle name="style1424787249630 3 3 3 2 2 3" xfId="60390"/>
    <cellStyle name="style1424787249630 3 3 3 2 3" xfId="46277"/>
    <cellStyle name="style1424787249630 3 3 3 3" xfId="19225"/>
    <cellStyle name="style1424787249630 3 3 3 3 2" xfId="46281"/>
    <cellStyle name="style1424787249630 3 3 3 3 3" xfId="57898"/>
    <cellStyle name="style1424787249630 3 3 3 3 4" xfId="46280"/>
    <cellStyle name="style1424787249630 3 3 3 4" xfId="26621"/>
    <cellStyle name="style1424787249630 3 3 3 5" xfId="46276"/>
    <cellStyle name="style1424787249630 3 3 4" xfId="2511"/>
    <cellStyle name="style1424787249630 3 3 4 2" xfId="9952"/>
    <cellStyle name="style1424787249630 3 3 4 2 2" xfId="46284"/>
    <cellStyle name="style1424787249630 3 3 4 2 2 2" xfId="46285"/>
    <cellStyle name="style1424787249630 3 3 4 2 2 3" xfId="60391"/>
    <cellStyle name="style1424787249630 3 3 4 2 3" xfId="46283"/>
    <cellStyle name="style1424787249630 3 3 4 3" xfId="17348"/>
    <cellStyle name="style1424787249630 3 3 4 3 2" xfId="46287"/>
    <cellStyle name="style1424787249630 3 3 4 3 3" xfId="57899"/>
    <cellStyle name="style1424787249630 3 3 4 3 4" xfId="46286"/>
    <cellStyle name="style1424787249630 3 3 4 4" xfId="24744"/>
    <cellStyle name="style1424787249630 3 3 4 5" xfId="46282"/>
    <cellStyle name="style1424787249630 3 3 5" xfId="6333"/>
    <cellStyle name="style1424787249630 3 3 5 2" xfId="13729"/>
    <cellStyle name="style1424787249630 3 3 5 2 2" xfId="46290"/>
    <cellStyle name="style1424787249630 3 3 5 2 3" xfId="60386"/>
    <cellStyle name="style1424787249630 3 3 5 2 4" xfId="46289"/>
    <cellStyle name="style1424787249630 3 3 5 3" xfId="21125"/>
    <cellStyle name="style1424787249630 3 3 5 4" xfId="28521"/>
    <cellStyle name="style1424787249630 3 3 5 5" xfId="46288"/>
    <cellStyle name="style1424787249630 3 3 6" xfId="8143"/>
    <cellStyle name="style1424787249630 3 3 6 2" xfId="46292"/>
    <cellStyle name="style1424787249630 3 3 6 3" xfId="57894"/>
    <cellStyle name="style1424787249630 3 3 6 4" xfId="46291"/>
    <cellStyle name="style1424787249630 3 3 7" xfId="15539"/>
    <cellStyle name="style1424787249630 3 3 8" xfId="22935"/>
    <cellStyle name="style1424787249630 3 3 9" xfId="46257"/>
    <cellStyle name="style1424787249630 3 4" xfId="1088"/>
    <cellStyle name="style1424787249630 3 4 2" xfId="4776"/>
    <cellStyle name="style1424787249630 3 4 2 2" xfId="12217"/>
    <cellStyle name="style1424787249630 3 4 2 2 2" xfId="46296"/>
    <cellStyle name="style1424787249630 3 4 2 2 2 2" xfId="46297"/>
    <cellStyle name="style1424787249630 3 4 2 2 2 3" xfId="60393"/>
    <cellStyle name="style1424787249630 3 4 2 2 3" xfId="46295"/>
    <cellStyle name="style1424787249630 3 4 2 3" xfId="19613"/>
    <cellStyle name="style1424787249630 3 4 2 3 2" xfId="46299"/>
    <cellStyle name="style1424787249630 3 4 2 3 3" xfId="57901"/>
    <cellStyle name="style1424787249630 3 4 2 3 4" xfId="46298"/>
    <cellStyle name="style1424787249630 3 4 2 4" xfId="27009"/>
    <cellStyle name="style1424787249630 3 4 2 5" xfId="46294"/>
    <cellStyle name="style1424787249630 3 4 3" xfId="2899"/>
    <cellStyle name="style1424787249630 3 4 3 2" xfId="10340"/>
    <cellStyle name="style1424787249630 3 4 3 2 2" xfId="46302"/>
    <cellStyle name="style1424787249630 3 4 3 2 2 2" xfId="46303"/>
    <cellStyle name="style1424787249630 3 4 3 2 2 3" xfId="60394"/>
    <cellStyle name="style1424787249630 3 4 3 2 3" xfId="46301"/>
    <cellStyle name="style1424787249630 3 4 3 3" xfId="17736"/>
    <cellStyle name="style1424787249630 3 4 3 3 2" xfId="46305"/>
    <cellStyle name="style1424787249630 3 4 3 3 3" xfId="57902"/>
    <cellStyle name="style1424787249630 3 4 3 3 4" xfId="46304"/>
    <cellStyle name="style1424787249630 3 4 3 4" xfId="25132"/>
    <cellStyle name="style1424787249630 3 4 3 5" xfId="46300"/>
    <cellStyle name="style1424787249630 3 4 4" xfId="6721"/>
    <cellStyle name="style1424787249630 3 4 4 2" xfId="14117"/>
    <cellStyle name="style1424787249630 3 4 4 2 2" xfId="46308"/>
    <cellStyle name="style1424787249630 3 4 4 2 3" xfId="60392"/>
    <cellStyle name="style1424787249630 3 4 4 2 4" xfId="46307"/>
    <cellStyle name="style1424787249630 3 4 4 3" xfId="21513"/>
    <cellStyle name="style1424787249630 3 4 4 4" xfId="28909"/>
    <cellStyle name="style1424787249630 3 4 4 5" xfId="46306"/>
    <cellStyle name="style1424787249630 3 4 5" xfId="8531"/>
    <cellStyle name="style1424787249630 3 4 5 2" xfId="46310"/>
    <cellStyle name="style1424787249630 3 4 5 3" xfId="57900"/>
    <cellStyle name="style1424787249630 3 4 5 4" xfId="46309"/>
    <cellStyle name="style1424787249630 3 4 6" xfId="15927"/>
    <cellStyle name="style1424787249630 3 4 7" xfId="23323"/>
    <cellStyle name="style1424787249630 3 4 8" xfId="46293"/>
    <cellStyle name="style1424787249630 3 5" xfId="1679"/>
    <cellStyle name="style1424787249630 3 5 2" xfId="5366"/>
    <cellStyle name="style1424787249630 3 5 2 2" xfId="12807"/>
    <cellStyle name="style1424787249630 3 5 2 2 2" xfId="46314"/>
    <cellStyle name="style1424787249630 3 5 2 2 2 2" xfId="46315"/>
    <cellStyle name="style1424787249630 3 5 2 2 2 3" xfId="60396"/>
    <cellStyle name="style1424787249630 3 5 2 2 3" xfId="46313"/>
    <cellStyle name="style1424787249630 3 5 2 3" xfId="20203"/>
    <cellStyle name="style1424787249630 3 5 2 3 2" xfId="46317"/>
    <cellStyle name="style1424787249630 3 5 2 3 3" xfId="57904"/>
    <cellStyle name="style1424787249630 3 5 2 3 4" xfId="46316"/>
    <cellStyle name="style1424787249630 3 5 2 4" xfId="27599"/>
    <cellStyle name="style1424787249630 3 5 2 5" xfId="46312"/>
    <cellStyle name="style1424787249630 3 5 3" xfId="3489"/>
    <cellStyle name="style1424787249630 3 5 3 2" xfId="10930"/>
    <cellStyle name="style1424787249630 3 5 3 2 2" xfId="46320"/>
    <cellStyle name="style1424787249630 3 5 3 2 2 2" xfId="46321"/>
    <cellStyle name="style1424787249630 3 5 3 2 2 3" xfId="60397"/>
    <cellStyle name="style1424787249630 3 5 3 2 3" xfId="46319"/>
    <cellStyle name="style1424787249630 3 5 3 3" xfId="18326"/>
    <cellStyle name="style1424787249630 3 5 3 3 2" xfId="46323"/>
    <cellStyle name="style1424787249630 3 5 3 3 3" xfId="57905"/>
    <cellStyle name="style1424787249630 3 5 3 3 4" xfId="46322"/>
    <cellStyle name="style1424787249630 3 5 3 4" xfId="25722"/>
    <cellStyle name="style1424787249630 3 5 3 5" xfId="46318"/>
    <cellStyle name="style1424787249630 3 5 4" xfId="7311"/>
    <cellStyle name="style1424787249630 3 5 4 2" xfId="14707"/>
    <cellStyle name="style1424787249630 3 5 4 2 2" xfId="46326"/>
    <cellStyle name="style1424787249630 3 5 4 2 3" xfId="60395"/>
    <cellStyle name="style1424787249630 3 5 4 2 4" xfId="46325"/>
    <cellStyle name="style1424787249630 3 5 4 3" xfId="22103"/>
    <cellStyle name="style1424787249630 3 5 4 4" xfId="29499"/>
    <cellStyle name="style1424787249630 3 5 4 5" xfId="46324"/>
    <cellStyle name="style1424787249630 3 5 5" xfId="9121"/>
    <cellStyle name="style1424787249630 3 5 5 2" xfId="46328"/>
    <cellStyle name="style1424787249630 3 5 5 3" xfId="57903"/>
    <cellStyle name="style1424787249630 3 5 5 4" xfId="46327"/>
    <cellStyle name="style1424787249630 3 5 6" xfId="16517"/>
    <cellStyle name="style1424787249630 3 5 7" xfId="23913"/>
    <cellStyle name="style1424787249630 3 5 8" xfId="46311"/>
    <cellStyle name="style1424787249630 3 6" xfId="1936"/>
    <cellStyle name="style1424787249630 3 6 2" xfId="5623"/>
    <cellStyle name="style1424787249630 3 6 2 2" xfId="13063"/>
    <cellStyle name="style1424787249630 3 6 2 2 2" xfId="46332"/>
    <cellStyle name="style1424787249630 3 6 2 2 2 2" xfId="46333"/>
    <cellStyle name="style1424787249630 3 6 2 2 2 3" xfId="60399"/>
    <cellStyle name="style1424787249630 3 6 2 2 3" xfId="46331"/>
    <cellStyle name="style1424787249630 3 6 2 3" xfId="20459"/>
    <cellStyle name="style1424787249630 3 6 2 3 2" xfId="46335"/>
    <cellStyle name="style1424787249630 3 6 2 3 3" xfId="57907"/>
    <cellStyle name="style1424787249630 3 6 2 3 4" xfId="46334"/>
    <cellStyle name="style1424787249630 3 6 2 4" xfId="27855"/>
    <cellStyle name="style1424787249630 3 6 2 5" xfId="46330"/>
    <cellStyle name="style1424787249630 3 6 3" xfId="3745"/>
    <cellStyle name="style1424787249630 3 6 3 2" xfId="11186"/>
    <cellStyle name="style1424787249630 3 6 3 2 2" xfId="46338"/>
    <cellStyle name="style1424787249630 3 6 3 2 2 2" xfId="46339"/>
    <cellStyle name="style1424787249630 3 6 3 2 2 3" xfId="60400"/>
    <cellStyle name="style1424787249630 3 6 3 2 3" xfId="46337"/>
    <cellStyle name="style1424787249630 3 6 3 3" xfId="18582"/>
    <cellStyle name="style1424787249630 3 6 3 3 2" xfId="46341"/>
    <cellStyle name="style1424787249630 3 6 3 3 3" xfId="57908"/>
    <cellStyle name="style1424787249630 3 6 3 3 4" xfId="46340"/>
    <cellStyle name="style1424787249630 3 6 3 4" xfId="25978"/>
    <cellStyle name="style1424787249630 3 6 3 5" xfId="46336"/>
    <cellStyle name="style1424787249630 3 6 4" xfId="7568"/>
    <cellStyle name="style1424787249630 3 6 4 2" xfId="14964"/>
    <cellStyle name="style1424787249630 3 6 4 2 2" xfId="46344"/>
    <cellStyle name="style1424787249630 3 6 4 2 3" xfId="60398"/>
    <cellStyle name="style1424787249630 3 6 4 2 4" xfId="46343"/>
    <cellStyle name="style1424787249630 3 6 4 3" xfId="22360"/>
    <cellStyle name="style1424787249630 3 6 4 4" xfId="29756"/>
    <cellStyle name="style1424787249630 3 6 4 5" xfId="46342"/>
    <cellStyle name="style1424787249630 3 6 5" xfId="9377"/>
    <cellStyle name="style1424787249630 3 6 5 2" xfId="46346"/>
    <cellStyle name="style1424787249630 3 6 5 3" xfId="57906"/>
    <cellStyle name="style1424787249630 3 6 5 4" xfId="46345"/>
    <cellStyle name="style1424787249630 3 6 6" xfId="16773"/>
    <cellStyle name="style1424787249630 3 6 7" xfId="24169"/>
    <cellStyle name="style1424787249630 3 6 8" xfId="46329"/>
    <cellStyle name="style1424787249630 3 7" xfId="4132"/>
    <cellStyle name="style1424787249630 3 7 2" xfId="11573"/>
    <cellStyle name="style1424787249630 3 7 2 2" xfId="46349"/>
    <cellStyle name="style1424787249630 3 7 2 2 2" xfId="46350"/>
    <cellStyle name="style1424787249630 3 7 2 2 3" xfId="60401"/>
    <cellStyle name="style1424787249630 3 7 2 3" xfId="46348"/>
    <cellStyle name="style1424787249630 3 7 3" xfId="18969"/>
    <cellStyle name="style1424787249630 3 7 3 2" xfId="46352"/>
    <cellStyle name="style1424787249630 3 7 3 3" xfId="57909"/>
    <cellStyle name="style1424787249630 3 7 3 4" xfId="46351"/>
    <cellStyle name="style1424787249630 3 7 4" xfId="26365"/>
    <cellStyle name="style1424787249630 3 7 5" xfId="46347"/>
    <cellStyle name="style1424787249630 3 8" xfId="2255"/>
    <cellStyle name="style1424787249630 3 8 2" xfId="9696"/>
    <cellStyle name="style1424787249630 3 8 2 2" xfId="46355"/>
    <cellStyle name="style1424787249630 3 8 2 2 2" xfId="46356"/>
    <cellStyle name="style1424787249630 3 8 2 2 3" xfId="60402"/>
    <cellStyle name="style1424787249630 3 8 2 3" xfId="46354"/>
    <cellStyle name="style1424787249630 3 8 3" xfId="17092"/>
    <cellStyle name="style1424787249630 3 8 3 2" xfId="46358"/>
    <cellStyle name="style1424787249630 3 8 3 3" xfId="57910"/>
    <cellStyle name="style1424787249630 3 8 3 4" xfId="46357"/>
    <cellStyle name="style1424787249630 3 8 4" xfId="24488"/>
    <cellStyle name="style1424787249630 3 8 5" xfId="46353"/>
    <cellStyle name="style1424787249630 3 9" xfId="6077"/>
    <cellStyle name="style1424787249630 3 9 2" xfId="13473"/>
    <cellStyle name="style1424787249630 3 9 2 2" xfId="46361"/>
    <cellStyle name="style1424787249630 3 9 2 3" xfId="60367"/>
    <cellStyle name="style1424787249630 3 9 2 4" xfId="46360"/>
    <cellStyle name="style1424787249630 3 9 3" xfId="20869"/>
    <cellStyle name="style1424787249630 3 9 4" xfId="28265"/>
    <cellStyle name="style1424787249630 3 9 5" xfId="46359"/>
    <cellStyle name="style1424787249630 4" xfId="441"/>
    <cellStyle name="style1424787249630 4 10" xfId="15347"/>
    <cellStyle name="style1424787249630 4 11" xfId="22743"/>
    <cellStyle name="style1424787249630 4 12" xfId="46362"/>
    <cellStyle name="style1424787249630 4 2" xfId="698"/>
    <cellStyle name="style1424787249630 4 2 2" xfId="1408"/>
    <cellStyle name="style1424787249630 4 2 2 2" xfId="5096"/>
    <cellStyle name="style1424787249630 4 2 2 2 2" xfId="12537"/>
    <cellStyle name="style1424787249630 4 2 2 2 2 2" xfId="46367"/>
    <cellStyle name="style1424787249630 4 2 2 2 2 2 2" xfId="46368"/>
    <cellStyle name="style1424787249630 4 2 2 2 2 2 3" xfId="60406"/>
    <cellStyle name="style1424787249630 4 2 2 2 2 3" xfId="46366"/>
    <cellStyle name="style1424787249630 4 2 2 2 3" xfId="19933"/>
    <cellStyle name="style1424787249630 4 2 2 2 3 2" xfId="46370"/>
    <cellStyle name="style1424787249630 4 2 2 2 3 3" xfId="57914"/>
    <cellStyle name="style1424787249630 4 2 2 2 3 4" xfId="46369"/>
    <cellStyle name="style1424787249630 4 2 2 2 4" xfId="27329"/>
    <cellStyle name="style1424787249630 4 2 2 2 5" xfId="46365"/>
    <cellStyle name="style1424787249630 4 2 2 3" xfId="3219"/>
    <cellStyle name="style1424787249630 4 2 2 3 2" xfId="10660"/>
    <cellStyle name="style1424787249630 4 2 2 3 2 2" xfId="46373"/>
    <cellStyle name="style1424787249630 4 2 2 3 2 2 2" xfId="46374"/>
    <cellStyle name="style1424787249630 4 2 2 3 2 2 3" xfId="60407"/>
    <cellStyle name="style1424787249630 4 2 2 3 2 3" xfId="46372"/>
    <cellStyle name="style1424787249630 4 2 2 3 3" xfId="18056"/>
    <cellStyle name="style1424787249630 4 2 2 3 3 2" xfId="46376"/>
    <cellStyle name="style1424787249630 4 2 2 3 3 3" xfId="57915"/>
    <cellStyle name="style1424787249630 4 2 2 3 3 4" xfId="46375"/>
    <cellStyle name="style1424787249630 4 2 2 3 4" xfId="25452"/>
    <cellStyle name="style1424787249630 4 2 2 3 5" xfId="46371"/>
    <cellStyle name="style1424787249630 4 2 2 4" xfId="7041"/>
    <cellStyle name="style1424787249630 4 2 2 4 2" xfId="14437"/>
    <cellStyle name="style1424787249630 4 2 2 4 2 2" xfId="46379"/>
    <cellStyle name="style1424787249630 4 2 2 4 2 3" xfId="60405"/>
    <cellStyle name="style1424787249630 4 2 2 4 2 4" xfId="46378"/>
    <cellStyle name="style1424787249630 4 2 2 4 3" xfId="21833"/>
    <cellStyle name="style1424787249630 4 2 2 4 4" xfId="29229"/>
    <cellStyle name="style1424787249630 4 2 2 4 5" xfId="46377"/>
    <cellStyle name="style1424787249630 4 2 2 5" xfId="8851"/>
    <cellStyle name="style1424787249630 4 2 2 5 2" xfId="46381"/>
    <cellStyle name="style1424787249630 4 2 2 5 3" xfId="57913"/>
    <cellStyle name="style1424787249630 4 2 2 5 4" xfId="46380"/>
    <cellStyle name="style1424787249630 4 2 2 6" xfId="16247"/>
    <cellStyle name="style1424787249630 4 2 2 7" xfId="23643"/>
    <cellStyle name="style1424787249630 4 2 2 8" xfId="46364"/>
    <cellStyle name="style1424787249630 4 2 3" xfId="4452"/>
    <cellStyle name="style1424787249630 4 2 3 2" xfId="11893"/>
    <cellStyle name="style1424787249630 4 2 3 2 2" xfId="46384"/>
    <cellStyle name="style1424787249630 4 2 3 2 2 2" xfId="46385"/>
    <cellStyle name="style1424787249630 4 2 3 2 2 3" xfId="60408"/>
    <cellStyle name="style1424787249630 4 2 3 2 3" xfId="46383"/>
    <cellStyle name="style1424787249630 4 2 3 3" xfId="19289"/>
    <cellStyle name="style1424787249630 4 2 3 3 2" xfId="46387"/>
    <cellStyle name="style1424787249630 4 2 3 3 3" xfId="57916"/>
    <cellStyle name="style1424787249630 4 2 3 3 4" xfId="46386"/>
    <cellStyle name="style1424787249630 4 2 3 4" xfId="26685"/>
    <cellStyle name="style1424787249630 4 2 3 5" xfId="46382"/>
    <cellStyle name="style1424787249630 4 2 4" xfId="2575"/>
    <cellStyle name="style1424787249630 4 2 4 2" xfId="10016"/>
    <cellStyle name="style1424787249630 4 2 4 2 2" xfId="46390"/>
    <cellStyle name="style1424787249630 4 2 4 2 2 2" xfId="46391"/>
    <cellStyle name="style1424787249630 4 2 4 2 2 3" xfId="60409"/>
    <cellStyle name="style1424787249630 4 2 4 2 3" xfId="46389"/>
    <cellStyle name="style1424787249630 4 2 4 3" xfId="17412"/>
    <cellStyle name="style1424787249630 4 2 4 3 2" xfId="46393"/>
    <cellStyle name="style1424787249630 4 2 4 3 3" xfId="57917"/>
    <cellStyle name="style1424787249630 4 2 4 3 4" xfId="46392"/>
    <cellStyle name="style1424787249630 4 2 4 4" xfId="24808"/>
    <cellStyle name="style1424787249630 4 2 4 5" xfId="46388"/>
    <cellStyle name="style1424787249630 4 2 5" xfId="6397"/>
    <cellStyle name="style1424787249630 4 2 5 2" xfId="13793"/>
    <cellStyle name="style1424787249630 4 2 5 2 2" xfId="46396"/>
    <cellStyle name="style1424787249630 4 2 5 2 3" xfId="60404"/>
    <cellStyle name="style1424787249630 4 2 5 2 4" xfId="46395"/>
    <cellStyle name="style1424787249630 4 2 5 3" xfId="21189"/>
    <cellStyle name="style1424787249630 4 2 5 4" xfId="28585"/>
    <cellStyle name="style1424787249630 4 2 5 5" xfId="46394"/>
    <cellStyle name="style1424787249630 4 2 6" xfId="8207"/>
    <cellStyle name="style1424787249630 4 2 6 2" xfId="46398"/>
    <cellStyle name="style1424787249630 4 2 6 3" xfId="57912"/>
    <cellStyle name="style1424787249630 4 2 6 4" xfId="46397"/>
    <cellStyle name="style1424787249630 4 2 7" xfId="15603"/>
    <cellStyle name="style1424787249630 4 2 8" xfId="22999"/>
    <cellStyle name="style1424787249630 4 2 9" xfId="46363"/>
    <cellStyle name="style1424787249630 4 3" xfId="1152"/>
    <cellStyle name="style1424787249630 4 3 2" xfId="4840"/>
    <cellStyle name="style1424787249630 4 3 2 2" xfId="12281"/>
    <cellStyle name="style1424787249630 4 3 2 2 2" xfId="46402"/>
    <cellStyle name="style1424787249630 4 3 2 2 2 2" xfId="46403"/>
    <cellStyle name="style1424787249630 4 3 2 2 2 3" xfId="60411"/>
    <cellStyle name="style1424787249630 4 3 2 2 3" xfId="46401"/>
    <cellStyle name="style1424787249630 4 3 2 3" xfId="19677"/>
    <cellStyle name="style1424787249630 4 3 2 3 2" xfId="46405"/>
    <cellStyle name="style1424787249630 4 3 2 3 3" xfId="57919"/>
    <cellStyle name="style1424787249630 4 3 2 3 4" xfId="46404"/>
    <cellStyle name="style1424787249630 4 3 2 4" xfId="27073"/>
    <cellStyle name="style1424787249630 4 3 2 5" xfId="46400"/>
    <cellStyle name="style1424787249630 4 3 3" xfId="2963"/>
    <cellStyle name="style1424787249630 4 3 3 2" xfId="10404"/>
    <cellStyle name="style1424787249630 4 3 3 2 2" xfId="46408"/>
    <cellStyle name="style1424787249630 4 3 3 2 2 2" xfId="46409"/>
    <cellStyle name="style1424787249630 4 3 3 2 2 3" xfId="60412"/>
    <cellStyle name="style1424787249630 4 3 3 2 3" xfId="46407"/>
    <cellStyle name="style1424787249630 4 3 3 3" xfId="17800"/>
    <cellStyle name="style1424787249630 4 3 3 3 2" xfId="46411"/>
    <cellStyle name="style1424787249630 4 3 3 3 3" xfId="57920"/>
    <cellStyle name="style1424787249630 4 3 3 3 4" xfId="46410"/>
    <cellStyle name="style1424787249630 4 3 3 4" xfId="25196"/>
    <cellStyle name="style1424787249630 4 3 3 5" xfId="46406"/>
    <cellStyle name="style1424787249630 4 3 4" xfId="6785"/>
    <cellStyle name="style1424787249630 4 3 4 2" xfId="14181"/>
    <cellStyle name="style1424787249630 4 3 4 2 2" xfId="46414"/>
    <cellStyle name="style1424787249630 4 3 4 2 3" xfId="60410"/>
    <cellStyle name="style1424787249630 4 3 4 2 4" xfId="46413"/>
    <cellStyle name="style1424787249630 4 3 4 3" xfId="21577"/>
    <cellStyle name="style1424787249630 4 3 4 4" xfId="28973"/>
    <cellStyle name="style1424787249630 4 3 4 5" xfId="46412"/>
    <cellStyle name="style1424787249630 4 3 5" xfId="8595"/>
    <cellStyle name="style1424787249630 4 3 5 2" xfId="46416"/>
    <cellStyle name="style1424787249630 4 3 5 3" xfId="57918"/>
    <cellStyle name="style1424787249630 4 3 5 4" xfId="46415"/>
    <cellStyle name="style1424787249630 4 3 6" xfId="15991"/>
    <cellStyle name="style1424787249630 4 3 7" xfId="23387"/>
    <cellStyle name="style1424787249630 4 3 8" xfId="46399"/>
    <cellStyle name="style1424787249630 4 4" xfId="1743"/>
    <cellStyle name="style1424787249630 4 4 2" xfId="5430"/>
    <cellStyle name="style1424787249630 4 4 2 2" xfId="12871"/>
    <cellStyle name="style1424787249630 4 4 2 2 2" xfId="46420"/>
    <cellStyle name="style1424787249630 4 4 2 2 2 2" xfId="46421"/>
    <cellStyle name="style1424787249630 4 4 2 2 2 3" xfId="60414"/>
    <cellStyle name="style1424787249630 4 4 2 2 3" xfId="46419"/>
    <cellStyle name="style1424787249630 4 4 2 3" xfId="20267"/>
    <cellStyle name="style1424787249630 4 4 2 3 2" xfId="46423"/>
    <cellStyle name="style1424787249630 4 4 2 3 3" xfId="57922"/>
    <cellStyle name="style1424787249630 4 4 2 3 4" xfId="46422"/>
    <cellStyle name="style1424787249630 4 4 2 4" xfId="27663"/>
    <cellStyle name="style1424787249630 4 4 2 5" xfId="46418"/>
    <cellStyle name="style1424787249630 4 4 3" xfId="3553"/>
    <cellStyle name="style1424787249630 4 4 3 2" xfId="10994"/>
    <cellStyle name="style1424787249630 4 4 3 2 2" xfId="46426"/>
    <cellStyle name="style1424787249630 4 4 3 2 2 2" xfId="46427"/>
    <cellStyle name="style1424787249630 4 4 3 2 2 3" xfId="60415"/>
    <cellStyle name="style1424787249630 4 4 3 2 3" xfId="46425"/>
    <cellStyle name="style1424787249630 4 4 3 3" xfId="18390"/>
    <cellStyle name="style1424787249630 4 4 3 3 2" xfId="46429"/>
    <cellStyle name="style1424787249630 4 4 3 3 3" xfId="57923"/>
    <cellStyle name="style1424787249630 4 4 3 3 4" xfId="46428"/>
    <cellStyle name="style1424787249630 4 4 3 4" xfId="25786"/>
    <cellStyle name="style1424787249630 4 4 3 5" xfId="46424"/>
    <cellStyle name="style1424787249630 4 4 4" xfId="7375"/>
    <cellStyle name="style1424787249630 4 4 4 2" xfId="14771"/>
    <cellStyle name="style1424787249630 4 4 4 2 2" xfId="46432"/>
    <cellStyle name="style1424787249630 4 4 4 2 3" xfId="60413"/>
    <cellStyle name="style1424787249630 4 4 4 2 4" xfId="46431"/>
    <cellStyle name="style1424787249630 4 4 4 3" xfId="22167"/>
    <cellStyle name="style1424787249630 4 4 4 4" xfId="29563"/>
    <cellStyle name="style1424787249630 4 4 4 5" xfId="46430"/>
    <cellStyle name="style1424787249630 4 4 5" xfId="9185"/>
    <cellStyle name="style1424787249630 4 4 5 2" xfId="46434"/>
    <cellStyle name="style1424787249630 4 4 5 3" xfId="57921"/>
    <cellStyle name="style1424787249630 4 4 5 4" xfId="46433"/>
    <cellStyle name="style1424787249630 4 4 6" xfId="16581"/>
    <cellStyle name="style1424787249630 4 4 7" xfId="23977"/>
    <cellStyle name="style1424787249630 4 4 8" xfId="46417"/>
    <cellStyle name="style1424787249630 4 5" xfId="2000"/>
    <cellStyle name="style1424787249630 4 5 2" xfId="5687"/>
    <cellStyle name="style1424787249630 4 5 2 2" xfId="13127"/>
    <cellStyle name="style1424787249630 4 5 2 2 2" xfId="46438"/>
    <cellStyle name="style1424787249630 4 5 2 2 2 2" xfId="46439"/>
    <cellStyle name="style1424787249630 4 5 2 2 2 3" xfId="60417"/>
    <cellStyle name="style1424787249630 4 5 2 2 3" xfId="46437"/>
    <cellStyle name="style1424787249630 4 5 2 3" xfId="20523"/>
    <cellStyle name="style1424787249630 4 5 2 3 2" xfId="46441"/>
    <cellStyle name="style1424787249630 4 5 2 3 3" xfId="57925"/>
    <cellStyle name="style1424787249630 4 5 2 3 4" xfId="46440"/>
    <cellStyle name="style1424787249630 4 5 2 4" xfId="27919"/>
    <cellStyle name="style1424787249630 4 5 2 5" xfId="46436"/>
    <cellStyle name="style1424787249630 4 5 3" xfId="3809"/>
    <cellStyle name="style1424787249630 4 5 3 2" xfId="11250"/>
    <cellStyle name="style1424787249630 4 5 3 2 2" xfId="46444"/>
    <cellStyle name="style1424787249630 4 5 3 2 2 2" xfId="46445"/>
    <cellStyle name="style1424787249630 4 5 3 2 2 3" xfId="60418"/>
    <cellStyle name="style1424787249630 4 5 3 2 3" xfId="46443"/>
    <cellStyle name="style1424787249630 4 5 3 3" xfId="18646"/>
    <cellStyle name="style1424787249630 4 5 3 3 2" xfId="46447"/>
    <cellStyle name="style1424787249630 4 5 3 3 3" xfId="57926"/>
    <cellStyle name="style1424787249630 4 5 3 3 4" xfId="46446"/>
    <cellStyle name="style1424787249630 4 5 3 4" xfId="26042"/>
    <cellStyle name="style1424787249630 4 5 3 5" xfId="46442"/>
    <cellStyle name="style1424787249630 4 5 4" xfId="7632"/>
    <cellStyle name="style1424787249630 4 5 4 2" xfId="15028"/>
    <cellStyle name="style1424787249630 4 5 4 2 2" xfId="46450"/>
    <cellStyle name="style1424787249630 4 5 4 2 3" xfId="60416"/>
    <cellStyle name="style1424787249630 4 5 4 2 4" xfId="46449"/>
    <cellStyle name="style1424787249630 4 5 4 3" xfId="22424"/>
    <cellStyle name="style1424787249630 4 5 4 4" xfId="29820"/>
    <cellStyle name="style1424787249630 4 5 4 5" xfId="46448"/>
    <cellStyle name="style1424787249630 4 5 5" xfId="9441"/>
    <cellStyle name="style1424787249630 4 5 5 2" xfId="46452"/>
    <cellStyle name="style1424787249630 4 5 5 3" xfId="57924"/>
    <cellStyle name="style1424787249630 4 5 5 4" xfId="46451"/>
    <cellStyle name="style1424787249630 4 5 6" xfId="16837"/>
    <cellStyle name="style1424787249630 4 5 7" xfId="24233"/>
    <cellStyle name="style1424787249630 4 5 8" xfId="46435"/>
    <cellStyle name="style1424787249630 4 6" xfId="4196"/>
    <cellStyle name="style1424787249630 4 6 2" xfId="11637"/>
    <cellStyle name="style1424787249630 4 6 2 2" xfId="46455"/>
    <cellStyle name="style1424787249630 4 6 2 2 2" xfId="46456"/>
    <cellStyle name="style1424787249630 4 6 2 2 3" xfId="60419"/>
    <cellStyle name="style1424787249630 4 6 2 3" xfId="46454"/>
    <cellStyle name="style1424787249630 4 6 3" xfId="19033"/>
    <cellStyle name="style1424787249630 4 6 3 2" xfId="46458"/>
    <cellStyle name="style1424787249630 4 6 3 3" xfId="57927"/>
    <cellStyle name="style1424787249630 4 6 3 4" xfId="46457"/>
    <cellStyle name="style1424787249630 4 6 4" xfId="26429"/>
    <cellStyle name="style1424787249630 4 6 5" xfId="46453"/>
    <cellStyle name="style1424787249630 4 7" xfId="2319"/>
    <cellStyle name="style1424787249630 4 7 2" xfId="9760"/>
    <cellStyle name="style1424787249630 4 7 2 2" xfId="46461"/>
    <cellStyle name="style1424787249630 4 7 2 2 2" xfId="46462"/>
    <cellStyle name="style1424787249630 4 7 2 2 3" xfId="60420"/>
    <cellStyle name="style1424787249630 4 7 2 3" xfId="46460"/>
    <cellStyle name="style1424787249630 4 7 3" xfId="17156"/>
    <cellStyle name="style1424787249630 4 7 3 2" xfId="46464"/>
    <cellStyle name="style1424787249630 4 7 3 3" xfId="57928"/>
    <cellStyle name="style1424787249630 4 7 3 4" xfId="46463"/>
    <cellStyle name="style1424787249630 4 7 4" xfId="24552"/>
    <cellStyle name="style1424787249630 4 7 5" xfId="46459"/>
    <cellStyle name="style1424787249630 4 8" xfId="6141"/>
    <cellStyle name="style1424787249630 4 8 2" xfId="13537"/>
    <cellStyle name="style1424787249630 4 8 2 2" xfId="46467"/>
    <cellStyle name="style1424787249630 4 8 2 3" xfId="60403"/>
    <cellStyle name="style1424787249630 4 8 2 4" xfId="46466"/>
    <cellStyle name="style1424787249630 4 8 3" xfId="20933"/>
    <cellStyle name="style1424787249630 4 8 4" xfId="28329"/>
    <cellStyle name="style1424787249630 4 8 5" xfId="46465"/>
    <cellStyle name="style1424787249630 4 9" xfId="7951"/>
    <cellStyle name="style1424787249630 4 9 2" xfId="46469"/>
    <cellStyle name="style1424787249630 4 9 3" xfId="57911"/>
    <cellStyle name="style1424787249630 4 9 4" xfId="46468"/>
    <cellStyle name="style1424787249630 5" xfId="570"/>
    <cellStyle name="style1424787249630 5 2" xfId="1280"/>
    <cellStyle name="style1424787249630 5 2 2" xfId="4968"/>
    <cellStyle name="style1424787249630 5 2 2 2" xfId="12409"/>
    <cellStyle name="style1424787249630 5 2 2 2 2" xfId="46474"/>
    <cellStyle name="style1424787249630 5 2 2 2 2 2" xfId="46475"/>
    <cellStyle name="style1424787249630 5 2 2 2 2 3" xfId="60423"/>
    <cellStyle name="style1424787249630 5 2 2 2 3" xfId="46473"/>
    <cellStyle name="style1424787249630 5 2 2 3" xfId="19805"/>
    <cellStyle name="style1424787249630 5 2 2 3 2" xfId="46477"/>
    <cellStyle name="style1424787249630 5 2 2 3 3" xfId="57931"/>
    <cellStyle name="style1424787249630 5 2 2 3 4" xfId="46476"/>
    <cellStyle name="style1424787249630 5 2 2 4" xfId="27201"/>
    <cellStyle name="style1424787249630 5 2 2 5" xfId="46472"/>
    <cellStyle name="style1424787249630 5 2 3" xfId="3091"/>
    <cellStyle name="style1424787249630 5 2 3 2" xfId="10532"/>
    <cellStyle name="style1424787249630 5 2 3 2 2" xfId="46480"/>
    <cellStyle name="style1424787249630 5 2 3 2 2 2" xfId="46481"/>
    <cellStyle name="style1424787249630 5 2 3 2 2 3" xfId="60424"/>
    <cellStyle name="style1424787249630 5 2 3 2 3" xfId="46479"/>
    <cellStyle name="style1424787249630 5 2 3 3" xfId="17928"/>
    <cellStyle name="style1424787249630 5 2 3 3 2" xfId="46483"/>
    <cellStyle name="style1424787249630 5 2 3 3 3" xfId="57932"/>
    <cellStyle name="style1424787249630 5 2 3 3 4" xfId="46482"/>
    <cellStyle name="style1424787249630 5 2 3 4" xfId="25324"/>
    <cellStyle name="style1424787249630 5 2 3 5" xfId="46478"/>
    <cellStyle name="style1424787249630 5 2 4" xfId="6913"/>
    <cellStyle name="style1424787249630 5 2 4 2" xfId="14309"/>
    <cellStyle name="style1424787249630 5 2 4 2 2" xfId="46486"/>
    <cellStyle name="style1424787249630 5 2 4 2 3" xfId="60422"/>
    <cellStyle name="style1424787249630 5 2 4 2 4" xfId="46485"/>
    <cellStyle name="style1424787249630 5 2 4 3" xfId="21705"/>
    <cellStyle name="style1424787249630 5 2 4 4" xfId="29101"/>
    <cellStyle name="style1424787249630 5 2 4 5" xfId="46484"/>
    <cellStyle name="style1424787249630 5 2 5" xfId="8723"/>
    <cellStyle name="style1424787249630 5 2 5 2" xfId="46488"/>
    <cellStyle name="style1424787249630 5 2 5 3" xfId="57930"/>
    <cellStyle name="style1424787249630 5 2 5 4" xfId="46487"/>
    <cellStyle name="style1424787249630 5 2 6" xfId="16119"/>
    <cellStyle name="style1424787249630 5 2 7" xfId="23515"/>
    <cellStyle name="style1424787249630 5 2 8" xfId="46471"/>
    <cellStyle name="style1424787249630 5 3" xfId="4324"/>
    <cellStyle name="style1424787249630 5 3 2" xfId="11765"/>
    <cellStyle name="style1424787249630 5 3 2 2" xfId="46491"/>
    <cellStyle name="style1424787249630 5 3 2 2 2" xfId="46492"/>
    <cellStyle name="style1424787249630 5 3 2 2 3" xfId="60425"/>
    <cellStyle name="style1424787249630 5 3 2 3" xfId="46490"/>
    <cellStyle name="style1424787249630 5 3 3" xfId="19161"/>
    <cellStyle name="style1424787249630 5 3 3 2" xfId="46494"/>
    <cellStyle name="style1424787249630 5 3 3 3" xfId="57933"/>
    <cellStyle name="style1424787249630 5 3 3 4" xfId="46493"/>
    <cellStyle name="style1424787249630 5 3 4" xfId="26557"/>
    <cellStyle name="style1424787249630 5 3 5" xfId="46489"/>
    <cellStyle name="style1424787249630 5 4" xfId="2447"/>
    <cellStyle name="style1424787249630 5 4 2" xfId="9888"/>
    <cellStyle name="style1424787249630 5 4 2 2" xfId="46497"/>
    <cellStyle name="style1424787249630 5 4 2 2 2" xfId="46498"/>
    <cellStyle name="style1424787249630 5 4 2 2 3" xfId="60426"/>
    <cellStyle name="style1424787249630 5 4 2 3" xfId="46496"/>
    <cellStyle name="style1424787249630 5 4 3" xfId="17284"/>
    <cellStyle name="style1424787249630 5 4 3 2" xfId="46500"/>
    <cellStyle name="style1424787249630 5 4 3 3" xfId="57934"/>
    <cellStyle name="style1424787249630 5 4 3 4" xfId="46499"/>
    <cellStyle name="style1424787249630 5 4 4" xfId="24680"/>
    <cellStyle name="style1424787249630 5 4 5" xfId="46495"/>
    <cellStyle name="style1424787249630 5 5" xfId="6269"/>
    <cellStyle name="style1424787249630 5 5 2" xfId="13665"/>
    <cellStyle name="style1424787249630 5 5 2 2" xfId="46503"/>
    <cellStyle name="style1424787249630 5 5 2 3" xfId="60421"/>
    <cellStyle name="style1424787249630 5 5 2 4" xfId="46502"/>
    <cellStyle name="style1424787249630 5 5 3" xfId="21061"/>
    <cellStyle name="style1424787249630 5 5 4" xfId="28457"/>
    <cellStyle name="style1424787249630 5 5 5" xfId="46501"/>
    <cellStyle name="style1424787249630 5 6" xfId="8079"/>
    <cellStyle name="style1424787249630 5 6 2" xfId="46505"/>
    <cellStyle name="style1424787249630 5 6 3" xfId="57929"/>
    <cellStyle name="style1424787249630 5 6 4" xfId="46504"/>
    <cellStyle name="style1424787249630 5 7" xfId="15475"/>
    <cellStyle name="style1424787249630 5 8" xfId="22871"/>
    <cellStyle name="style1424787249630 5 9" xfId="46470"/>
    <cellStyle name="style1424787249630 6" xfId="1024"/>
    <cellStyle name="style1424787249630 6 2" xfId="4712"/>
    <cellStyle name="style1424787249630 6 2 2" xfId="12153"/>
    <cellStyle name="style1424787249630 6 2 2 2" xfId="46509"/>
    <cellStyle name="style1424787249630 6 2 2 2 2" xfId="46510"/>
    <cellStyle name="style1424787249630 6 2 2 2 3" xfId="60428"/>
    <cellStyle name="style1424787249630 6 2 2 3" xfId="46508"/>
    <cellStyle name="style1424787249630 6 2 3" xfId="19549"/>
    <cellStyle name="style1424787249630 6 2 3 2" xfId="46512"/>
    <cellStyle name="style1424787249630 6 2 3 3" xfId="57936"/>
    <cellStyle name="style1424787249630 6 2 3 4" xfId="46511"/>
    <cellStyle name="style1424787249630 6 2 4" xfId="26945"/>
    <cellStyle name="style1424787249630 6 2 5" xfId="46507"/>
    <cellStyle name="style1424787249630 6 3" xfId="2835"/>
    <cellStyle name="style1424787249630 6 3 2" xfId="10276"/>
    <cellStyle name="style1424787249630 6 3 2 2" xfId="46515"/>
    <cellStyle name="style1424787249630 6 3 2 2 2" xfId="46516"/>
    <cellStyle name="style1424787249630 6 3 2 2 3" xfId="60429"/>
    <cellStyle name="style1424787249630 6 3 2 3" xfId="46514"/>
    <cellStyle name="style1424787249630 6 3 3" xfId="17672"/>
    <cellStyle name="style1424787249630 6 3 3 2" xfId="46518"/>
    <cellStyle name="style1424787249630 6 3 3 3" xfId="57937"/>
    <cellStyle name="style1424787249630 6 3 3 4" xfId="46517"/>
    <cellStyle name="style1424787249630 6 3 4" xfId="25068"/>
    <cellStyle name="style1424787249630 6 3 5" xfId="46513"/>
    <cellStyle name="style1424787249630 6 4" xfId="6657"/>
    <cellStyle name="style1424787249630 6 4 2" xfId="14053"/>
    <cellStyle name="style1424787249630 6 4 2 2" xfId="46521"/>
    <cellStyle name="style1424787249630 6 4 2 3" xfId="60427"/>
    <cellStyle name="style1424787249630 6 4 2 4" xfId="46520"/>
    <cellStyle name="style1424787249630 6 4 3" xfId="21449"/>
    <cellStyle name="style1424787249630 6 4 4" xfId="28845"/>
    <cellStyle name="style1424787249630 6 4 5" xfId="46519"/>
    <cellStyle name="style1424787249630 6 5" xfId="8467"/>
    <cellStyle name="style1424787249630 6 5 2" xfId="46523"/>
    <cellStyle name="style1424787249630 6 5 3" xfId="57935"/>
    <cellStyle name="style1424787249630 6 5 4" xfId="46522"/>
    <cellStyle name="style1424787249630 6 6" xfId="15863"/>
    <cellStyle name="style1424787249630 6 7" xfId="23259"/>
    <cellStyle name="style1424787249630 6 8" xfId="46506"/>
    <cellStyle name="style1424787249630 7" xfId="1615"/>
    <cellStyle name="style1424787249630 7 2" xfId="5302"/>
    <cellStyle name="style1424787249630 7 2 2" xfId="12743"/>
    <cellStyle name="style1424787249630 7 2 2 2" xfId="46527"/>
    <cellStyle name="style1424787249630 7 2 2 2 2" xfId="46528"/>
    <cellStyle name="style1424787249630 7 2 2 2 3" xfId="60431"/>
    <cellStyle name="style1424787249630 7 2 2 3" xfId="46526"/>
    <cellStyle name="style1424787249630 7 2 3" xfId="20139"/>
    <cellStyle name="style1424787249630 7 2 3 2" xfId="46530"/>
    <cellStyle name="style1424787249630 7 2 3 3" xfId="57939"/>
    <cellStyle name="style1424787249630 7 2 3 4" xfId="46529"/>
    <cellStyle name="style1424787249630 7 2 4" xfId="27535"/>
    <cellStyle name="style1424787249630 7 2 5" xfId="46525"/>
    <cellStyle name="style1424787249630 7 3" xfId="3425"/>
    <cellStyle name="style1424787249630 7 3 2" xfId="10866"/>
    <cellStyle name="style1424787249630 7 3 2 2" xfId="46533"/>
    <cellStyle name="style1424787249630 7 3 2 2 2" xfId="46534"/>
    <cellStyle name="style1424787249630 7 3 2 2 3" xfId="60432"/>
    <cellStyle name="style1424787249630 7 3 2 3" xfId="46532"/>
    <cellStyle name="style1424787249630 7 3 3" xfId="18262"/>
    <cellStyle name="style1424787249630 7 3 3 2" xfId="46536"/>
    <cellStyle name="style1424787249630 7 3 3 3" xfId="57940"/>
    <cellStyle name="style1424787249630 7 3 3 4" xfId="46535"/>
    <cellStyle name="style1424787249630 7 3 4" xfId="25658"/>
    <cellStyle name="style1424787249630 7 3 5" xfId="46531"/>
    <cellStyle name="style1424787249630 7 4" xfId="7247"/>
    <cellStyle name="style1424787249630 7 4 2" xfId="14643"/>
    <cellStyle name="style1424787249630 7 4 2 2" xfId="46539"/>
    <cellStyle name="style1424787249630 7 4 2 3" xfId="60430"/>
    <cellStyle name="style1424787249630 7 4 2 4" xfId="46538"/>
    <cellStyle name="style1424787249630 7 4 3" xfId="22039"/>
    <cellStyle name="style1424787249630 7 4 4" xfId="29435"/>
    <cellStyle name="style1424787249630 7 4 5" xfId="46537"/>
    <cellStyle name="style1424787249630 7 5" xfId="9057"/>
    <cellStyle name="style1424787249630 7 5 2" xfId="46541"/>
    <cellStyle name="style1424787249630 7 5 3" xfId="57938"/>
    <cellStyle name="style1424787249630 7 5 4" xfId="46540"/>
    <cellStyle name="style1424787249630 7 6" xfId="16453"/>
    <cellStyle name="style1424787249630 7 7" xfId="23849"/>
    <cellStyle name="style1424787249630 7 8" xfId="46524"/>
    <cellStyle name="style1424787249630 8" xfId="1872"/>
    <cellStyle name="style1424787249630 8 2" xfId="5559"/>
    <cellStyle name="style1424787249630 8 2 2" xfId="12999"/>
    <cellStyle name="style1424787249630 8 2 2 2" xfId="46545"/>
    <cellStyle name="style1424787249630 8 2 2 2 2" xfId="46546"/>
    <cellStyle name="style1424787249630 8 2 2 2 3" xfId="60434"/>
    <cellStyle name="style1424787249630 8 2 2 3" xfId="46544"/>
    <cellStyle name="style1424787249630 8 2 3" xfId="20395"/>
    <cellStyle name="style1424787249630 8 2 3 2" xfId="46548"/>
    <cellStyle name="style1424787249630 8 2 3 3" xfId="57942"/>
    <cellStyle name="style1424787249630 8 2 3 4" xfId="46547"/>
    <cellStyle name="style1424787249630 8 2 4" xfId="27791"/>
    <cellStyle name="style1424787249630 8 2 5" xfId="46543"/>
    <cellStyle name="style1424787249630 8 3" xfId="3681"/>
    <cellStyle name="style1424787249630 8 3 2" xfId="11122"/>
    <cellStyle name="style1424787249630 8 3 2 2" xfId="46551"/>
    <cellStyle name="style1424787249630 8 3 2 2 2" xfId="46552"/>
    <cellStyle name="style1424787249630 8 3 2 2 3" xfId="60435"/>
    <cellStyle name="style1424787249630 8 3 2 3" xfId="46550"/>
    <cellStyle name="style1424787249630 8 3 3" xfId="18518"/>
    <cellStyle name="style1424787249630 8 3 3 2" xfId="46554"/>
    <cellStyle name="style1424787249630 8 3 3 3" xfId="57943"/>
    <cellStyle name="style1424787249630 8 3 3 4" xfId="46553"/>
    <cellStyle name="style1424787249630 8 3 4" xfId="25914"/>
    <cellStyle name="style1424787249630 8 3 5" xfId="46549"/>
    <cellStyle name="style1424787249630 8 4" xfId="7504"/>
    <cellStyle name="style1424787249630 8 4 2" xfId="14900"/>
    <cellStyle name="style1424787249630 8 4 2 2" xfId="46557"/>
    <cellStyle name="style1424787249630 8 4 2 3" xfId="60433"/>
    <cellStyle name="style1424787249630 8 4 2 4" xfId="46556"/>
    <cellStyle name="style1424787249630 8 4 3" xfId="22296"/>
    <cellStyle name="style1424787249630 8 4 4" xfId="29692"/>
    <cellStyle name="style1424787249630 8 4 5" xfId="46555"/>
    <cellStyle name="style1424787249630 8 5" xfId="9313"/>
    <cellStyle name="style1424787249630 8 5 2" xfId="46559"/>
    <cellStyle name="style1424787249630 8 5 3" xfId="57941"/>
    <cellStyle name="style1424787249630 8 5 4" xfId="46558"/>
    <cellStyle name="style1424787249630 8 6" xfId="16709"/>
    <cellStyle name="style1424787249630 8 7" xfId="24105"/>
    <cellStyle name="style1424787249630 8 8" xfId="46542"/>
    <cellStyle name="style1424787249630 9" xfId="4068"/>
    <cellStyle name="style1424787249630 9 2" xfId="11509"/>
    <cellStyle name="style1424787249630 9 2 2" xfId="46562"/>
    <cellStyle name="style1424787249630 9 2 2 2" xfId="46563"/>
    <cellStyle name="style1424787249630 9 2 2 3" xfId="60436"/>
    <cellStyle name="style1424787249630 9 2 3" xfId="46561"/>
    <cellStyle name="style1424787249630 9 3" xfId="18905"/>
    <cellStyle name="style1424787249630 9 3 2" xfId="46565"/>
    <cellStyle name="style1424787249630 9 3 3" xfId="57944"/>
    <cellStyle name="style1424787249630 9 3 4" xfId="46564"/>
    <cellStyle name="style1424787249630 9 4" xfId="26301"/>
    <cellStyle name="style1424787249630 9 5" xfId="46560"/>
    <cellStyle name="style1424787249671" xfId="314"/>
    <cellStyle name="style1424787249671 10" xfId="2192"/>
    <cellStyle name="style1424787249671 10 2" xfId="9633"/>
    <cellStyle name="style1424787249671 10 2 2" xfId="46569"/>
    <cellStyle name="style1424787249671 10 2 2 2" xfId="46570"/>
    <cellStyle name="style1424787249671 10 2 2 3" xfId="60438"/>
    <cellStyle name="style1424787249671 10 2 3" xfId="46568"/>
    <cellStyle name="style1424787249671 10 3" xfId="17029"/>
    <cellStyle name="style1424787249671 10 3 2" xfId="46572"/>
    <cellStyle name="style1424787249671 10 3 3" xfId="57946"/>
    <cellStyle name="style1424787249671 10 3 4" xfId="46571"/>
    <cellStyle name="style1424787249671 10 4" xfId="24425"/>
    <cellStyle name="style1424787249671 10 5" xfId="46567"/>
    <cellStyle name="style1424787249671 11" xfId="6014"/>
    <cellStyle name="style1424787249671 11 2" xfId="13410"/>
    <cellStyle name="style1424787249671 11 2 2" xfId="46575"/>
    <cellStyle name="style1424787249671 11 2 3" xfId="60437"/>
    <cellStyle name="style1424787249671 11 2 4" xfId="46574"/>
    <cellStyle name="style1424787249671 11 3" xfId="20806"/>
    <cellStyle name="style1424787249671 11 4" xfId="28202"/>
    <cellStyle name="style1424787249671 11 5" xfId="46573"/>
    <cellStyle name="style1424787249671 12" xfId="7824"/>
    <cellStyle name="style1424787249671 12 2" xfId="46577"/>
    <cellStyle name="style1424787249671 12 3" xfId="57945"/>
    <cellStyle name="style1424787249671 12 4" xfId="46576"/>
    <cellStyle name="style1424787249671 13" xfId="15220"/>
    <cellStyle name="style1424787249671 14" xfId="22616"/>
    <cellStyle name="style1424787249671 15" xfId="46566"/>
    <cellStyle name="style1424787249671 2" xfId="342"/>
    <cellStyle name="style1424787249671 2 10" xfId="6042"/>
    <cellStyle name="style1424787249671 2 10 2" xfId="13438"/>
    <cellStyle name="style1424787249671 2 10 2 2" xfId="46581"/>
    <cellStyle name="style1424787249671 2 10 2 3" xfId="60439"/>
    <cellStyle name="style1424787249671 2 10 2 4" xfId="46580"/>
    <cellStyle name="style1424787249671 2 10 3" xfId="20834"/>
    <cellStyle name="style1424787249671 2 10 4" xfId="28230"/>
    <cellStyle name="style1424787249671 2 10 5" xfId="46579"/>
    <cellStyle name="style1424787249671 2 11" xfId="7852"/>
    <cellStyle name="style1424787249671 2 11 2" xfId="46583"/>
    <cellStyle name="style1424787249671 2 11 3" xfId="57947"/>
    <cellStyle name="style1424787249671 2 11 4" xfId="46582"/>
    <cellStyle name="style1424787249671 2 12" xfId="15248"/>
    <cellStyle name="style1424787249671 2 13" xfId="22644"/>
    <cellStyle name="style1424787249671 2 14" xfId="46578"/>
    <cellStyle name="style1424787249671 2 2" xfId="406"/>
    <cellStyle name="style1424787249671 2 2 10" xfId="7916"/>
    <cellStyle name="style1424787249671 2 2 10 2" xfId="46586"/>
    <cellStyle name="style1424787249671 2 2 10 3" xfId="57948"/>
    <cellStyle name="style1424787249671 2 2 10 4" xfId="46585"/>
    <cellStyle name="style1424787249671 2 2 11" xfId="15312"/>
    <cellStyle name="style1424787249671 2 2 12" xfId="22708"/>
    <cellStyle name="style1424787249671 2 2 13" xfId="46584"/>
    <cellStyle name="style1424787249671 2 2 2" xfId="534"/>
    <cellStyle name="style1424787249671 2 2 2 10" xfId="15440"/>
    <cellStyle name="style1424787249671 2 2 2 11" xfId="22836"/>
    <cellStyle name="style1424787249671 2 2 2 12" xfId="46587"/>
    <cellStyle name="style1424787249671 2 2 2 2" xfId="791"/>
    <cellStyle name="style1424787249671 2 2 2 2 2" xfId="1501"/>
    <cellStyle name="style1424787249671 2 2 2 2 2 2" xfId="5189"/>
    <cellStyle name="style1424787249671 2 2 2 2 2 2 2" xfId="12630"/>
    <cellStyle name="style1424787249671 2 2 2 2 2 2 2 2" xfId="46592"/>
    <cellStyle name="style1424787249671 2 2 2 2 2 2 2 2 2" xfId="46593"/>
    <cellStyle name="style1424787249671 2 2 2 2 2 2 2 2 3" xfId="60444"/>
    <cellStyle name="style1424787249671 2 2 2 2 2 2 2 3" xfId="46591"/>
    <cellStyle name="style1424787249671 2 2 2 2 2 2 3" xfId="20026"/>
    <cellStyle name="style1424787249671 2 2 2 2 2 2 3 2" xfId="46595"/>
    <cellStyle name="style1424787249671 2 2 2 2 2 2 3 3" xfId="57952"/>
    <cellStyle name="style1424787249671 2 2 2 2 2 2 3 4" xfId="46594"/>
    <cellStyle name="style1424787249671 2 2 2 2 2 2 4" xfId="27422"/>
    <cellStyle name="style1424787249671 2 2 2 2 2 2 5" xfId="46590"/>
    <cellStyle name="style1424787249671 2 2 2 2 2 3" xfId="3312"/>
    <cellStyle name="style1424787249671 2 2 2 2 2 3 2" xfId="10753"/>
    <cellStyle name="style1424787249671 2 2 2 2 2 3 2 2" xfId="46598"/>
    <cellStyle name="style1424787249671 2 2 2 2 2 3 2 2 2" xfId="46599"/>
    <cellStyle name="style1424787249671 2 2 2 2 2 3 2 2 3" xfId="60445"/>
    <cellStyle name="style1424787249671 2 2 2 2 2 3 2 3" xfId="46597"/>
    <cellStyle name="style1424787249671 2 2 2 2 2 3 3" xfId="18149"/>
    <cellStyle name="style1424787249671 2 2 2 2 2 3 3 2" xfId="46601"/>
    <cellStyle name="style1424787249671 2 2 2 2 2 3 3 3" xfId="57953"/>
    <cellStyle name="style1424787249671 2 2 2 2 2 3 3 4" xfId="46600"/>
    <cellStyle name="style1424787249671 2 2 2 2 2 3 4" xfId="25545"/>
    <cellStyle name="style1424787249671 2 2 2 2 2 3 5" xfId="46596"/>
    <cellStyle name="style1424787249671 2 2 2 2 2 4" xfId="7134"/>
    <cellStyle name="style1424787249671 2 2 2 2 2 4 2" xfId="14530"/>
    <cellStyle name="style1424787249671 2 2 2 2 2 4 2 2" xfId="46604"/>
    <cellStyle name="style1424787249671 2 2 2 2 2 4 2 3" xfId="60443"/>
    <cellStyle name="style1424787249671 2 2 2 2 2 4 2 4" xfId="46603"/>
    <cellStyle name="style1424787249671 2 2 2 2 2 4 3" xfId="21926"/>
    <cellStyle name="style1424787249671 2 2 2 2 2 4 4" xfId="29322"/>
    <cellStyle name="style1424787249671 2 2 2 2 2 4 5" xfId="46602"/>
    <cellStyle name="style1424787249671 2 2 2 2 2 5" xfId="8944"/>
    <cellStyle name="style1424787249671 2 2 2 2 2 5 2" xfId="46606"/>
    <cellStyle name="style1424787249671 2 2 2 2 2 5 3" xfId="57951"/>
    <cellStyle name="style1424787249671 2 2 2 2 2 5 4" xfId="46605"/>
    <cellStyle name="style1424787249671 2 2 2 2 2 6" xfId="16340"/>
    <cellStyle name="style1424787249671 2 2 2 2 2 7" xfId="23736"/>
    <cellStyle name="style1424787249671 2 2 2 2 2 8" xfId="46589"/>
    <cellStyle name="style1424787249671 2 2 2 2 3" xfId="4545"/>
    <cellStyle name="style1424787249671 2 2 2 2 3 2" xfId="11986"/>
    <cellStyle name="style1424787249671 2 2 2 2 3 2 2" xfId="46609"/>
    <cellStyle name="style1424787249671 2 2 2 2 3 2 2 2" xfId="46610"/>
    <cellStyle name="style1424787249671 2 2 2 2 3 2 2 3" xfId="60446"/>
    <cellStyle name="style1424787249671 2 2 2 2 3 2 3" xfId="46608"/>
    <cellStyle name="style1424787249671 2 2 2 2 3 3" xfId="19382"/>
    <cellStyle name="style1424787249671 2 2 2 2 3 3 2" xfId="46612"/>
    <cellStyle name="style1424787249671 2 2 2 2 3 3 3" xfId="57954"/>
    <cellStyle name="style1424787249671 2 2 2 2 3 3 4" xfId="46611"/>
    <cellStyle name="style1424787249671 2 2 2 2 3 4" xfId="26778"/>
    <cellStyle name="style1424787249671 2 2 2 2 3 5" xfId="46607"/>
    <cellStyle name="style1424787249671 2 2 2 2 4" xfId="2668"/>
    <cellStyle name="style1424787249671 2 2 2 2 4 2" xfId="10109"/>
    <cellStyle name="style1424787249671 2 2 2 2 4 2 2" xfId="46615"/>
    <cellStyle name="style1424787249671 2 2 2 2 4 2 2 2" xfId="46616"/>
    <cellStyle name="style1424787249671 2 2 2 2 4 2 2 3" xfId="60447"/>
    <cellStyle name="style1424787249671 2 2 2 2 4 2 3" xfId="46614"/>
    <cellStyle name="style1424787249671 2 2 2 2 4 3" xfId="17505"/>
    <cellStyle name="style1424787249671 2 2 2 2 4 3 2" xfId="46618"/>
    <cellStyle name="style1424787249671 2 2 2 2 4 3 3" xfId="57955"/>
    <cellStyle name="style1424787249671 2 2 2 2 4 3 4" xfId="46617"/>
    <cellStyle name="style1424787249671 2 2 2 2 4 4" xfId="24901"/>
    <cellStyle name="style1424787249671 2 2 2 2 4 5" xfId="46613"/>
    <cellStyle name="style1424787249671 2 2 2 2 5" xfId="6490"/>
    <cellStyle name="style1424787249671 2 2 2 2 5 2" xfId="13886"/>
    <cellStyle name="style1424787249671 2 2 2 2 5 2 2" xfId="46621"/>
    <cellStyle name="style1424787249671 2 2 2 2 5 2 3" xfId="60442"/>
    <cellStyle name="style1424787249671 2 2 2 2 5 2 4" xfId="46620"/>
    <cellStyle name="style1424787249671 2 2 2 2 5 3" xfId="21282"/>
    <cellStyle name="style1424787249671 2 2 2 2 5 4" xfId="28678"/>
    <cellStyle name="style1424787249671 2 2 2 2 5 5" xfId="46619"/>
    <cellStyle name="style1424787249671 2 2 2 2 6" xfId="8300"/>
    <cellStyle name="style1424787249671 2 2 2 2 6 2" xfId="46623"/>
    <cellStyle name="style1424787249671 2 2 2 2 6 3" xfId="57950"/>
    <cellStyle name="style1424787249671 2 2 2 2 6 4" xfId="46622"/>
    <cellStyle name="style1424787249671 2 2 2 2 7" xfId="15696"/>
    <cellStyle name="style1424787249671 2 2 2 2 8" xfId="23092"/>
    <cellStyle name="style1424787249671 2 2 2 2 9" xfId="46588"/>
    <cellStyle name="style1424787249671 2 2 2 3" xfId="1245"/>
    <cellStyle name="style1424787249671 2 2 2 3 2" xfId="4933"/>
    <cellStyle name="style1424787249671 2 2 2 3 2 2" xfId="12374"/>
    <cellStyle name="style1424787249671 2 2 2 3 2 2 2" xfId="46627"/>
    <cellStyle name="style1424787249671 2 2 2 3 2 2 2 2" xfId="46628"/>
    <cellStyle name="style1424787249671 2 2 2 3 2 2 2 3" xfId="60449"/>
    <cellStyle name="style1424787249671 2 2 2 3 2 2 3" xfId="46626"/>
    <cellStyle name="style1424787249671 2 2 2 3 2 3" xfId="19770"/>
    <cellStyle name="style1424787249671 2 2 2 3 2 3 2" xfId="46630"/>
    <cellStyle name="style1424787249671 2 2 2 3 2 3 3" xfId="57957"/>
    <cellStyle name="style1424787249671 2 2 2 3 2 3 4" xfId="46629"/>
    <cellStyle name="style1424787249671 2 2 2 3 2 4" xfId="27166"/>
    <cellStyle name="style1424787249671 2 2 2 3 2 5" xfId="46625"/>
    <cellStyle name="style1424787249671 2 2 2 3 3" xfId="3056"/>
    <cellStyle name="style1424787249671 2 2 2 3 3 2" xfId="10497"/>
    <cellStyle name="style1424787249671 2 2 2 3 3 2 2" xfId="46633"/>
    <cellStyle name="style1424787249671 2 2 2 3 3 2 2 2" xfId="46634"/>
    <cellStyle name="style1424787249671 2 2 2 3 3 2 2 3" xfId="60450"/>
    <cellStyle name="style1424787249671 2 2 2 3 3 2 3" xfId="46632"/>
    <cellStyle name="style1424787249671 2 2 2 3 3 3" xfId="17893"/>
    <cellStyle name="style1424787249671 2 2 2 3 3 3 2" xfId="46636"/>
    <cellStyle name="style1424787249671 2 2 2 3 3 3 3" xfId="57958"/>
    <cellStyle name="style1424787249671 2 2 2 3 3 3 4" xfId="46635"/>
    <cellStyle name="style1424787249671 2 2 2 3 3 4" xfId="25289"/>
    <cellStyle name="style1424787249671 2 2 2 3 3 5" xfId="46631"/>
    <cellStyle name="style1424787249671 2 2 2 3 4" xfId="6878"/>
    <cellStyle name="style1424787249671 2 2 2 3 4 2" xfId="14274"/>
    <cellStyle name="style1424787249671 2 2 2 3 4 2 2" xfId="46639"/>
    <cellStyle name="style1424787249671 2 2 2 3 4 2 3" xfId="60448"/>
    <cellStyle name="style1424787249671 2 2 2 3 4 2 4" xfId="46638"/>
    <cellStyle name="style1424787249671 2 2 2 3 4 3" xfId="21670"/>
    <cellStyle name="style1424787249671 2 2 2 3 4 4" xfId="29066"/>
    <cellStyle name="style1424787249671 2 2 2 3 4 5" xfId="46637"/>
    <cellStyle name="style1424787249671 2 2 2 3 5" xfId="8688"/>
    <cellStyle name="style1424787249671 2 2 2 3 5 2" xfId="46641"/>
    <cellStyle name="style1424787249671 2 2 2 3 5 3" xfId="57956"/>
    <cellStyle name="style1424787249671 2 2 2 3 5 4" xfId="46640"/>
    <cellStyle name="style1424787249671 2 2 2 3 6" xfId="16084"/>
    <cellStyle name="style1424787249671 2 2 2 3 7" xfId="23480"/>
    <cellStyle name="style1424787249671 2 2 2 3 8" xfId="46624"/>
    <cellStyle name="style1424787249671 2 2 2 4" xfId="1836"/>
    <cellStyle name="style1424787249671 2 2 2 4 2" xfId="5523"/>
    <cellStyle name="style1424787249671 2 2 2 4 2 2" xfId="12964"/>
    <cellStyle name="style1424787249671 2 2 2 4 2 2 2" xfId="46645"/>
    <cellStyle name="style1424787249671 2 2 2 4 2 2 2 2" xfId="46646"/>
    <cellStyle name="style1424787249671 2 2 2 4 2 2 2 3" xfId="60452"/>
    <cellStyle name="style1424787249671 2 2 2 4 2 2 3" xfId="46644"/>
    <cellStyle name="style1424787249671 2 2 2 4 2 3" xfId="20360"/>
    <cellStyle name="style1424787249671 2 2 2 4 2 3 2" xfId="46648"/>
    <cellStyle name="style1424787249671 2 2 2 4 2 3 3" xfId="57960"/>
    <cellStyle name="style1424787249671 2 2 2 4 2 3 4" xfId="46647"/>
    <cellStyle name="style1424787249671 2 2 2 4 2 4" xfId="27756"/>
    <cellStyle name="style1424787249671 2 2 2 4 2 5" xfId="46643"/>
    <cellStyle name="style1424787249671 2 2 2 4 3" xfId="3646"/>
    <cellStyle name="style1424787249671 2 2 2 4 3 2" xfId="11087"/>
    <cellStyle name="style1424787249671 2 2 2 4 3 2 2" xfId="46651"/>
    <cellStyle name="style1424787249671 2 2 2 4 3 2 2 2" xfId="46652"/>
    <cellStyle name="style1424787249671 2 2 2 4 3 2 2 3" xfId="60453"/>
    <cellStyle name="style1424787249671 2 2 2 4 3 2 3" xfId="46650"/>
    <cellStyle name="style1424787249671 2 2 2 4 3 3" xfId="18483"/>
    <cellStyle name="style1424787249671 2 2 2 4 3 3 2" xfId="46654"/>
    <cellStyle name="style1424787249671 2 2 2 4 3 3 3" xfId="57961"/>
    <cellStyle name="style1424787249671 2 2 2 4 3 3 4" xfId="46653"/>
    <cellStyle name="style1424787249671 2 2 2 4 3 4" xfId="25879"/>
    <cellStyle name="style1424787249671 2 2 2 4 3 5" xfId="46649"/>
    <cellStyle name="style1424787249671 2 2 2 4 4" xfId="7468"/>
    <cellStyle name="style1424787249671 2 2 2 4 4 2" xfId="14864"/>
    <cellStyle name="style1424787249671 2 2 2 4 4 2 2" xfId="46657"/>
    <cellStyle name="style1424787249671 2 2 2 4 4 2 3" xfId="60451"/>
    <cellStyle name="style1424787249671 2 2 2 4 4 2 4" xfId="46656"/>
    <cellStyle name="style1424787249671 2 2 2 4 4 3" xfId="22260"/>
    <cellStyle name="style1424787249671 2 2 2 4 4 4" xfId="29656"/>
    <cellStyle name="style1424787249671 2 2 2 4 4 5" xfId="46655"/>
    <cellStyle name="style1424787249671 2 2 2 4 5" xfId="9278"/>
    <cellStyle name="style1424787249671 2 2 2 4 5 2" xfId="46659"/>
    <cellStyle name="style1424787249671 2 2 2 4 5 3" xfId="57959"/>
    <cellStyle name="style1424787249671 2 2 2 4 5 4" xfId="46658"/>
    <cellStyle name="style1424787249671 2 2 2 4 6" xfId="16674"/>
    <cellStyle name="style1424787249671 2 2 2 4 7" xfId="24070"/>
    <cellStyle name="style1424787249671 2 2 2 4 8" xfId="46642"/>
    <cellStyle name="style1424787249671 2 2 2 5" xfId="2093"/>
    <cellStyle name="style1424787249671 2 2 2 5 2" xfId="5780"/>
    <cellStyle name="style1424787249671 2 2 2 5 2 2" xfId="13220"/>
    <cellStyle name="style1424787249671 2 2 2 5 2 2 2" xfId="46663"/>
    <cellStyle name="style1424787249671 2 2 2 5 2 2 2 2" xfId="46664"/>
    <cellStyle name="style1424787249671 2 2 2 5 2 2 2 3" xfId="60455"/>
    <cellStyle name="style1424787249671 2 2 2 5 2 2 3" xfId="46662"/>
    <cellStyle name="style1424787249671 2 2 2 5 2 3" xfId="20616"/>
    <cellStyle name="style1424787249671 2 2 2 5 2 3 2" xfId="46666"/>
    <cellStyle name="style1424787249671 2 2 2 5 2 3 3" xfId="57963"/>
    <cellStyle name="style1424787249671 2 2 2 5 2 3 4" xfId="46665"/>
    <cellStyle name="style1424787249671 2 2 2 5 2 4" xfId="28012"/>
    <cellStyle name="style1424787249671 2 2 2 5 2 5" xfId="46661"/>
    <cellStyle name="style1424787249671 2 2 2 5 3" xfId="3902"/>
    <cellStyle name="style1424787249671 2 2 2 5 3 2" xfId="11343"/>
    <cellStyle name="style1424787249671 2 2 2 5 3 2 2" xfId="46669"/>
    <cellStyle name="style1424787249671 2 2 2 5 3 2 2 2" xfId="46670"/>
    <cellStyle name="style1424787249671 2 2 2 5 3 2 2 3" xfId="60456"/>
    <cellStyle name="style1424787249671 2 2 2 5 3 2 3" xfId="46668"/>
    <cellStyle name="style1424787249671 2 2 2 5 3 3" xfId="18739"/>
    <cellStyle name="style1424787249671 2 2 2 5 3 3 2" xfId="46672"/>
    <cellStyle name="style1424787249671 2 2 2 5 3 3 3" xfId="57964"/>
    <cellStyle name="style1424787249671 2 2 2 5 3 3 4" xfId="46671"/>
    <cellStyle name="style1424787249671 2 2 2 5 3 4" xfId="26135"/>
    <cellStyle name="style1424787249671 2 2 2 5 3 5" xfId="46667"/>
    <cellStyle name="style1424787249671 2 2 2 5 4" xfId="7725"/>
    <cellStyle name="style1424787249671 2 2 2 5 4 2" xfId="15121"/>
    <cellStyle name="style1424787249671 2 2 2 5 4 2 2" xfId="46675"/>
    <cellStyle name="style1424787249671 2 2 2 5 4 2 3" xfId="60454"/>
    <cellStyle name="style1424787249671 2 2 2 5 4 2 4" xfId="46674"/>
    <cellStyle name="style1424787249671 2 2 2 5 4 3" xfId="22517"/>
    <cellStyle name="style1424787249671 2 2 2 5 4 4" xfId="29913"/>
    <cellStyle name="style1424787249671 2 2 2 5 4 5" xfId="46673"/>
    <cellStyle name="style1424787249671 2 2 2 5 5" xfId="9534"/>
    <cellStyle name="style1424787249671 2 2 2 5 5 2" xfId="46677"/>
    <cellStyle name="style1424787249671 2 2 2 5 5 3" xfId="57962"/>
    <cellStyle name="style1424787249671 2 2 2 5 5 4" xfId="46676"/>
    <cellStyle name="style1424787249671 2 2 2 5 6" xfId="16930"/>
    <cellStyle name="style1424787249671 2 2 2 5 7" xfId="24326"/>
    <cellStyle name="style1424787249671 2 2 2 5 8" xfId="46660"/>
    <cellStyle name="style1424787249671 2 2 2 6" xfId="4289"/>
    <cellStyle name="style1424787249671 2 2 2 6 2" xfId="11730"/>
    <cellStyle name="style1424787249671 2 2 2 6 2 2" xfId="46680"/>
    <cellStyle name="style1424787249671 2 2 2 6 2 2 2" xfId="46681"/>
    <cellStyle name="style1424787249671 2 2 2 6 2 2 3" xfId="60457"/>
    <cellStyle name="style1424787249671 2 2 2 6 2 3" xfId="46679"/>
    <cellStyle name="style1424787249671 2 2 2 6 3" xfId="19126"/>
    <cellStyle name="style1424787249671 2 2 2 6 3 2" xfId="46683"/>
    <cellStyle name="style1424787249671 2 2 2 6 3 3" xfId="57965"/>
    <cellStyle name="style1424787249671 2 2 2 6 3 4" xfId="46682"/>
    <cellStyle name="style1424787249671 2 2 2 6 4" xfId="26522"/>
    <cellStyle name="style1424787249671 2 2 2 6 5" xfId="46678"/>
    <cellStyle name="style1424787249671 2 2 2 7" xfId="2412"/>
    <cellStyle name="style1424787249671 2 2 2 7 2" xfId="9853"/>
    <cellStyle name="style1424787249671 2 2 2 7 2 2" xfId="46686"/>
    <cellStyle name="style1424787249671 2 2 2 7 2 2 2" xfId="46687"/>
    <cellStyle name="style1424787249671 2 2 2 7 2 2 3" xfId="60458"/>
    <cellStyle name="style1424787249671 2 2 2 7 2 3" xfId="46685"/>
    <cellStyle name="style1424787249671 2 2 2 7 3" xfId="17249"/>
    <cellStyle name="style1424787249671 2 2 2 7 3 2" xfId="46689"/>
    <cellStyle name="style1424787249671 2 2 2 7 3 3" xfId="57966"/>
    <cellStyle name="style1424787249671 2 2 2 7 3 4" xfId="46688"/>
    <cellStyle name="style1424787249671 2 2 2 7 4" xfId="24645"/>
    <cellStyle name="style1424787249671 2 2 2 7 5" xfId="46684"/>
    <cellStyle name="style1424787249671 2 2 2 8" xfId="6234"/>
    <cellStyle name="style1424787249671 2 2 2 8 2" xfId="13630"/>
    <cellStyle name="style1424787249671 2 2 2 8 2 2" xfId="46692"/>
    <cellStyle name="style1424787249671 2 2 2 8 2 3" xfId="60441"/>
    <cellStyle name="style1424787249671 2 2 2 8 2 4" xfId="46691"/>
    <cellStyle name="style1424787249671 2 2 2 8 3" xfId="21026"/>
    <cellStyle name="style1424787249671 2 2 2 8 4" xfId="28422"/>
    <cellStyle name="style1424787249671 2 2 2 8 5" xfId="46690"/>
    <cellStyle name="style1424787249671 2 2 2 9" xfId="8044"/>
    <cellStyle name="style1424787249671 2 2 2 9 2" xfId="46694"/>
    <cellStyle name="style1424787249671 2 2 2 9 3" xfId="57949"/>
    <cellStyle name="style1424787249671 2 2 2 9 4" xfId="46693"/>
    <cellStyle name="style1424787249671 2 2 3" xfId="663"/>
    <cellStyle name="style1424787249671 2 2 3 2" xfId="1373"/>
    <cellStyle name="style1424787249671 2 2 3 2 2" xfId="5061"/>
    <cellStyle name="style1424787249671 2 2 3 2 2 2" xfId="12502"/>
    <cellStyle name="style1424787249671 2 2 3 2 2 2 2" xfId="46699"/>
    <cellStyle name="style1424787249671 2 2 3 2 2 2 2 2" xfId="46700"/>
    <cellStyle name="style1424787249671 2 2 3 2 2 2 2 3" xfId="60461"/>
    <cellStyle name="style1424787249671 2 2 3 2 2 2 3" xfId="46698"/>
    <cellStyle name="style1424787249671 2 2 3 2 2 3" xfId="19898"/>
    <cellStyle name="style1424787249671 2 2 3 2 2 3 2" xfId="46702"/>
    <cellStyle name="style1424787249671 2 2 3 2 2 3 3" xfId="57969"/>
    <cellStyle name="style1424787249671 2 2 3 2 2 3 4" xfId="46701"/>
    <cellStyle name="style1424787249671 2 2 3 2 2 4" xfId="27294"/>
    <cellStyle name="style1424787249671 2 2 3 2 2 5" xfId="46697"/>
    <cellStyle name="style1424787249671 2 2 3 2 3" xfId="3184"/>
    <cellStyle name="style1424787249671 2 2 3 2 3 2" xfId="10625"/>
    <cellStyle name="style1424787249671 2 2 3 2 3 2 2" xfId="46705"/>
    <cellStyle name="style1424787249671 2 2 3 2 3 2 2 2" xfId="46706"/>
    <cellStyle name="style1424787249671 2 2 3 2 3 2 2 3" xfId="60462"/>
    <cellStyle name="style1424787249671 2 2 3 2 3 2 3" xfId="46704"/>
    <cellStyle name="style1424787249671 2 2 3 2 3 3" xfId="18021"/>
    <cellStyle name="style1424787249671 2 2 3 2 3 3 2" xfId="46708"/>
    <cellStyle name="style1424787249671 2 2 3 2 3 3 3" xfId="57970"/>
    <cellStyle name="style1424787249671 2 2 3 2 3 3 4" xfId="46707"/>
    <cellStyle name="style1424787249671 2 2 3 2 3 4" xfId="25417"/>
    <cellStyle name="style1424787249671 2 2 3 2 3 5" xfId="46703"/>
    <cellStyle name="style1424787249671 2 2 3 2 4" xfId="7006"/>
    <cellStyle name="style1424787249671 2 2 3 2 4 2" xfId="14402"/>
    <cellStyle name="style1424787249671 2 2 3 2 4 2 2" xfId="46711"/>
    <cellStyle name="style1424787249671 2 2 3 2 4 2 3" xfId="60460"/>
    <cellStyle name="style1424787249671 2 2 3 2 4 2 4" xfId="46710"/>
    <cellStyle name="style1424787249671 2 2 3 2 4 3" xfId="21798"/>
    <cellStyle name="style1424787249671 2 2 3 2 4 4" xfId="29194"/>
    <cellStyle name="style1424787249671 2 2 3 2 4 5" xfId="46709"/>
    <cellStyle name="style1424787249671 2 2 3 2 5" xfId="8816"/>
    <cellStyle name="style1424787249671 2 2 3 2 5 2" xfId="46713"/>
    <cellStyle name="style1424787249671 2 2 3 2 5 3" xfId="57968"/>
    <cellStyle name="style1424787249671 2 2 3 2 5 4" xfId="46712"/>
    <cellStyle name="style1424787249671 2 2 3 2 6" xfId="16212"/>
    <cellStyle name="style1424787249671 2 2 3 2 7" xfId="23608"/>
    <cellStyle name="style1424787249671 2 2 3 2 8" xfId="46696"/>
    <cellStyle name="style1424787249671 2 2 3 3" xfId="4417"/>
    <cellStyle name="style1424787249671 2 2 3 3 2" xfId="11858"/>
    <cellStyle name="style1424787249671 2 2 3 3 2 2" xfId="46716"/>
    <cellStyle name="style1424787249671 2 2 3 3 2 2 2" xfId="46717"/>
    <cellStyle name="style1424787249671 2 2 3 3 2 2 3" xfId="60463"/>
    <cellStyle name="style1424787249671 2 2 3 3 2 3" xfId="46715"/>
    <cellStyle name="style1424787249671 2 2 3 3 3" xfId="19254"/>
    <cellStyle name="style1424787249671 2 2 3 3 3 2" xfId="46719"/>
    <cellStyle name="style1424787249671 2 2 3 3 3 3" xfId="57971"/>
    <cellStyle name="style1424787249671 2 2 3 3 3 4" xfId="46718"/>
    <cellStyle name="style1424787249671 2 2 3 3 4" xfId="26650"/>
    <cellStyle name="style1424787249671 2 2 3 3 5" xfId="46714"/>
    <cellStyle name="style1424787249671 2 2 3 4" xfId="2540"/>
    <cellStyle name="style1424787249671 2 2 3 4 2" xfId="9981"/>
    <cellStyle name="style1424787249671 2 2 3 4 2 2" xfId="46722"/>
    <cellStyle name="style1424787249671 2 2 3 4 2 2 2" xfId="46723"/>
    <cellStyle name="style1424787249671 2 2 3 4 2 2 3" xfId="60464"/>
    <cellStyle name="style1424787249671 2 2 3 4 2 3" xfId="46721"/>
    <cellStyle name="style1424787249671 2 2 3 4 3" xfId="17377"/>
    <cellStyle name="style1424787249671 2 2 3 4 3 2" xfId="46725"/>
    <cellStyle name="style1424787249671 2 2 3 4 3 3" xfId="57972"/>
    <cellStyle name="style1424787249671 2 2 3 4 3 4" xfId="46724"/>
    <cellStyle name="style1424787249671 2 2 3 4 4" xfId="24773"/>
    <cellStyle name="style1424787249671 2 2 3 4 5" xfId="46720"/>
    <cellStyle name="style1424787249671 2 2 3 5" xfId="6362"/>
    <cellStyle name="style1424787249671 2 2 3 5 2" xfId="13758"/>
    <cellStyle name="style1424787249671 2 2 3 5 2 2" xfId="46728"/>
    <cellStyle name="style1424787249671 2 2 3 5 2 3" xfId="60459"/>
    <cellStyle name="style1424787249671 2 2 3 5 2 4" xfId="46727"/>
    <cellStyle name="style1424787249671 2 2 3 5 3" xfId="21154"/>
    <cellStyle name="style1424787249671 2 2 3 5 4" xfId="28550"/>
    <cellStyle name="style1424787249671 2 2 3 5 5" xfId="46726"/>
    <cellStyle name="style1424787249671 2 2 3 6" xfId="8172"/>
    <cellStyle name="style1424787249671 2 2 3 6 2" xfId="46730"/>
    <cellStyle name="style1424787249671 2 2 3 6 3" xfId="57967"/>
    <cellStyle name="style1424787249671 2 2 3 6 4" xfId="46729"/>
    <cellStyle name="style1424787249671 2 2 3 7" xfId="15568"/>
    <cellStyle name="style1424787249671 2 2 3 8" xfId="22964"/>
    <cellStyle name="style1424787249671 2 2 3 9" xfId="46695"/>
    <cellStyle name="style1424787249671 2 2 4" xfId="1117"/>
    <cellStyle name="style1424787249671 2 2 4 2" xfId="4805"/>
    <cellStyle name="style1424787249671 2 2 4 2 2" xfId="12246"/>
    <cellStyle name="style1424787249671 2 2 4 2 2 2" xfId="46734"/>
    <cellStyle name="style1424787249671 2 2 4 2 2 2 2" xfId="46735"/>
    <cellStyle name="style1424787249671 2 2 4 2 2 2 3" xfId="60466"/>
    <cellStyle name="style1424787249671 2 2 4 2 2 3" xfId="46733"/>
    <cellStyle name="style1424787249671 2 2 4 2 3" xfId="19642"/>
    <cellStyle name="style1424787249671 2 2 4 2 3 2" xfId="46737"/>
    <cellStyle name="style1424787249671 2 2 4 2 3 3" xfId="57974"/>
    <cellStyle name="style1424787249671 2 2 4 2 3 4" xfId="46736"/>
    <cellStyle name="style1424787249671 2 2 4 2 4" xfId="27038"/>
    <cellStyle name="style1424787249671 2 2 4 2 5" xfId="46732"/>
    <cellStyle name="style1424787249671 2 2 4 3" xfId="2928"/>
    <cellStyle name="style1424787249671 2 2 4 3 2" xfId="10369"/>
    <cellStyle name="style1424787249671 2 2 4 3 2 2" xfId="46740"/>
    <cellStyle name="style1424787249671 2 2 4 3 2 2 2" xfId="46741"/>
    <cellStyle name="style1424787249671 2 2 4 3 2 2 3" xfId="60467"/>
    <cellStyle name="style1424787249671 2 2 4 3 2 3" xfId="46739"/>
    <cellStyle name="style1424787249671 2 2 4 3 3" xfId="17765"/>
    <cellStyle name="style1424787249671 2 2 4 3 3 2" xfId="46743"/>
    <cellStyle name="style1424787249671 2 2 4 3 3 3" xfId="57975"/>
    <cellStyle name="style1424787249671 2 2 4 3 3 4" xfId="46742"/>
    <cellStyle name="style1424787249671 2 2 4 3 4" xfId="25161"/>
    <cellStyle name="style1424787249671 2 2 4 3 5" xfId="46738"/>
    <cellStyle name="style1424787249671 2 2 4 4" xfId="6750"/>
    <cellStyle name="style1424787249671 2 2 4 4 2" xfId="14146"/>
    <cellStyle name="style1424787249671 2 2 4 4 2 2" xfId="46746"/>
    <cellStyle name="style1424787249671 2 2 4 4 2 3" xfId="60465"/>
    <cellStyle name="style1424787249671 2 2 4 4 2 4" xfId="46745"/>
    <cellStyle name="style1424787249671 2 2 4 4 3" xfId="21542"/>
    <cellStyle name="style1424787249671 2 2 4 4 4" xfId="28938"/>
    <cellStyle name="style1424787249671 2 2 4 4 5" xfId="46744"/>
    <cellStyle name="style1424787249671 2 2 4 5" xfId="8560"/>
    <cellStyle name="style1424787249671 2 2 4 5 2" xfId="46748"/>
    <cellStyle name="style1424787249671 2 2 4 5 3" xfId="57973"/>
    <cellStyle name="style1424787249671 2 2 4 5 4" xfId="46747"/>
    <cellStyle name="style1424787249671 2 2 4 6" xfId="15956"/>
    <cellStyle name="style1424787249671 2 2 4 7" xfId="23352"/>
    <cellStyle name="style1424787249671 2 2 4 8" xfId="46731"/>
    <cellStyle name="style1424787249671 2 2 5" xfId="1708"/>
    <cellStyle name="style1424787249671 2 2 5 2" xfId="5395"/>
    <cellStyle name="style1424787249671 2 2 5 2 2" xfId="12836"/>
    <cellStyle name="style1424787249671 2 2 5 2 2 2" xfId="46752"/>
    <cellStyle name="style1424787249671 2 2 5 2 2 2 2" xfId="46753"/>
    <cellStyle name="style1424787249671 2 2 5 2 2 2 3" xfId="60469"/>
    <cellStyle name="style1424787249671 2 2 5 2 2 3" xfId="46751"/>
    <cellStyle name="style1424787249671 2 2 5 2 3" xfId="20232"/>
    <cellStyle name="style1424787249671 2 2 5 2 3 2" xfId="46755"/>
    <cellStyle name="style1424787249671 2 2 5 2 3 3" xfId="57977"/>
    <cellStyle name="style1424787249671 2 2 5 2 3 4" xfId="46754"/>
    <cellStyle name="style1424787249671 2 2 5 2 4" xfId="27628"/>
    <cellStyle name="style1424787249671 2 2 5 2 5" xfId="46750"/>
    <cellStyle name="style1424787249671 2 2 5 3" xfId="3518"/>
    <cellStyle name="style1424787249671 2 2 5 3 2" xfId="10959"/>
    <cellStyle name="style1424787249671 2 2 5 3 2 2" xfId="46758"/>
    <cellStyle name="style1424787249671 2 2 5 3 2 2 2" xfId="46759"/>
    <cellStyle name="style1424787249671 2 2 5 3 2 2 3" xfId="60470"/>
    <cellStyle name="style1424787249671 2 2 5 3 2 3" xfId="46757"/>
    <cellStyle name="style1424787249671 2 2 5 3 3" xfId="18355"/>
    <cellStyle name="style1424787249671 2 2 5 3 3 2" xfId="46761"/>
    <cellStyle name="style1424787249671 2 2 5 3 3 3" xfId="57978"/>
    <cellStyle name="style1424787249671 2 2 5 3 3 4" xfId="46760"/>
    <cellStyle name="style1424787249671 2 2 5 3 4" xfId="25751"/>
    <cellStyle name="style1424787249671 2 2 5 3 5" xfId="46756"/>
    <cellStyle name="style1424787249671 2 2 5 4" xfId="7340"/>
    <cellStyle name="style1424787249671 2 2 5 4 2" xfId="14736"/>
    <cellStyle name="style1424787249671 2 2 5 4 2 2" xfId="46764"/>
    <cellStyle name="style1424787249671 2 2 5 4 2 3" xfId="60468"/>
    <cellStyle name="style1424787249671 2 2 5 4 2 4" xfId="46763"/>
    <cellStyle name="style1424787249671 2 2 5 4 3" xfId="22132"/>
    <cellStyle name="style1424787249671 2 2 5 4 4" xfId="29528"/>
    <cellStyle name="style1424787249671 2 2 5 4 5" xfId="46762"/>
    <cellStyle name="style1424787249671 2 2 5 5" xfId="9150"/>
    <cellStyle name="style1424787249671 2 2 5 5 2" xfId="46766"/>
    <cellStyle name="style1424787249671 2 2 5 5 3" xfId="57976"/>
    <cellStyle name="style1424787249671 2 2 5 5 4" xfId="46765"/>
    <cellStyle name="style1424787249671 2 2 5 6" xfId="16546"/>
    <cellStyle name="style1424787249671 2 2 5 7" xfId="23942"/>
    <cellStyle name="style1424787249671 2 2 5 8" xfId="46749"/>
    <cellStyle name="style1424787249671 2 2 6" xfId="1965"/>
    <cellStyle name="style1424787249671 2 2 6 2" xfId="5652"/>
    <cellStyle name="style1424787249671 2 2 6 2 2" xfId="13092"/>
    <cellStyle name="style1424787249671 2 2 6 2 2 2" xfId="46770"/>
    <cellStyle name="style1424787249671 2 2 6 2 2 2 2" xfId="46771"/>
    <cellStyle name="style1424787249671 2 2 6 2 2 2 3" xfId="60472"/>
    <cellStyle name="style1424787249671 2 2 6 2 2 3" xfId="46769"/>
    <cellStyle name="style1424787249671 2 2 6 2 3" xfId="20488"/>
    <cellStyle name="style1424787249671 2 2 6 2 3 2" xfId="46773"/>
    <cellStyle name="style1424787249671 2 2 6 2 3 3" xfId="57980"/>
    <cellStyle name="style1424787249671 2 2 6 2 3 4" xfId="46772"/>
    <cellStyle name="style1424787249671 2 2 6 2 4" xfId="27884"/>
    <cellStyle name="style1424787249671 2 2 6 2 5" xfId="46768"/>
    <cellStyle name="style1424787249671 2 2 6 3" xfId="3774"/>
    <cellStyle name="style1424787249671 2 2 6 3 2" xfId="11215"/>
    <cellStyle name="style1424787249671 2 2 6 3 2 2" xfId="46776"/>
    <cellStyle name="style1424787249671 2 2 6 3 2 2 2" xfId="46777"/>
    <cellStyle name="style1424787249671 2 2 6 3 2 2 3" xfId="60473"/>
    <cellStyle name="style1424787249671 2 2 6 3 2 3" xfId="46775"/>
    <cellStyle name="style1424787249671 2 2 6 3 3" xfId="18611"/>
    <cellStyle name="style1424787249671 2 2 6 3 3 2" xfId="46779"/>
    <cellStyle name="style1424787249671 2 2 6 3 3 3" xfId="57981"/>
    <cellStyle name="style1424787249671 2 2 6 3 3 4" xfId="46778"/>
    <cellStyle name="style1424787249671 2 2 6 3 4" xfId="26007"/>
    <cellStyle name="style1424787249671 2 2 6 3 5" xfId="46774"/>
    <cellStyle name="style1424787249671 2 2 6 4" xfId="7597"/>
    <cellStyle name="style1424787249671 2 2 6 4 2" xfId="14993"/>
    <cellStyle name="style1424787249671 2 2 6 4 2 2" xfId="46782"/>
    <cellStyle name="style1424787249671 2 2 6 4 2 3" xfId="60471"/>
    <cellStyle name="style1424787249671 2 2 6 4 2 4" xfId="46781"/>
    <cellStyle name="style1424787249671 2 2 6 4 3" xfId="22389"/>
    <cellStyle name="style1424787249671 2 2 6 4 4" xfId="29785"/>
    <cellStyle name="style1424787249671 2 2 6 4 5" xfId="46780"/>
    <cellStyle name="style1424787249671 2 2 6 5" xfId="9406"/>
    <cellStyle name="style1424787249671 2 2 6 5 2" xfId="46784"/>
    <cellStyle name="style1424787249671 2 2 6 5 3" xfId="57979"/>
    <cellStyle name="style1424787249671 2 2 6 5 4" xfId="46783"/>
    <cellStyle name="style1424787249671 2 2 6 6" xfId="16802"/>
    <cellStyle name="style1424787249671 2 2 6 7" xfId="24198"/>
    <cellStyle name="style1424787249671 2 2 6 8" xfId="46767"/>
    <cellStyle name="style1424787249671 2 2 7" xfId="4161"/>
    <cellStyle name="style1424787249671 2 2 7 2" xfId="11602"/>
    <cellStyle name="style1424787249671 2 2 7 2 2" xfId="46787"/>
    <cellStyle name="style1424787249671 2 2 7 2 2 2" xfId="46788"/>
    <cellStyle name="style1424787249671 2 2 7 2 2 3" xfId="60474"/>
    <cellStyle name="style1424787249671 2 2 7 2 3" xfId="46786"/>
    <cellStyle name="style1424787249671 2 2 7 3" xfId="18998"/>
    <cellStyle name="style1424787249671 2 2 7 3 2" xfId="46790"/>
    <cellStyle name="style1424787249671 2 2 7 3 3" xfId="57982"/>
    <cellStyle name="style1424787249671 2 2 7 3 4" xfId="46789"/>
    <cellStyle name="style1424787249671 2 2 7 4" xfId="26394"/>
    <cellStyle name="style1424787249671 2 2 7 5" xfId="46785"/>
    <cellStyle name="style1424787249671 2 2 8" xfId="2284"/>
    <cellStyle name="style1424787249671 2 2 8 2" xfId="9725"/>
    <cellStyle name="style1424787249671 2 2 8 2 2" xfId="46793"/>
    <cellStyle name="style1424787249671 2 2 8 2 2 2" xfId="46794"/>
    <cellStyle name="style1424787249671 2 2 8 2 2 3" xfId="60475"/>
    <cellStyle name="style1424787249671 2 2 8 2 3" xfId="46792"/>
    <cellStyle name="style1424787249671 2 2 8 3" xfId="17121"/>
    <cellStyle name="style1424787249671 2 2 8 3 2" xfId="46796"/>
    <cellStyle name="style1424787249671 2 2 8 3 3" xfId="57983"/>
    <cellStyle name="style1424787249671 2 2 8 3 4" xfId="46795"/>
    <cellStyle name="style1424787249671 2 2 8 4" xfId="24517"/>
    <cellStyle name="style1424787249671 2 2 8 5" xfId="46791"/>
    <cellStyle name="style1424787249671 2 2 9" xfId="6106"/>
    <cellStyle name="style1424787249671 2 2 9 2" xfId="13502"/>
    <cellStyle name="style1424787249671 2 2 9 2 2" xfId="46799"/>
    <cellStyle name="style1424787249671 2 2 9 2 3" xfId="60440"/>
    <cellStyle name="style1424787249671 2 2 9 2 4" xfId="46798"/>
    <cellStyle name="style1424787249671 2 2 9 3" xfId="20898"/>
    <cellStyle name="style1424787249671 2 2 9 4" xfId="28294"/>
    <cellStyle name="style1424787249671 2 2 9 5" xfId="46797"/>
    <cellStyle name="style1424787249671 2 3" xfId="470"/>
    <cellStyle name="style1424787249671 2 3 10" xfId="15376"/>
    <cellStyle name="style1424787249671 2 3 11" xfId="22772"/>
    <cellStyle name="style1424787249671 2 3 12" xfId="46800"/>
    <cellStyle name="style1424787249671 2 3 2" xfId="727"/>
    <cellStyle name="style1424787249671 2 3 2 2" xfId="1437"/>
    <cellStyle name="style1424787249671 2 3 2 2 2" xfId="5125"/>
    <cellStyle name="style1424787249671 2 3 2 2 2 2" xfId="12566"/>
    <cellStyle name="style1424787249671 2 3 2 2 2 2 2" xfId="46805"/>
    <cellStyle name="style1424787249671 2 3 2 2 2 2 2 2" xfId="46806"/>
    <cellStyle name="style1424787249671 2 3 2 2 2 2 2 3" xfId="60479"/>
    <cellStyle name="style1424787249671 2 3 2 2 2 2 3" xfId="46804"/>
    <cellStyle name="style1424787249671 2 3 2 2 2 3" xfId="19962"/>
    <cellStyle name="style1424787249671 2 3 2 2 2 3 2" xfId="46808"/>
    <cellStyle name="style1424787249671 2 3 2 2 2 3 3" xfId="57987"/>
    <cellStyle name="style1424787249671 2 3 2 2 2 3 4" xfId="46807"/>
    <cellStyle name="style1424787249671 2 3 2 2 2 4" xfId="27358"/>
    <cellStyle name="style1424787249671 2 3 2 2 2 5" xfId="46803"/>
    <cellStyle name="style1424787249671 2 3 2 2 3" xfId="3248"/>
    <cellStyle name="style1424787249671 2 3 2 2 3 2" xfId="10689"/>
    <cellStyle name="style1424787249671 2 3 2 2 3 2 2" xfId="46811"/>
    <cellStyle name="style1424787249671 2 3 2 2 3 2 2 2" xfId="46812"/>
    <cellStyle name="style1424787249671 2 3 2 2 3 2 2 3" xfId="60480"/>
    <cellStyle name="style1424787249671 2 3 2 2 3 2 3" xfId="46810"/>
    <cellStyle name="style1424787249671 2 3 2 2 3 3" xfId="18085"/>
    <cellStyle name="style1424787249671 2 3 2 2 3 3 2" xfId="46814"/>
    <cellStyle name="style1424787249671 2 3 2 2 3 3 3" xfId="57988"/>
    <cellStyle name="style1424787249671 2 3 2 2 3 3 4" xfId="46813"/>
    <cellStyle name="style1424787249671 2 3 2 2 3 4" xfId="25481"/>
    <cellStyle name="style1424787249671 2 3 2 2 3 5" xfId="46809"/>
    <cellStyle name="style1424787249671 2 3 2 2 4" xfId="7070"/>
    <cellStyle name="style1424787249671 2 3 2 2 4 2" xfId="14466"/>
    <cellStyle name="style1424787249671 2 3 2 2 4 2 2" xfId="46817"/>
    <cellStyle name="style1424787249671 2 3 2 2 4 2 3" xfId="60478"/>
    <cellStyle name="style1424787249671 2 3 2 2 4 2 4" xfId="46816"/>
    <cellStyle name="style1424787249671 2 3 2 2 4 3" xfId="21862"/>
    <cellStyle name="style1424787249671 2 3 2 2 4 4" xfId="29258"/>
    <cellStyle name="style1424787249671 2 3 2 2 4 5" xfId="46815"/>
    <cellStyle name="style1424787249671 2 3 2 2 5" xfId="8880"/>
    <cellStyle name="style1424787249671 2 3 2 2 5 2" xfId="46819"/>
    <cellStyle name="style1424787249671 2 3 2 2 5 3" xfId="57986"/>
    <cellStyle name="style1424787249671 2 3 2 2 5 4" xfId="46818"/>
    <cellStyle name="style1424787249671 2 3 2 2 6" xfId="16276"/>
    <cellStyle name="style1424787249671 2 3 2 2 7" xfId="23672"/>
    <cellStyle name="style1424787249671 2 3 2 2 8" xfId="46802"/>
    <cellStyle name="style1424787249671 2 3 2 3" xfId="4481"/>
    <cellStyle name="style1424787249671 2 3 2 3 2" xfId="11922"/>
    <cellStyle name="style1424787249671 2 3 2 3 2 2" xfId="46822"/>
    <cellStyle name="style1424787249671 2 3 2 3 2 2 2" xfId="46823"/>
    <cellStyle name="style1424787249671 2 3 2 3 2 2 3" xfId="60481"/>
    <cellStyle name="style1424787249671 2 3 2 3 2 3" xfId="46821"/>
    <cellStyle name="style1424787249671 2 3 2 3 3" xfId="19318"/>
    <cellStyle name="style1424787249671 2 3 2 3 3 2" xfId="46825"/>
    <cellStyle name="style1424787249671 2 3 2 3 3 3" xfId="57989"/>
    <cellStyle name="style1424787249671 2 3 2 3 3 4" xfId="46824"/>
    <cellStyle name="style1424787249671 2 3 2 3 4" xfId="26714"/>
    <cellStyle name="style1424787249671 2 3 2 3 5" xfId="46820"/>
    <cellStyle name="style1424787249671 2 3 2 4" xfId="2604"/>
    <cellStyle name="style1424787249671 2 3 2 4 2" xfId="10045"/>
    <cellStyle name="style1424787249671 2 3 2 4 2 2" xfId="46828"/>
    <cellStyle name="style1424787249671 2 3 2 4 2 2 2" xfId="46829"/>
    <cellStyle name="style1424787249671 2 3 2 4 2 2 3" xfId="60482"/>
    <cellStyle name="style1424787249671 2 3 2 4 2 3" xfId="46827"/>
    <cellStyle name="style1424787249671 2 3 2 4 3" xfId="17441"/>
    <cellStyle name="style1424787249671 2 3 2 4 3 2" xfId="46831"/>
    <cellStyle name="style1424787249671 2 3 2 4 3 3" xfId="57990"/>
    <cellStyle name="style1424787249671 2 3 2 4 3 4" xfId="46830"/>
    <cellStyle name="style1424787249671 2 3 2 4 4" xfId="24837"/>
    <cellStyle name="style1424787249671 2 3 2 4 5" xfId="46826"/>
    <cellStyle name="style1424787249671 2 3 2 5" xfId="6426"/>
    <cellStyle name="style1424787249671 2 3 2 5 2" xfId="13822"/>
    <cellStyle name="style1424787249671 2 3 2 5 2 2" xfId="46834"/>
    <cellStyle name="style1424787249671 2 3 2 5 2 3" xfId="60477"/>
    <cellStyle name="style1424787249671 2 3 2 5 2 4" xfId="46833"/>
    <cellStyle name="style1424787249671 2 3 2 5 3" xfId="21218"/>
    <cellStyle name="style1424787249671 2 3 2 5 4" xfId="28614"/>
    <cellStyle name="style1424787249671 2 3 2 5 5" xfId="46832"/>
    <cellStyle name="style1424787249671 2 3 2 6" xfId="8236"/>
    <cellStyle name="style1424787249671 2 3 2 6 2" xfId="46836"/>
    <cellStyle name="style1424787249671 2 3 2 6 3" xfId="57985"/>
    <cellStyle name="style1424787249671 2 3 2 6 4" xfId="46835"/>
    <cellStyle name="style1424787249671 2 3 2 7" xfId="15632"/>
    <cellStyle name="style1424787249671 2 3 2 8" xfId="23028"/>
    <cellStyle name="style1424787249671 2 3 2 9" xfId="46801"/>
    <cellStyle name="style1424787249671 2 3 3" xfId="1181"/>
    <cellStyle name="style1424787249671 2 3 3 2" xfId="4869"/>
    <cellStyle name="style1424787249671 2 3 3 2 2" xfId="12310"/>
    <cellStyle name="style1424787249671 2 3 3 2 2 2" xfId="46840"/>
    <cellStyle name="style1424787249671 2 3 3 2 2 2 2" xfId="46841"/>
    <cellStyle name="style1424787249671 2 3 3 2 2 2 3" xfId="60484"/>
    <cellStyle name="style1424787249671 2 3 3 2 2 3" xfId="46839"/>
    <cellStyle name="style1424787249671 2 3 3 2 3" xfId="19706"/>
    <cellStyle name="style1424787249671 2 3 3 2 3 2" xfId="46843"/>
    <cellStyle name="style1424787249671 2 3 3 2 3 3" xfId="57992"/>
    <cellStyle name="style1424787249671 2 3 3 2 3 4" xfId="46842"/>
    <cellStyle name="style1424787249671 2 3 3 2 4" xfId="27102"/>
    <cellStyle name="style1424787249671 2 3 3 2 5" xfId="46838"/>
    <cellStyle name="style1424787249671 2 3 3 3" xfId="2992"/>
    <cellStyle name="style1424787249671 2 3 3 3 2" xfId="10433"/>
    <cellStyle name="style1424787249671 2 3 3 3 2 2" xfId="46846"/>
    <cellStyle name="style1424787249671 2 3 3 3 2 2 2" xfId="46847"/>
    <cellStyle name="style1424787249671 2 3 3 3 2 2 3" xfId="60485"/>
    <cellStyle name="style1424787249671 2 3 3 3 2 3" xfId="46845"/>
    <cellStyle name="style1424787249671 2 3 3 3 3" xfId="17829"/>
    <cellStyle name="style1424787249671 2 3 3 3 3 2" xfId="46849"/>
    <cellStyle name="style1424787249671 2 3 3 3 3 3" xfId="57993"/>
    <cellStyle name="style1424787249671 2 3 3 3 3 4" xfId="46848"/>
    <cellStyle name="style1424787249671 2 3 3 3 4" xfId="25225"/>
    <cellStyle name="style1424787249671 2 3 3 3 5" xfId="46844"/>
    <cellStyle name="style1424787249671 2 3 3 4" xfId="6814"/>
    <cellStyle name="style1424787249671 2 3 3 4 2" xfId="14210"/>
    <cellStyle name="style1424787249671 2 3 3 4 2 2" xfId="46852"/>
    <cellStyle name="style1424787249671 2 3 3 4 2 3" xfId="60483"/>
    <cellStyle name="style1424787249671 2 3 3 4 2 4" xfId="46851"/>
    <cellStyle name="style1424787249671 2 3 3 4 3" xfId="21606"/>
    <cellStyle name="style1424787249671 2 3 3 4 4" xfId="29002"/>
    <cellStyle name="style1424787249671 2 3 3 4 5" xfId="46850"/>
    <cellStyle name="style1424787249671 2 3 3 5" xfId="8624"/>
    <cellStyle name="style1424787249671 2 3 3 5 2" xfId="46854"/>
    <cellStyle name="style1424787249671 2 3 3 5 3" xfId="57991"/>
    <cellStyle name="style1424787249671 2 3 3 5 4" xfId="46853"/>
    <cellStyle name="style1424787249671 2 3 3 6" xfId="16020"/>
    <cellStyle name="style1424787249671 2 3 3 7" xfId="23416"/>
    <cellStyle name="style1424787249671 2 3 3 8" xfId="46837"/>
    <cellStyle name="style1424787249671 2 3 4" xfId="1772"/>
    <cellStyle name="style1424787249671 2 3 4 2" xfId="5459"/>
    <cellStyle name="style1424787249671 2 3 4 2 2" xfId="12900"/>
    <cellStyle name="style1424787249671 2 3 4 2 2 2" xfId="46858"/>
    <cellStyle name="style1424787249671 2 3 4 2 2 2 2" xfId="46859"/>
    <cellStyle name="style1424787249671 2 3 4 2 2 2 3" xfId="60487"/>
    <cellStyle name="style1424787249671 2 3 4 2 2 3" xfId="46857"/>
    <cellStyle name="style1424787249671 2 3 4 2 3" xfId="20296"/>
    <cellStyle name="style1424787249671 2 3 4 2 3 2" xfId="46861"/>
    <cellStyle name="style1424787249671 2 3 4 2 3 3" xfId="57995"/>
    <cellStyle name="style1424787249671 2 3 4 2 3 4" xfId="46860"/>
    <cellStyle name="style1424787249671 2 3 4 2 4" xfId="27692"/>
    <cellStyle name="style1424787249671 2 3 4 2 5" xfId="46856"/>
    <cellStyle name="style1424787249671 2 3 4 3" xfId="3582"/>
    <cellStyle name="style1424787249671 2 3 4 3 2" xfId="11023"/>
    <cellStyle name="style1424787249671 2 3 4 3 2 2" xfId="46864"/>
    <cellStyle name="style1424787249671 2 3 4 3 2 2 2" xfId="46865"/>
    <cellStyle name="style1424787249671 2 3 4 3 2 2 3" xfId="60488"/>
    <cellStyle name="style1424787249671 2 3 4 3 2 3" xfId="46863"/>
    <cellStyle name="style1424787249671 2 3 4 3 3" xfId="18419"/>
    <cellStyle name="style1424787249671 2 3 4 3 3 2" xfId="46867"/>
    <cellStyle name="style1424787249671 2 3 4 3 3 3" xfId="57996"/>
    <cellStyle name="style1424787249671 2 3 4 3 3 4" xfId="46866"/>
    <cellStyle name="style1424787249671 2 3 4 3 4" xfId="25815"/>
    <cellStyle name="style1424787249671 2 3 4 3 5" xfId="46862"/>
    <cellStyle name="style1424787249671 2 3 4 4" xfId="7404"/>
    <cellStyle name="style1424787249671 2 3 4 4 2" xfId="14800"/>
    <cellStyle name="style1424787249671 2 3 4 4 2 2" xfId="46870"/>
    <cellStyle name="style1424787249671 2 3 4 4 2 3" xfId="60486"/>
    <cellStyle name="style1424787249671 2 3 4 4 2 4" xfId="46869"/>
    <cellStyle name="style1424787249671 2 3 4 4 3" xfId="22196"/>
    <cellStyle name="style1424787249671 2 3 4 4 4" xfId="29592"/>
    <cellStyle name="style1424787249671 2 3 4 4 5" xfId="46868"/>
    <cellStyle name="style1424787249671 2 3 4 5" xfId="9214"/>
    <cellStyle name="style1424787249671 2 3 4 5 2" xfId="46872"/>
    <cellStyle name="style1424787249671 2 3 4 5 3" xfId="57994"/>
    <cellStyle name="style1424787249671 2 3 4 5 4" xfId="46871"/>
    <cellStyle name="style1424787249671 2 3 4 6" xfId="16610"/>
    <cellStyle name="style1424787249671 2 3 4 7" xfId="24006"/>
    <cellStyle name="style1424787249671 2 3 4 8" xfId="46855"/>
    <cellStyle name="style1424787249671 2 3 5" xfId="2029"/>
    <cellStyle name="style1424787249671 2 3 5 2" xfId="5716"/>
    <cellStyle name="style1424787249671 2 3 5 2 2" xfId="13156"/>
    <cellStyle name="style1424787249671 2 3 5 2 2 2" xfId="46876"/>
    <cellStyle name="style1424787249671 2 3 5 2 2 2 2" xfId="46877"/>
    <cellStyle name="style1424787249671 2 3 5 2 2 2 3" xfId="60490"/>
    <cellStyle name="style1424787249671 2 3 5 2 2 3" xfId="46875"/>
    <cellStyle name="style1424787249671 2 3 5 2 3" xfId="20552"/>
    <cellStyle name="style1424787249671 2 3 5 2 3 2" xfId="46879"/>
    <cellStyle name="style1424787249671 2 3 5 2 3 3" xfId="57998"/>
    <cellStyle name="style1424787249671 2 3 5 2 3 4" xfId="46878"/>
    <cellStyle name="style1424787249671 2 3 5 2 4" xfId="27948"/>
    <cellStyle name="style1424787249671 2 3 5 2 5" xfId="46874"/>
    <cellStyle name="style1424787249671 2 3 5 3" xfId="3838"/>
    <cellStyle name="style1424787249671 2 3 5 3 2" xfId="11279"/>
    <cellStyle name="style1424787249671 2 3 5 3 2 2" xfId="46882"/>
    <cellStyle name="style1424787249671 2 3 5 3 2 2 2" xfId="46883"/>
    <cellStyle name="style1424787249671 2 3 5 3 2 2 3" xfId="60491"/>
    <cellStyle name="style1424787249671 2 3 5 3 2 3" xfId="46881"/>
    <cellStyle name="style1424787249671 2 3 5 3 3" xfId="18675"/>
    <cellStyle name="style1424787249671 2 3 5 3 3 2" xfId="46885"/>
    <cellStyle name="style1424787249671 2 3 5 3 3 3" xfId="57999"/>
    <cellStyle name="style1424787249671 2 3 5 3 3 4" xfId="46884"/>
    <cellStyle name="style1424787249671 2 3 5 3 4" xfId="26071"/>
    <cellStyle name="style1424787249671 2 3 5 3 5" xfId="46880"/>
    <cellStyle name="style1424787249671 2 3 5 4" xfId="7661"/>
    <cellStyle name="style1424787249671 2 3 5 4 2" xfId="15057"/>
    <cellStyle name="style1424787249671 2 3 5 4 2 2" xfId="46888"/>
    <cellStyle name="style1424787249671 2 3 5 4 2 3" xfId="60489"/>
    <cellStyle name="style1424787249671 2 3 5 4 2 4" xfId="46887"/>
    <cellStyle name="style1424787249671 2 3 5 4 3" xfId="22453"/>
    <cellStyle name="style1424787249671 2 3 5 4 4" xfId="29849"/>
    <cellStyle name="style1424787249671 2 3 5 4 5" xfId="46886"/>
    <cellStyle name="style1424787249671 2 3 5 5" xfId="9470"/>
    <cellStyle name="style1424787249671 2 3 5 5 2" xfId="46890"/>
    <cellStyle name="style1424787249671 2 3 5 5 3" xfId="57997"/>
    <cellStyle name="style1424787249671 2 3 5 5 4" xfId="46889"/>
    <cellStyle name="style1424787249671 2 3 5 6" xfId="16866"/>
    <cellStyle name="style1424787249671 2 3 5 7" xfId="24262"/>
    <cellStyle name="style1424787249671 2 3 5 8" xfId="46873"/>
    <cellStyle name="style1424787249671 2 3 6" xfId="4225"/>
    <cellStyle name="style1424787249671 2 3 6 2" xfId="11666"/>
    <cellStyle name="style1424787249671 2 3 6 2 2" xfId="46893"/>
    <cellStyle name="style1424787249671 2 3 6 2 2 2" xfId="46894"/>
    <cellStyle name="style1424787249671 2 3 6 2 2 3" xfId="60492"/>
    <cellStyle name="style1424787249671 2 3 6 2 3" xfId="46892"/>
    <cellStyle name="style1424787249671 2 3 6 3" xfId="19062"/>
    <cellStyle name="style1424787249671 2 3 6 3 2" xfId="46896"/>
    <cellStyle name="style1424787249671 2 3 6 3 3" xfId="58000"/>
    <cellStyle name="style1424787249671 2 3 6 3 4" xfId="46895"/>
    <cellStyle name="style1424787249671 2 3 6 4" xfId="26458"/>
    <cellStyle name="style1424787249671 2 3 6 5" xfId="46891"/>
    <cellStyle name="style1424787249671 2 3 7" xfId="2348"/>
    <cellStyle name="style1424787249671 2 3 7 2" xfId="9789"/>
    <cellStyle name="style1424787249671 2 3 7 2 2" xfId="46899"/>
    <cellStyle name="style1424787249671 2 3 7 2 2 2" xfId="46900"/>
    <cellStyle name="style1424787249671 2 3 7 2 2 3" xfId="60493"/>
    <cellStyle name="style1424787249671 2 3 7 2 3" xfId="46898"/>
    <cellStyle name="style1424787249671 2 3 7 3" xfId="17185"/>
    <cellStyle name="style1424787249671 2 3 7 3 2" xfId="46902"/>
    <cellStyle name="style1424787249671 2 3 7 3 3" xfId="58001"/>
    <cellStyle name="style1424787249671 2 3 7 3 4" xfId="46901"/>
    <cellStyle name="style1424787249671 2 3 7 4" xfId="24581"/>
    <cellStyle name="style1424787249671 2 3 7 5" xfId="46897"/>
    <cellStyle name="style1424787249671 2 3 8" xfId="6170"/>
    <cellStyle name="style1424787249671 2 3 8 2" xfId="13566"/>
    <cellStyle name="style1424787249671 2 3 8 2 2" xfId="46905"/>
    <cellStyle name="style1424787249671 2 3 8 2 3" xfId="60476"/>
    <cellStyle name="style1424787249671 2 3 8 2 4" xfId="46904"/>
    <cellStyle name="style1424787249671 2 3 8 3" xfId="20962"/>
    <cellStyle name="style1424787249671 2 3 8 4" xfId="28358"/>
    <cellStyle name="style1424787249671 2 3 8 5" xfId="46903"/>
    <cellStyle name="style1424787249671 2 3 9" xfId="7980"/>
    <cellStyle name="style1424787249671 2 3 9 2" xfId="46907"/>
    <cellStyle name="style1424787249671 2 3 9 3" xfId="57984"/>
    <cellStyle name="style1424787249671 2 3 9 4" xfId="46906"/>
    <cellStyle name="style1424787249671 2 4" xfId="599"/>
    <cellStyle name="style1424787249671 2 4 2" xfId="1309"/>
    <cellStyle name="style1424787249671 2 4 2 2" xfId="4997"/>
    <cellStyle name="style1424787249671 2 4 2 2 2" xfId="12438"/>
    <cellStyle name="style1424787249671 2 4 2 2 2 2" xfId="46912"/>
    <cellStyle name="style1424787249671 2 4 2 2 2 2 2" xfId="46913"/>
    <cellStyle name="style1424787249671 2 4 2 2 2 2 3" xfId="60496"/>
    <cellStyle name="style1424787249671 2 4 2 2 2 3" xfId="46911"/>
    <cellStyle name="style1424787249671 2 4 2 2 3" xfId="19834"/>
    <cellStyle name="style1424787249671 2 4 2 2 3 2" xfId="46915"/>
    <cellStyle name="style1424787249671 2 4 2 2 3 3" xfId="58004"/>
    <cellStyle name="style1424787249671 2 4 2 2 3 4" xfId="46914"/>
    <cellStyle name="style1424787249671 2 4 2 2 4" xfId="27230"/>
    <cellStyle name="style1424787249671 2 4 2 2 5" xfId="46910"/>
    <cellStyle name="style1424787249671 2 4 2 3" xfId="3120"/>
    <cellStyle name="style1424787249671 2 4 2 3 2" xfId="10561"/>
    <cellStyle name="style1424787249671 2 4 2 3 2 2" xfId="46918"/>
    <cellStyle name="style1424787249671 2 4 2 3 2 2 2" xfId="46919"/>
    <cellStyle name="style1424787249671 2 4 2 3 2 2 3" xfId="60497"/>
    <cellStyle name="style1424787249671 2 4 2 3 2 3" xfId="46917"/>
    <cellStyle name="style1424787249671 2 4 2 3 3" xfId="17957"/>
    <cellStyle name="style1424787249671 2 4 2 3 3 2" xfId="46921"/>
    <cellStyle name="style1424787249671 2 4 2 3 3 3" xfId="58005"/>
    <cellStyle name="style1424787249671 2 4 2 3 3 4" xfId="46920"/>
    <cellStyle name="style1424787249671 2 4 2 3 4" xfId="25353"/>
    <cellStyle name="style1424787249671 2 4 2 3 5" xfId="46916"/>
    <cellStyle name="style1424787249671 2 4 2 4" xfId="6942"/>
    <cellStyle name="style1424787249671 2 4 2 4 2" xfId="14338"/>
    <cellStyle name="style1424787249671 2 4 2 4 2 2" xfId="46924"/>
    <cellStyle name="style1424787249671 2 4 2 4 2 3" xfId="60495"/>
    <cellStyle name="style1424787249671 2 4 2 4 2 4" xfId="46923"/>
    <cellStyle name="style1424787249671 2 4 2 4 3" xfId="21734"/>
    <cellStyle name="style1424787249671 2 4 2 4 4" xfId="29130"/>
    <cellStyle name="style1424787249671 2 4 2 4 5" xfId="46922"/>
    <cellStyle name="style1424787249671 2 4 2 5" xfId="8752"/>
    <cellStyle name="style1424787249671 2 4 2 5 2" xfId="46926"/>
    <cellStyle name="style1424787249671 2 4 2 5 3" xfId="58003"/>
    <cellStyle name="style1424787249671 2 4 2 5 4" xfId="46925"/>
    <cellStyle name="style1424787249671 2 4 2 6" xfId="16148"/>
    <cellStyle name="style1424787249671 2 4 2 7" xfId="23544"/>
    <cellStyle name="style1424787249671 2 4 2 8" xfId="46909"/>
    <cellStyle name="style1424787249671 2 4 3" xfId="4353"/>
    <cellStyle name="style1424787249671 2 4 3 2" xfId="11794"/>
    <cellStyle name="style1424787249671 2 4 3 2 2" xfId="46929"/>
    <cellStyle name="style1424787249671 2 4 3 2 2 2" xfId="46930"/>
    <cellStyle name="style1424787249671 2 4 3 2 2 3" xfId="60498"/>
    <cellStyle name="style1424787249671 2 4 3 2 3" xfId="46928"/>
    <cellStyle name="style1424787249671 2 4 3 3" xfId="19190"/>
    <cellStyle name="style1424787249671 2 4 3 3 2" xfId="46932"/>
    <cellStyle name="style1424787249671 2 4 3 3 3" xfId="58006"/>
    <cellStyle name="style1424787249671 2 4 3 3 4" xfId="46931"/>
    <cellStyle name="style1424787249671 2 4 3 4" xfId="26586"/>
    <cellStyle name="style1424787249671 2 4 3 5" xfId="46927"/>
    <cellStyle name="style1424787249671 2 4 4" xfId="2476"/>
    <cellStyle name="style1424787249671 2 4 4 2" xfId="9917"/>
    <cellStyle name="style1424787249671 2 4 4 2 2" xfId="46935"/>
    <cellStyle name="style1424787249671 2 4 4 2 2 2" xfId="46936"/>
    <cellStyle name="style1424787249671 2 4 4 2 2 3" xfId="60499"/>
    <cellStyle name="style1424787249671 2 4 4 2 3" xfId="46934"/>
    <cellStyle name="style1424787249671 2 4 4 3" xfId="17313"/>
    <cellStyle name="style1424787249671 2 4 4 3 2" xfId="46938"/>
    <cellStyle name="style1424787249671 2 4 4 3 3" xfId="58007"/>
    <cellStyle name="style1424787249671 2 4 4 3 4" xfId="46937"/>
    <cellStyle name="style1424787249671 2 4 4 4" xfId="24709"/>
    <cellStyle name="style1424787249671 2 4 4 5" xfId="46933"/>
    <cellStyle name="style1424787249671 2 4 5" xfId="6298"/>
    <cellStyle name="style1424787249671 2 4 5 2" xfId="13694"/>
    <cellStyle name="style1424787249671 2 4 5 2 2" xfId="46941"/>
    <cellStyle name="style1424787249671 2 4 5 2 3" xfId="60494"/>
    <cellStyle name="style1424787249671 2 4 5 2 4" xfId="46940"/>
    <cellStyle name="style1424787249671 2 4 5 3" xfId="21090"/>
    <cellStyle name="style1424787249671 2 4 5 4" xfId="28486"/>
    <cellStyle name="style1424787249671 2 4 5 5" xfId="46939"/>
    <cellStyle name="style1424787249671 2 4 6" xfId="8108"/>
    <cellStyle name="style1424787249671 2 4 6 2" xfId="46943"/>
    <cellStyle name="style1424787249671 2 4 6 3" xfId="58002"/>
    <cellStyle name="style1424787249671 2 4 6 4" xfId="46942"/>
    <cellStyle name="style1424787249671 2 4 7" xfId="15504"/>
    <cellStyle name="style1424787249671 2 4 8" xfId="22900"/>
    <cellStyle name="style1424787249671 2 4 9" xfId="46908"/>
    <cellStyle name="style1424787249671 2 5" xfId="1053"/>
    <cellStyle name="style1424787249671 2 5 2" xfId="4741"/>
    <cellStyle name="style1424787249671 2 5 2 2" xfId="12182"/>
    <cellStyle name="style1424787249671 2 5 2 2 2" xfId="46947"/>
    <cellStyle name="style1424787249671 2 5 2 2 2 2" xfId="46948"/>
    <cellStyle name="style1424787249671 2 5 2 2 2 3" xfId="60501"/>
    <cellStyle name="style1424787249671 2 5 2 2 3" xfId="46946"/>
    <cellStyle name="style1424787249671 2 5 2 3" xfId="19578"/>
    <cellStyle name="style1424787249671 2 5 2 3 2" xfId="46950"/>
    <cellStyle name="style1424787249671 2 5 2 3 3" xfId="58009"/>
    <cellStyle name="style1424787249671 2 5 2 3 4" xfId="46949"/>
    <cellStyle name="style1424787249671 2 5 2 4" xfId="26974"/>
    <cellStyle name="style1424787249671 2 5 2 5" xfId="46945"/>
    <cellStyle name="style1424787249671 2 5 3" xfId="2864"/>
    <cellStyle name="style1424787249671 2 5 3 2" xfId="10305"/>
    <cellStyle name="style1424787249671 2 5 3 2 2" xfId="46953"/>
    <cellStyle name="style1424787249671 2 5 3 2 2 2" xfId="46954"/>
    <cellStyle name="style1424787249671 2 5 3 2 2 3" xfId="60502"/>
    <cellStyle name="style1424787249671 2 5 3 2 3" xfId="46952"/>
    <cellStyle name="style1424787249671 2 5 3 3" xfId="17701"/>
    <cellStyle name="style1424787249671 2 5 3 3 2" xfId="46956"/>
    <cellStyle name="style1424787249671 2 5 3 3 3" xfId="58010"/>
    <cellStyle name="style1424787249671 2 5 3 3 4" xfId="46955"/>
    <cellStyle name="style1424787249671 2 5 3 4" xfId="25097"/>
    <cellStyle name="style1424787249671 2 5 3 5" xfId="46951"/>
    <cellStyle name="style1424787249671 2 5 4" xfId="6686"/>
    <cellStyle name="style1424787249671 2 5 4 2" xfId="14082"/>
    <cellStyle name="style1424787249671 2 5 4 2 2" xfId="46959"/>
    <cellStyle name="style1424787249671 2 5 4 2 3" xfId="60500"/>
    <cellStyle name="style1424787249671 2 5 4 2 4" xfId="46958"/>
    <cellStyle name="style1424787249671 2 5 4 3" xfId="21478"/>
    <cellStyle name="style1424787249671 2 5 4 4" xfId="28874"/>
    <cellStyle name="style1424787249671 2 5 4 5" xfId="46957"/>
    <cellStyle name="style1424787249671 2 5 5" xfId="8496"/>
    <cellStyle name="style1424787249671 2 5 5 2" xfId="46961"/>
    <cellStyle name="style1424787249671 2 5 5 3" xfId="58008"/>
    <cellStyle name="style1424787249671 2 5 5 4" xfId="46960"/>
    <cellStyle name="style1424787249671 2 5 6" xfId="15892"/>
    <cellStyle name="style1424787249671 2 5 7" xfId="23288"/>
    <cellStyle name="style1424787249671 2 5 8" xfId="46944"/>
    <cellStyle name="style1424787249671 2 6" xfId="1644"/>
    <cellStyle name="style1424787249671 2 6 2" xfId="5331"/>
    <cellStyle name="style1424787249671 2 6 2 2" xfId="12772"/>
    <cellStyle name="style1424787249671 2 6 2 2 2" xfId="46965"/>
    <cellStyle name="style1424787249671 2 6 2 2 2 2" xfId="46966"/>
    <cellStyle name="style1424787249671 2 6 2 2 2 3" xfId="60504"/>
    <cellStyle name="style1424787249671 2 6 2 2 3" xfId="46964"/>
    <cellStyle name="style1424787249671 2 6 2 3" xfId="20168"/>
    <cellStyle name="style1424787249671 2 6 2 3 2" xfId="46968"/>
    <cellStyle name="style1424787249671 2 6 2 3 3" xfId="58012"/>
    <cellStyle name="style1424787249671 2 6 2 3 4" xfId="46967"/>
    <cellStyle name="style1424787249671 2 6 2 4" xfId="27564"/>
    <cellStyle name="style1424787249671 2 6 2 5" xfId="46963"/>
    <cellStyle name="style1424787249671 2 6 3" xfId="3454"/>
    <cellStyle name="style1424787249671 2 6 3 2" xfId="10895"/>
    <cellStyle name="style1424787249671 2 6 3 2 2" xfId="46971"/>
    <cellStyle name="style1424787249671 2 6 3 2 2 2" xfId="46972"/>
    <cellStyle name="style1424787249671 2 6 3 2 2 3" xfId="60505"/>
    <cellStyle name="style1424787249671 2 6 3 2 3" xfId="46970"/>
    <cellStyle name="style1424787249671 2 6 3 3" xfId="18291"/>
    <cellStyle name="style1424787249671 2 6 3 3 2" xfId="46974"/>
    <cellStyle name="style1424787249671 2 6 3 3 3" xfId="58013"/>
    <cellStyle name="style1424787249671 2 6 3 3 4" xfId="46973"/>
    <cellStyle name="style1424787249671 2 6 3 4" xfId="25687"/>
    <cellStyle name="style1424787249671 2 6 3 5" xfId="46969"/>
    <cellStyle name="style1424787249671 2 6 4" xfId="7276"/>
    <cellStyle name="style1424787249671 2 6 4 2" xfId="14672"/>
    <cellStyle name="style1424787249671 2 6 4 2 2" xfId="46977"/>
    <cellStyle name="style1424787249671 2 6 4 2 3" xfId="60503"/>
    <cellStyle name="style1424787249671 2 6 4 2 4" xfId="46976"/>
    <cellStyle name="style1424787249671 2 6 4 3" xfId="22068"/>
    <cellStyle name="style1424787249671 2 6 4 4" xfId="29464"/>
    <cellStyle name="style1424787249671 2 6 4 5" xfId="46975"/>
    <cellStyle name="style1424787249671 2 6 5" xfId="9086"/>
    <cellStyle name="style1424787249671 2 6 5 2" xfId="46979"/>
    <cellStyle name="style1424787249671 2 6 5 3" xfId="58011"/>
    <cellStyle name="style1424787249671 2 6 5 4" xfId="46978"/>
    <cellStyle name="style1424787249671 2 6 6" xfId="16482"/>
    <cellStyle name="style1424787249671 2 6 7" xfId="23878"/>
    <cellStyle name="style1424787249671 2 6 8" xfId="46962"/>
    <cellStyle name="style1424787249671 2 7" xfId="1901"/>
    <cellStyle name="style1424787249671 2 7 2" xfId="5588"/>
    <cellStyle name="style1424787249671 2 7 2 2" xfId="13028"/>
    <cellStyle name="style1424787249671 2 7 2 2 2" xfId="46983"/>
    <cellStyle name="style1424787249671 2 7 2 2 2 2" xfId="46984"/>
    <cellStyle name="style1424787249671 2 7 2 2 2 3" xfId="60507"/>
    <cellStyle name="style1424787249671 2 7 2 2 3" xfId="46982"/>
    <cellStyle name="style1424787249671 2 7 2 3" xfId="20424"/>
    <cellStyle name="style1424787249671 2 7 2 3 2" xfId="46986"/>
    <cellStyle name="style1424787249671 2 7 2 3 3" xfId="58015"/>
    <cellStyle name="style1424787249671 2 7 2 3 4" xfId="46985"/>
    <cellStyle name="style1424787249671 2 7 2 4" xfId="27820"/>
    <cellStyle name="style1424787249671 2 7 2 5" xfId="46981"/>
    <cellStyle name="style1424787249671 2 7 3" xfId="3710"/>
    <cellStyle name="style1424787249671 2 7 3 2" xfId="11151"/>
    <cellStyle name="style1424787249671 2 7 3 2 2" xfId="46989"/>
    <cellStyle name="style1424787249671 2 7 3 2 2 2" xfId="46990"/>
    <cellStyle name="style1424787249671 2 7 3 2 2 3" xfId="60508"/>
    <cellStyle name="style1424787249671 2 7 3 2 3" xfId="46988"/>
    <cellStyle name="style1424787249671 2 7 3 3" xfId="18547"/>
    <cellStyle name="style1424787249671 2 7 3 3 2" xfId="46992"/>
    <cellStyle name="style1424787249671 2 7 3 3 3" xfId="58016"/>
    <cellStyle name="style1424787249671 2 7 3 3 4" xfId="46991"/>
    <cellStyle name="style1424787249671 2 7 3 4" xfId="25943"/>
    <cellStyle name="style1424787249671 2 7 3 5" xfId="46987"/>
    <cellStyle name="style1424787249671 2 7 4" xfId="7533"/>
    <cellStyle name="style1424787249671 2 7 4 2" xfId="14929"/>
    <cellStyle name="style1424787249671 2 7 4 2 2" xfId="46995"/>
    <cellStyle name="style1424787249671 2 7 4 2 3" xfId="60506"/>
    <cellStyle name="style1424787249671 2 7 4 2 4" xfId="46994"/>
    <cellStyle name="style1424787249671 2 7 4 3" xfId="22325"/>
    <cellStyle name="style1424787249671 2 7 4 4" xfId="29721"/>
    <cellStyle name="style1424787249671 2 7 4 5" xfId="46993"/>
    <cellStyle name="style1424787249671 2 7 5" xfId="9342"/>
    <cellStyle name="style1424787249671 2 7 5 2" xfId="46997"/>
    <cellStyle name="style1424787249671 2 7 5 3" xfId="58014"/>
    <cellStyle name="style1424787249671 2 7 5 4" xfId="46996"/>
    <cellStyle name="style1424787249671 2 7 6" xfId="16738"/>
    <cellStyle name="style1424787249671 2 7 7" xfId="24134"/>
    <cellStyle name="style1424787249671 2 7 8" xfId="46980"/>
    <cellStyle name="style1424787249671 2 8" xfId="4097"/>
    <cellStyle name="style1424787249671 2 8 2" xfId="11538"/>
    <cellStyle name="style1424787249671 2 8 2 2" xfId="47000"/>
    <cellStyle name="style1424787249671 2 8 2 2 2" xfId="47001"/>
    <cellStyle name="style1424787249671 2 8 2 2 3" xfId="60509"/>
    <cellStyle name="style1424787249671 2 8 2 3" xfId="46999"/>
    <cellStyle name="style1424787249671 2 8 3" xfId="18934"/>
    <cellStyle name="style1424787249671 2 8 3 2" xfId="47003"/>
    <cellStyle name="style1424787249671 2 8 3 3" xfId="58017"/>
    <cellStyle name="style1424787249671 2 8 3 4" xfId="47002"/>
    <cellStyle name="style1424787249671 2 8 4" xfId="26330"/>
    <cellStyle name="style1424787249671 2 8 5" xfId="46998"/>
    <cellStyle name="style1424787249671 2 9" xfId="2220"/>
    <cellStyle name="style1424787249671 2 9 2" xfId="9661"/>
    <cellStyle name="style1424787249671 2 9 2 2" xfId="47006"/>
    <cellStyle name="style1424787249671 2 9 2 2 2" xfId="47007"/>
    <cellStyle name="style1424787249671 2 9 2 2 3" xfId="60510"/>
    <cellStyle name="style1424787249671 2 9 2 3" xfId="47005"/>
    <cellStyle name="style1424787249671 2 9 3" xfId="17057"/>
    <cellStyle name="style1424787249671 2 9 3 2" xfId="47009"/>
    <cellStyle name="style1424787249671 2 9 3 3" xfId="58018"/>
    <cellStyle name="style1424787249671 2 9 3 4" xfId="47008"/>
    <cellStyle name="style1424787249671 2 9 4" xfId="24453"/>
    <cellStyle name="style1424787249671 2 9 5" xfId="47004"/>
    <cellStyle name="style1424787249671 3" xfId="378"/>
    <cellStyle name="style1424787249671 3 10" xfId="7888"/>
    <cellStyle name="style1424787249671 3 10 2" xfId="47012"/>
    <cellStyle name="style1424787249671 3 10 3" xfId="58019"/>
    <cellStyle name="style1424787249671 3 10 4" xfId="47011"/>
    <cellStyle name="style1424787249671 3 11" xfId="15284"/>
    <cellStyle name="style1424787249671 3 12" xfId="22680"/>
    <cellStyle name="style1424787249671 3 13" xfId="47010"/>
    <cellStyle name="style1424787249671 3 2" xfId="506"/>
    <cellStyle name="style1424787249671 3 2 10" xfId="15412"/>
    <cellStyle name="style1424787249671 3 2 11" xfId="22808"/>
    <cellStyle name="style1424787249671 3 2 12" xfId="47013"/>
    <cellStyle name="style1424787249671 3 2 2" xfId="763"/>
    <cellStyle name="style1424787249671 3 2 2 2" xfId="1473"/>
    <cellStyle name="style1424787249671 3 2 2 2 2" xfId="5161"/>
    <cellStyle name="style1424787249671 3 2 2 2 2 2" xfId="12602"/>
    <cellStyle name="style1424787249671 3 2 2 2 2 2 2" xfId="47018"/>
    <cellStyle name="style1424787249671 3 2 2 2 2 2 2 2" xfId="47019"/>
    <cellStyle name="style1424787249671 3 2 2 2 2 2 2 3" xfId="60515"/>
    <cellStyle name="style1424787249671 3 2 2 2 2 2 3" xfId="47017"/>
    <cellStyle name="style1424787249671 3 2 2 2 2 3" xfId="19998"/>
    <cellStyle name="style1424787249671 3 2 2 2 2 3 2" xfId="47021"/>
    <cellStyle name="style1424787249671 3 2 2 2 2 3 3" xfId="58023"/>
    <cellStyle name="style1424787249671 3 2 2 2 2 3 4" xfId="47020"/>
    <cellStyle name="style1424787249671 3 2 2 2 2 4" xfId="27394"/>
    <cellStyle name="style1424787249671 3 2 2 2 2 5" xfId="47016"/>
    <cellStyle name="style1424787249671 3 2 2 2 3" xfId="3284"/>
    <cellStyle name="style1424787249671 3 2 2 2 3 2" xfId="10725"/>
    <cellStyle name="style1424787249671 3 2 2 2 3 2 2" xfId="47024"/>
    <cellStyle name="style1424787249671 3 2 2 2 3 2 2 2" xfId="47025"/>
    <cellStyle name="style1424787249671 3 2 2 2 3 2 2 3" xfId="60516"/>
    <cellStyle name="style1424787249671 3 2 2 2 3 2 3" xfId="47023"/>
    <cellStyle name="style1424787249671 3 2 2 2 3 3" xfId="18121"/>
    <cellStyle name="style1424787249671 3 2 2 2 3 3 2" xfId="47027"/>
    <cellStyle name="style1424787249671 3 2 2 2 3 3 3" xfId="58024"/>
    <cellStyle name="style1424787249671 3 2 2 2 3 3 4" xfId="47026"/>
    <cellStyle name="style1424787249671 3 2 2 2 3 4" xfId="25517"/>
    <cellStyle name="style1424787249671 3 2 2 2 3 5" xfId="47022"/>
    <cellStyle name="style1424787249671 3 2 2 2 4" xfId="7106"/>
    <cellStyle name="style1424787249671 3 2 2 2 4 2" xfId="14502"/>
    <cellStyle name="style1424787249671 3 2 2 2 4 2 2" xfId="47030"/>
    <cellStyle name="style1424787249671 3 2 2 2 4 2 3" xfId="60514"/>
    <cellStyle name="style1424787249671 3 2 2 2 4 2 4" xfId="47029"/>
    <cellStyle name="style1424787249671 3 2 2 2 4 3" xfId="21898"/>
    <cellStyle name="style1424787249671 3 2 2 2 4 4" xfId="29294"/>
    <cellStyle name="style1424787249671 3 2 2 2 4 5" xfId="47028"/>
    <cellStyle name="style1424787249671 3 2 2 2 5" xfId="8916"/>
    <cellStyle name="style1424787249671 3 2 2 2 5 2" xfId="47032"/>
    <cellStyle name="style1424787249671 3 2 2 2 5 3" xfId="58022"/>
    <cellStyle name="style1424787249671 3 2 2 2 5 4" xfId="47031"/>
    <cellStyle name="style1424787249671 3 2 2 2 6" xfId="16312"/>
    <cellStyle name="style1424787249671 3 2 2 2 7" xfId="23708"/>
    <cellStyle name="style1424787249671 3 2 2 2 8" xfId="47015"/>
    <cellStyle name="style1424787249671 3 2 2 3" xfId="4517"/>
    <cellStyle name="style1424787249671 3 2 2 3 2" xfId="11958"/>
    <cellStyle name="style1424787249671 3 2 2 3 2 2" xfId="47035"/>
    <cellStyle name="style1424787249671 3 2 2 3 2 2 2" xfId="47036"/>
    <cellStyle name="style1424787249671 3 2 2 3 2 2 3" xfId="60517"/>
    <cellStyle name="style1424787249671 3 2 2 3 2 3" xfId="47034"/>
    <cellStyle name="style1424787249671 3 2 2 3 3" xfId="19354"/>
    <cellStyle name="style1424787249671 3 2 2 3 3 2" xfId="47038"/>
    <cellStyle name="style1424787249671 3 2 2 3 3 3" xfId="58025"/>
    <cellStyle name="style1424787249671 3 2 2 3 3 4" xfId="47037"/>
    <cellStyle name="style1424787249671 3 2 2 3 4" xfId="26750"/>
    <cellStyle name="style1424787249671 3 2 2 3 5" xfId="47033"/>
    <cellStyle name="style1424787249671 3 2 2 4" xfId="2640"/>
    <cellStyle name="style1424787249671 3 2 2 4 2" xfId="10081"/>
    <cellStyle name="style1424787249671 3 2 2 4 2 2" xfId="47041"/>
    <cellStyle name="style1424787249671 3 2 2 4 2 2 2" xfId="47042"/>
    <cellStyle name="style1424787249671 3 2 2 4 2 2 3" xfId="60518"/>
    <cellStyle name="style1424787249671 3 2 2 4 2 3" xfId="47040"/>
    <cellStyle name="style1424787249671 3 2 2 4 3" xfId="17477"/>
    <cellStyle name="style1424787249671 3 2 2 4 3 2" xfId="47044"/>
    <cellStyle name="style1424787249671 3 2 2 4 3 3" xfId="58026"/>
    <cellStyle name="style1424787249671 3 2 2 4 3 4" xfId="47043"/>
    <cellStyle name="style1424787249671 3 2 2 4 4" xfId="24873"/>
    <cellStyle name="style1424787249671 3 2 2 4 5" xfId="47039"/>
    <cellStyle name="style1424787249671 3 2 2 5" xfId="6462"/>
    <cellStyle name="style1424787249671 3 2 2 5 2" xfId="13858"/>
    <cellStyle name="style1424787249671 3 2 2 5 2 2" xfId="47047"/>
    <cellStyle name="style1424787249671 3 2 2 5 2 3" xfId="60513"/>
    <cellStyle name="style1424787249671 3 2 2 5 2 4" xfId="47046"/>
    <cellStyle name="style1424787249671 3 2 2 5 3" xfId="21254"/>
    <cellStyle name="style1424787249671 3 2 2 5 4" xfId="28650"/>
    <cellStyle name="style1424787249671 3 2 2 5 5" xfId="47045"/>
    <cellStyle name="style1424787249671 3 2 2 6" xfId="8272"/>
    <cellStyle name="style1424787249671 3 2 2 6 2" xfId="47049"/>
    <cellStyle name="style1424787249671 3 2 2 6 3" xfId="58021"/>
    <cellStyle name="style1424787249671 3 2 2 6 4" xfId="47048"/>
    <cellStyle name="style1424787249671 3 2 2 7" xfId="15668"/>
    <cellStyle name="style1424787249671 3 2 2 8" xfId="23064"/>
    <cellStyle name="style1424787249671 3 2 2 9" xfId="47014"/>
    <cellStyle name="style1424787249671 3 2 3" xfId="1217"/>
    <cellStyle name="style1424787249671 3 2 3 2" xfId="4905"/>
    <cellStyle name="style1424787249671 3 2 3 2 2" xfId="12346"/>
    <cellStyle name="style1424787249671 3 2 3 2 2 2" xfId="47053"/>
    <cellStyle name="style1424787249671 3 2 3 2 2 2 2" xfId="47054"/>
    <cellStyle name="style1424787249671 3 2 3 2 2 2 3" xfId="60520"/>
    <cellStyle name="style1424787249671 3 2 3 2 2 3" xfId="47052"/>
    <cellStyle name="style1424787249671 3 2 3 2 3" xfId="19742"/>
    <cellStyle name="style1424787249671 3 2 3 2 3 2" xfId="47056"/>
    <cellStyle name="style1424787249671 3 2 3 2 3 3" xfId="58028"/>
    <cellStyle name="style1424787249671 3 2 3 2 3 4" xfId="47055"/>
    <cellStyle name="style1424787249671 3 2 3 2 4" xfId="27138"/>
    <cellStyle name="style1424787249671 3 2 3 2 5" xfId="47051"/>
    <cellStyle name="style1424787249671 3 2 3 3" xfId="3028"/>
    <cellStyle name="style1424787249671 3 2 3 3 2" xfId="10469"/>
    <cellStyle name="style1424787249671 3 2 3 3 2 2" xfId="47059"/>
    <cellStyle name="style1424787249671 3 2 3 3 2 2 2" xfId="47060"/>
    <cellStyle name="style1424787249671 3 2 3 3 2 2 3" xfId="60521"/>
    <cellStyle name="style1424787249671 3 2 3 3 2 3" xfId="47058"/>
    <cellStyle name="style1424787249671 3 2 3 3 3" xfId="17865"/>
    <cellStyle name="style1424787249671 3 2 3 3 3 2" xfId="47062"/>
    <cellStyle name="style1424787249671 3 2 3 3 3 3" xfId="58029"/>
    <cellStyle name="style1424787249671 3 2 3 3 3 4" xfId="47061"/>
    <cellStyle name="style1424787249671 3 2 3 3 4" xfId="25261"/>
    <cellStyle name="style1424787249671 3 2 3 3 5" xfId="47057"/>
    <cellStyle name="style1424787249671 3 2 3 4" xfId="6850"/>
    <cellStyle name="style1424787249671 3 2 3 4 2" xfId="14246"/>
    <cellStyle name="style1424787249671 3 2 3 4 2 2" xfId="47065"/>
    <cellStyle name="style1424787249671 3 2 3 4 2 3" xfId="60519"/>
    <cellStyle name="style1424787249671 3 2 3 4 2 4" xfId="47064"/>
    <cellStyle name="style1424787249671 3 2 3 4 3" xfId="21642"/>
    <cellStyle name="style1424787249671 3 2 3 4 4" xfId="29038"/>
    <cellStyle name="style1424787249671 3 2 3 4 5" xfId="47063"/>
    <cellStyle name="style1424787249671 3 2 3 5" xfId="8660"/>
    <cellStyle name="style1424787249671 3 2 3 5 2" xfId="47067"/>
    <cellStyle name="style1424787249671 3 2 3 5 3" xfId="58027"/>
    <cellStyle name="style1424787249671 3 2 3 5 4" xfId="47066"/>
    <cellStyle name="style1424787249671 3 2 3 6" xfId="16056"/>
    <cellStyle name="style1424787249671 3 2 3 7" xfId="23452"/>
    <cellStyle name="style1424787249671 3 2 3 8" xfId="47050"/>
    <cellStyle name="style1424787249671 3 2 4" xfId="1808"/>
    <cellStyle name="style1424787249671 3 2 4 2" xfId="5495"/>
    <cellStyle name="style1424787249671 3 2 4 2 2" xfId="12936"/>
    <cellStyle name="style1424787249671 3 2 4 2 2 2" xfId="47071"/>
    <cellStyle name="style1424787249671 3 2 4 2 2 2 2" xfId="47072"/>
    <cellStyle name="style1424787249671 3 2 4 2 2 2 3" xfId="60523"/>
    <cellStyle name="style1424787249671 3 2 4 2 2 3" xfId="47070"/>
    <cellStyle name="style1424787249671 3 2 4 2 3" xfId="20332"/>
    <cellStyle name="style1424787249671 3 2 4 2 3 2" xfId="47074"/>
    <cellStyle name="style1424787249671 3 2 4 2 3 3" xfId="58031"/>
    <cellStyle name="style1424787249671 3 2 4 2 3 4" xfId="47073"/>
    <cellStyle name="style1424787249671 3 2 4 2 4" xfId="27728"/>
    <cellStyle name="style1424787249671 3 2 4 2 5" xfId="47069"/>
    <cellStyle name="style1424787249671 3 2 4 3" xfId="3618"/>
    <cellStyle name="style1424787249671 3 2 4 3 2" xfId="11059"/>
    <cellStyle name="style1424787249671 3 2 4 3 2 2" xfId="47077"/>
    <cellStyle name="style1424787249671 3 2 4 3 2 2 2" xfId="47078"/>
    <cellStyle name="style1424787249671 3 2 4 3 2 2 3" xfId="60524"/>
    <cellStyle name="style1424787249671 3 2 4 3 2 3" xfId="47076"/>
    <cellStyle name="style1424787249671 3 2 4 3 3" xfId="18455"/>
    <cellStyle name="style1424787249671 3 2 4 3 3 2" xfId="47080"/>
    <cellStyle name="style1424787249671 3 2 4 3 3 3" xfId="58032"/>
    <cellStyle name="style1424787249671 3 2 4 3 3 4" xfId="47079"/>
    <cellStyle name="style1424787249671 3 2 4 3 4" xfId="25851"/>
    <cellStyle name="style1424787249671 3 2 4 3 5" xfId="47075"/>
    <cellStyle name="style1424787249671 3 2 4 4" xfId="7440"/>
    <cellStyle name="style1424787249671 3 2 4 4 2" xfId="14836"/>
    <cellStyle name="style1424787249671 3 2 4 4 2 2" xfId="47083"/>
    <cellStyle name="style1424787249671 3 2 4 4 2 3" xfId="60522"/>
    <cellStyle name="style1424787249671 3 2 4 4 2 4" xfId="47082"/>
    <cellStyle name="style1424787249671 3 2 4 4 3" xfId="22232"/>
    <cellStyle name="style1424787249671 3 2 4 4 4" xfId="29628"/>
    <cellStyle name="style1424787249671 3 2 4 4 5" xfId="47081"/>
    <cellStyle name="style1424787249671 3 2 4 5" xfId="9250"/>
    <cellStyle name="style1424787249671 3 2 4 5 2" xfId="47085"/>
    <cellStyle name="style1424787249671 3 2 4 5 3" xfId="58030"/>
    <cellStyle name="style1424787249671 3 2 4 5 4" xfId="47084"/>
    <cellStyle name="style1424787249671 3 2 4 6" xfId="16646"/>
    <cellStyle name="style1424787249671 3 2 4 7" xfId="24042"/>
    <cellStyle name="style1424787249671 3 2 4 8" xfId="47068"/>
    <cellStyle name="style1424787249671 3 2 5" xfId="2065"/>
    <cellStyle name="style1424787249671 3 2 5 2" xfId="5752"/>
    <cellStyle name="style1424787249671 3 2 5 2 2" xfId="13192"/>
    <cellStyle name="style1424787249671 3 2 5 2 2 2" xfId="47089"/>
    <cellStyle name="style1424787249671 3 2 5 2 2 2 2" xfId="47090"/>
    <cellStyle name="style1424787249671 3 2 5 2 2 2 3" xfId="60526"/>
    <cellStyle name="style1424787249671 3 2 5 2 2 3" xfId="47088"/>
    <cellStyle name="style1424787249671 3 2 5 2 3" xfId="20588"/>
    <cellStyle name="style1424787249671 3 2 5 2 3 2" xfId="47092"/>
    <cellStyle name="style1424787249671 3 2 5 2 3 3" xfId="58034"/>
    <cellStyle name="style1424787249671 3 2 5 2 3 4" xfId="47091"/>
    <cellStyle name="style1424787249671 3 2 5 2 4" xfId="27984"/>
    <cellStyle name="style1424787249671 3 2 5 2 5" xfId="47087"/>
    <cellStyle name="style1424787249671 3 2 5 3" xfId="3874"/>
    <cellStyle name="style1424787249671 3 2 5 3 2" xfId="11315"/>
    <cellStyle name="style1424787249671 3 2 5 3 2 2" xfId="47095"/>
    <cellStyle name="style1424787249671 3 2 5 3 2 2 2" xfId="47096"/>
    <cellStyle name="style1424787249671 3 2 5 3 2 2 3" xfId="60527"/>
    <cellStyle name="style1424787249671 3 2 5 3 2 3" xfId="47094"/>
    <cellStyle name="style1424787249671 3 2 5 3 3" xfId="18711"/>
    <cellStyle name="style1424787249671 3 2 5 3 3 2" xfId="47098"/>
    <cellStyle name="style1424787249671 3 2 5 3 3 3" xfId="58035"/>
    <cellStyle name="style1424787249671 3 2 5 3 3 4" xfId="47097"/>
    <cellStyle name="style1424787249671 3 2 5 3 4" xfId="26107"/>
    <cellStyle name="style1424787249671 3 2 5 3 5" xfId="47093"/>
    <cellStyle name="style1424787249671 3 2 5 4" xfId="7697"/>
    <cellStyle name="style1424787249671 3 2 5 4 2" xfId="15093"/>
    <cellStyle name="style1424787249671 3 2 5 4 2 2" xfId="47101"/>
    <cellStyle name="style1424787249671 3 2 5 4 2 3" xfId="60525"/>
    <cellStyle name="style1424787249671 3 2 5 4 2 4" xfId="47100"/>
    <cellStyle name="style1424787249671 3 2 5 4 3" xfId="22489"/>
    <cellStyle name="style1424787249671 3 2 5 4 4" xfId="29885"/>
    <cellStyle name="style1424787249671 3 2 5 4 5" xfId="47099"/>
    <cellStyle name="style1424787249671 3 2 5 5" xfId="9506"/>
    <cellStyle name="style1424787249671 3 2 5 5 2" xfId="47103"/>
    <cellStyle name="style1424787249671 3 2 5 5 3" xfId="58033"/>
    <cellStyle name="style1424787249671 3 2 5 5 4" xfId="47102"/>
    <cellStyle name="style1424787249671 3 2 5 6" xfId="16902"/>
    <cellStyle name="style1424787249671 3 2 5 7" xfId="24298"/>
    <cellStyle name="style1424787249671 3 2 5 8" xfId="47086"/>
    <cellStyle name="style1424787249671 3 2 6" xfId="4261"/>
    <cellStyle name="style1424787249671 3 2 6 2" xfId="11702"/>
    <cellStyle name="style1424787249671 3 2 6 2 2" xfId="47106"/>
    <cellStyle name="style1424787249671 3 2 6 2 2 2" xfId="47107"/>
    <cellStyle name="style1424787249671 3 2 6 2 2 3" xfId="60528"/>
    <cellStyle name="style1424787249671 3 2 6 2 3" xfId="47105"/>
    <cellStyle name="style1424787249671 3 2 6 3" xfId="19098"/>
    <cellStyle name="style1424787249671 3 2 6 3 2" xfId="47109"/>
    <cellStyle name="style1424787249671 3 2 6 3 3" xfId="58036"/>
    <cellStyle name="style1424787249671 3 2 6 3 4" xfId="47108"/>
    <cellStyle name="style1424787249671 3 2 6 4" xfId="26494"/>
    <cellStyle name="style1424787249671 3 2 6 5" xfId="47104"/>
    <cellStyle name="style1424787249671 3 2 7" xfId="2384"/>
    <cellStyle name="style1424787249671 3 2 7 2" xfId="9825"/>
    <cellStyle name="style1424787249671 3 2 7 2 2" xfId="47112"/>
    <cellStyle name="style1424787249671 3 2 7 2 2 2" xfId="47113"/>
    <cellStyle name="style1424787249671 3 2 7 2 2 3" xfId="60529"/>
    <cellStyle name="style1424787249671 3 2 7 2 3" xfId="47111"/>
    <cellStyle name="style1424787249671 3 2 7 3" xfId="17221"/>
    <cellStyle name="style1424787249671 3 2 7 3 2" xfId="47115"/>
    <cellStyle name="style1424787249671 3 2 7 3 3" xfId="58037"/>
    <cellStyle name="style1424787249671 3 2 7 3 4" xfId="47114"/>
    <cellStyle name="style1424787249671 3 2 7 4" xfId="24617"/>
    <cellStyle name="style1424787249671 3 2 7 5" xfId="47110"/>
    <cellStyle name="style1424787249671 3 2 8" xfId="6206"/>
    <cellStyle name="style1424787249671 3 2 8 2" xfId="13602"/>
    <cellStyle name="style1424787249671 3 2 8 2 2" xfId="47118"/>
    <cellStyle name="style1424787249671 3 2 8 2 3" xfId="60512"/>
    <cellStyle name="style1424787249671 3 2 8 2 4" xfId="47117"/>
    <cellStyle name="style1424787249671 3 2 8 3" xfId="20998"/>
    <cellStyle name="style1424787249671 3 2 8 4" xfId="28394"/>
    <cellStyle name="style1424787249671 3 2 8 5" xfId="47116"/>
    <cellStyle name="style1424787249671 3 2 9" xfId="8016"/>
    <cellStyle name="style1424787249671 3 2 9 2" xfId="47120"/>
    <cellStyle name="style1424787249671 3 2 9 3" xfId="58020"/>
    <cellStyle name="style1424787249671 3 2 9 4" xfId="47119"/>
    <cellStyle name="style1424787249671 3 3" xfId="635"/>
    <cellStyle name="style1424787249671 3 3 2" xfId="1345"/>
    <cellStyle name="style1424787249671 3 3 2 2" xfId="5033"/>
    <cellStyle name="style1424787249671 3 3 2 2 2" xfId="12474"/>
    <cellStyle name="style1424787249671 3 3 2 2 2 2" xfId="47125"/>
    <cellStyle name="style1424787249671 3 3 2 2 2 2 2" xfId="47126"/>
    <cellStyle name="style1424787249671 3 3 2 2 2 2 3" xfId="60532"/>
    <cellStyle name="style1424787249671 3 3 2 2 2 3" xfId="47124"/>
    <cellStyle name="style1424787249671 3 3 2 2 3" xfId="19870"/>
    <cellStyle name="style1424787249671 3 3 2 2 3 2" xfId="47128"/>
    <cellStyle name="style1424787249671 3 3 2 2 3 3" xfId="58040"/>
    <cellStyle name="style1424787249671 3 3 2 2 3 4" xfId="47127"/>
    <cellStyle name="style1424787249671 3 3 2 2 4" xfId="27266"/>
    <cellStyle name="style1424787249671 3 3 2 2 5" xfId="47123"/>
    <cellStyle name="style1424787249671 3 3 2 3" xfId="3156"/>
    <cellStyle name="style1424787249671 3 3 2 3 2" xfId="10597"/>
    <cellStyle name="style1424787249671 3 3 2 3 2 2" xfId="47131"/>
    <cellStyle name="style1424787249671 3 3 2 3 2 2 2" xfId="47132"/>
    <cellStyle name="style1424787249671 3 3 2 3 2 2 3" xfId="60533"/>
    <cellStyle name="style1424787249671 3 3 2 3 2 3" xfId="47130"/>
    <cellStyle name="style1424787249671 3 3 2 3 3" xfId="17993"/>
    <cellStyle name="style1424787249671 3 3 2 3 3 2" xfId="47134"/>
    <cellStyle name="style1424787249671 3 3 2 3 3 3" xfId="58041"/>
    <cellStyle name="style1424787249671 3 3 2 3 3 4" xfId="47133"/>
    <cellStyle name="style1424787249671 3 3 2 3 4" xfId="25389"/>
    <cellStyle name="style1424787249671 3 3 2 3 5" xfId="47129"/>
    <cellStyle name="style1424787249671 3 3 2 4" xfId="6978"/>
    <cellStyle name="style1424787249671 3 3 2 4 2" xfId="14374"/>
    <cellStyle name="style1424787249671 3 3 2 4 2 2" xfId="47137"/>
    <cellStyle name="style1424787249671 3 3 2 4 2 3" xfId="60531"/>
    <cellStyle name="style1424787249671 3 3 2 4 2 4" xfId="47136"/>
    <cellStyle name="style1424787249671 3 3 2 4 3" xfId="21770"/>
    <cellStyle name="style1424787249671 3 3 2 4 4" xfId="29166"/>
    <cellStyle name="style1424787249671 3 3 2 4 5" xfId="47135"/>
    <cellStyle name="style1424787249671 3 3 2 5" xfId="8788"/>
    <cellStyle name="style1424787249671 3 3 2 5 2" xfId="47139"/>
    <cellStyle name="style1424787249671 3 3 2 5 3" xfId="58039"/>
    <cellStyle name="style1424787249671 3 3 2 5 4" xfId="47138"/>
    <cellStyle name="style1424787249671 3 3 2 6" xfId="16184"/>
    <cellStyle name="style1424787249671 3 3 2 7" xfId="23580"/>
    <cellStyle name="style1424787249671 3 3 2 8" xfId="47122"/>
    <cellStyle name="style1424787249671 3 3 3" xfId="4389"/>
    <cellStyle name="style1424787249671 3 3 3 2" xfId="11830"/>
    <cellStyle name="style1424787249671 3 3 3 2 2" xfId="47142"/>
    <cellStyle name="style1424787249671 3 3 3 2 2 2" xfId="47143"/>
    <cellStyle name="style1424787249671 3 3 3 2 2 3" xfId="60534"/>
    <cellStyle name="style1424787249671 3 3 3 2 3" xfId="47141"/>
    <cellStyle name="style1424787249671 3 3 3 3" xfId="19226"/>
    <cellStyle name="style1424787249671 3 3 3 3 2" xfId="47145"/>
    <cellStyle name="style1424787249671 3 3 3 3 3" xfId="58042"/>
    <cellStyle name="style1424787249671 3 3 3 3 4" xfId="47144"/>
    <cellStyle name="style1424787249671 3 3 3 4" xfId="26622"/>
    <cellStyle name="style1424787249671 3 3 3 5" xfId="47140"/>
    <cellStyle name="style1424787249671 3 3 4" xfId="2512"/>
    <cellStyle name="style1424787249671 3 3 4 2" xfId="9953"/>
    <cellStyle name="style1424787249671 3 3 4 2 2" xfId="47148"/>
    <cellStyle name="style1424787249671 3 3 4 2 2 2" xfId="47149"/>
    <cellStyle name="style1424787249671 3 3 4 2 2 3" xfId="60535"/>
    <cellStyle name="style1424787249671 3 3 4 2 3" xfId="47147"/>
    <cellStyle name="style1424787249671 3 3 4 3" xfId="17349"/>
    <cellStyle name="style1424787249671 3 3 4 3 2" xfId="47151"/>
    <cellStyle name="style1424787249671 3 3 4 3 3" xfId="58043"/>
    <cellStyle name="style1424787249671 3 3 4 3 4" xfId="47150"/>
    <cellStyle name="style1424787249671 3 3 4 4" xfId="24745"/>
    <cellStyle name="style1424787249671 3 3 4 5" xfId="47146"/>
    <cellStyle name="style1424787249671 3 3 5" xfId="6334"/>
    <cellStyle name="style1424787249671 3 3 5 2" xfId="13730"/>
    <cellStyle name="style1424787249671 3 3 5 2 2" xfId="47154"/>
    <cellStyle name="style1424787249671 3 3 5 2 3" xfId="60530"/>
    <cellStyle name="style1424787249671 3 3 5 2 4" xfId="47153"/>
    <cellStyle name="style1424787249671 3 3 5 3" xfId="21126"/>
    <cellStyle name="style1424787249671 3 3 5 4" xfId="28522"/>
    <cellStyle name="style1424787249671 3 3 5 5" xfId="47152"/>
    <cellStyle name="style1424787249671 3 3 6" xfId="8144"/>
    <cellStyle name="style1424787249671 3 3 6 2" xfId="47156"/>
    <cellStyle name="style1424787249671 3 3 6 3" xfId="58038"/>
    <cellStyle name="style1424787249671 3 3 6 4" xfId="47155"/>
    <cellStyle name="style1424787249671 3 3 7" xfId="15540"/>
    <cellStyle name="style1424787249671 3 3 8" xfId="22936"/>
    <cellStyle name="style1424787249671 3 3 9" xfId="47121"/>
    <cellStyle name="style1424787249671 3 4" xfId="1089"/>
    <cellStyle name="style1424787249671 3 4 2" xfId="4777"/>
    <cellStyle name="style1424787249671 3 4 2 2" xfId="12218"/>
    <cellStyle name="style1424787249671 3 4 2 2 2" xfId="47160"/>
    <cellStyle name="style1424787249671 3 4 2 2 2 2" xfId="47161"/>
    <cellStyle name="style1424787249671 3 4 2 2 2 3" xfId="60537"/>
    <cellStyle name="style1424787249671 3 4 2 2 3" xfId="47159"/>
    <cellStyle name="style1424787249671 3 4 2 3" xfId="19614"/>
    <cellStyle name="style1424787249671 3 4 2 3 2" xfId="47163"/>
    <cellStyle name="style1424787249671 3 4 2 3 3" xfId="58045"/>
    <cellStyle name="style1424787249671 3 4 2 3 4" xfId="47162"/>
    <cellStyle name="style1424787249671 3 4 2 4" xfId="27010"/>
    <cellStyle name="style1424787249671 3 4 2 5" xfId="47158"/>
    <cellStyle name="style1424787249671 3 4 3" xfId="2900"/>
    <cellStyle name="style1424787249671 3 4 3 2" xfId="10341"/>
    <cellStyle name="style1424787249671 3 4 3 2 2" xfId="47166"/>
    <cellStyle name="style1424787249671 3 4 3 2 2 2" xfId="47167"/>
    <cellStyle name="style1424787249671 3 4 3 2 2 3" xfId="60538"/>
    <cellStyle name="style1424787249671 3 4 3 2 3" xfId="47165"/>
    <cellStyle name="style1424787249671 3 4 3 3" xfId="17737"/>
    <cellStyle name="style1424787249671 3 4 3 3 2" xfId="47169"/>
    <cellStyle name="style1424787249671 3 4 3 3 3" xfId="58046"/>
    <cellStyle name="style1424787249671 3 4 3 3 4" xfId="47168"/>
    <cellStyle name="style1424787249671 3 4 3 4" xfId="25133"/>
    <cellStyle name="style1424787249671 3 4 3 5" xfId="47164"/>
    <cellStyle name="style1424787249671 3 4 4" xfId="6722"/>
    <cellStyle name="style1424787249671 3 4 4 2" xfId="14118"/>
    <cellStyle name="style1424787249671 3 4 4 2 2" xfId="47172"/>
    <cellStyle name="style1424787249671 3 4 4 2 3" xfId="60536"/>
    <cellStyle name="style1424787249671 3 4 4 2 4" xfId="47171"/>
    <cellStyle name="style1424787249671 3 4 4 3" xfId="21514"/>
    <cellStyle name="style1424787249671 3 4 4 4" xfId="28910"/>
    <cellStyle name="style1424787249671 3 4 4 5" xfId="47170"/>
    <cellStyle name="style1424787249671 3 4 5" xfId="8532"/>
    <cellStyle name="style1424787249671 3 4 5 2" xfId="47174"/>
    <cellStyle name="style1424787249671 3 4 5 3" xfId="58044"/>
    <cellStyle name="style1424787249671 3 4 5 4" xfId="47173"/>
    <cellStyle name="style1424787249671 3 4 6" xfId="15928"/>
    <cellStyle name="style1424787249671 3 4 7" xfId="23324"/>
    <cellStyle name="style1424787249671 3 4 8" xfId="47157"/>
    <cellStyle name="style1424787249671 3 5" xfId="1680"/>
    <cellStyle name="style1424787249671 3 5 2" xfId="5367"/>
    <cellStyle name="style1424787249671 3 5 2 2" xfId="12808"/>
    <cellStyle name="style1424787249671 3 5 2 2 2" xfId="47178"/>
    <cellStyle name="style1424787249671 3 5 2 2 2 2" xfId="47179"/>
    <cellStyle name="style1424787249671 3 5 2 2 2 3" xfId="60540"/>
    <cellStyle name="style1424787249671 3 5 2 2 3" xfId="47177"/>
    <cellStyle name="style1424787249671 3 5 2 3" xfId="20204"/>
    <cellStyle name="style1424787249671 3 5 2 3 2" xfId="47181"/>
    <cellStyle name="style1424787249671 3 5 2 3 3" xfId="58048"/>
    <cellStyle name="style1424787249671 3 5 2 3 4" xfId="47180"/>
    <cellStyle name="style1424787249671 3 5 2 4" xfId="27600"/>
    <cellStyle name="style1424787249671 3 5 2 5" xfId="47176"/>
    <cellStyle name="style1424787249671 3 5 3" xfId="3490"/>
    <cellStyle name="style1424787249671 3 5 3 2" xfId="10931"/>
    <cellStyle name="style1424787249671 3 5 3 2 2" xfId="47184"/>
    <cellStyle name="style1424787249671 3 5 3 2 2 2" xfId="47185"/>
    <cellStyle name="style1424787249671 3 5 3 2 2 3" xfId="60541"/>
    <cellStyle name="style1424787249671 3 5 3 2 3" xfId="47183"/>
    <cellStyle name="style1424787249671 3 5 3 3" xfId="18327"/>
    <cellStyle name="style1424787249671 3 5 3 3 2" xfId="47187"/>
    <cellStyle name="style1424787249671 3 5 3 3 3" xfId="58049"/>
    <cellStyle name="style1424787249671 3 5 3 3 4" xfId="47186"/>
    <cellStyle name="style1424787249671 3 5 3 4" xfId="25723"/>
    <cellStyle name="style1424787249671 3 5 3 5" xfId="47182"/>
    <cellStyle name="style1424787249671 3 5 4" xfId="7312"/>
    <cellStyle name="style1424787249671 3 5 4 2" xfId="14708"/>
    <cellStyle name="style1424787249671 3 5 4 2 2" xfId="47190"/>
    <cellStyle name="style1424787249671 3 5 4 2 3" xfId="60539"/>
    <cellStyle name="style1424787249671 3 5 4 2 4" xfId="47189"/>
    <cellStyle name="style1424787249671 3 5 4 3" xfId="22104"/>
    <cellStyle name="style1424787249671 3 5 4 4" xfId="29500"/>
    <cellStyle name="style1424787249671 3 5 4 5" xfId="47188"/>
    <cellStyle name="style1424787249671 3 5 5" xfId="9122"/>
    <cellStyle name="style1424787249671 3 5 5 2" xfId="47192"/>
    <cellStyle name="style1424787249671 3 5 5 3" xfId="58047"/>
    <cellStyle name="style1424787249671 3 5 5 4" xfId="47191"/>
    <cellStyle name="style1424787249671 3 5 6" xfId="16518"/>
    <cellStyle name="style1424787249671 3 5 7" xfId="23914"/>
    <cellStyle name="style1424787249671 3 5 8" xfId="47175"/>
    <cellStyle name="style1424787249671 3 6" xfId="1937"/>
    <cellStyle name="style1424787249671 3 6 2" xfId="5624"/>
    <cellStyle name="style1424787249671 3 6 2 2" xfId="13064"/>
    <cellStyle name="style1424787249671 3 6 2 2 2" xfId="47196"/>
    <cellStyle name="style1424787249671 3 6 2 2 2 2" xfId="47197"/>
    <cellStyle name="style1424787249671 3 6 2 2 2 3" xfId="60543"/>
    <cellStyle name="style1424787249671 3 6 2 2 3" xfId="47195"/>
    <cellStyle name="style1424787249671 3 6 2 3" xfId="20460"/>
    <cellStyle name="style1424787249671 3 6 2 3 2" xfId="47199"/>
    <cellStyle name="style1424787249671 3 6 2 3 3" xfId="58051"/>
    <cellStyle name="style1424787249671 3 6 2 3 4" xfId="47198"/>
    <cellStyle name="style1424787249671 3 6 2 4" xfId="27856"/>
    <cellStyle name="style1424787249671 3 6 2 5" xfId="47194"/>
    <cellStyle name="style1424787249671 3 6 3" xfId="3746"/>
    <cellStyle name="style1424787249671 3 6 3 2" xfId="11187"/>
    <cellStyle name="style1424787249671 3 6 3 2 2" xfId="47202"/>
    <cellStyle name="style1424787249671 3 6 3 2 2 2" xfId="47203"/>
    <cellStyle name="style1424787249671 3 6 3 2 2 3" xfId="60544"/>
    <cellStyle name="style1424787249671 3 6 3 2 3" xfId="47201"/>
    <cellStyle name="style1424787249671 3 6 3 3" xfId="18583"/>
    <cellStyle name="style1424787249671 3 6 3 3 2" xfId="47205"/>
    <cellStyle name="style1424787249671 3 6 3 3 3" xfId="58052"/>
    <cellStyle name="style1424787249671 3 6 3 3 4" xfId="47204"/>
    <cellStyle name="style1424787249671 3 6 3 4" xfId="25979"/>
    <cellStyle name="style1424787249671 3 6 3 5" xfId="47200"/>
    <cellStyle name="style1424787249671 3 6 4" xfId="7569"/>
    <cellStyle name="style1424787249671 3 6 4 2" xfId="14965"/>
    <cellStyle name="style1424787249671 3 6 4 2 2" xfId="47208"/>
    <cellStyle name="style1424787249671 3 6 4 2 3" xfId="60542"/>
    <cellStyle name="style1424787249671 3 6 4 2 4" xfId="47207"/>
    <cellStyle name="style1424787249671 3 6 4 3" xfId="22361"/>
    <cellStyle name="style1424787249671 3 6 4 4" xfId="29757"/>
    <cellStyle name="style1424787249671 3 6 4 5" xfId="47206"/>
    <cellStyle name="style1424787249671 3 6 5" xfId="9378"/>
    <cellStyle name="style1424787249671 3 6 5 2" xfId="47210"/>
    <cellStyle name="style1424787249671 3 6 5 3" xfId="58050"/>
    <cellStyle name="style1424787249671 3 6 5 4" xfId="47209"/>
    <cellStyle name="style1424787249671 3 6 6" xfId="16774"/>
    <cellStyle name="style1424787249671 3 6 7" xfId="24170"/>
    <cellStyle name="style1424787249671 3 6 8" xfId="47193"/>
    <cellStyle name="style1424787249671 3 7" xfId="4133"/>
    <cellStyle name="style1424787249671 3 7 2" xfId="11574"/>
    <cellStyle name="style1424787249671 3 7 2 2" xfId="47213"/>
    <cellStyle name="style1424787249671 3 7 2 2 2" xfId="47214"/>
    <cellStyle name="style1424787249671 3 7 2 2 3" xfId="60545"/>
    <cellStyle name="style1424787249671 3 7 2 3" xfId="47212"/>
    <cellStyle name="style1424787249671 3 7 3" xfId="18970"/>
    <cellStyle name="style1424787249671 3 7 3 2" xfId="47216"/>
    <cellStyle name="style1424787249671 3 7 3 3" xfId="58053"/>
    <cellStyle name="style1424787249671 3 7 3 4" xfId="47215"/>
    <cellStyle name="style1424787249671 3 7 4" xfId="26366"/>
    <cellStyle name="style1424787249671 3 7 5" xfId="47211"/>
    <cellStyle name="style1424787249671 3 8" xfId="2256"/>
    <cellStyle name="style1424787249671 3 8 2" xfId="9697"/>
    <cellStyle name="style1424787249671 3 8 2 2" xfId="47219"/>
    <cellStyle name="style1424787249671 3 8 2 2 2" xfId="47220"/>
    <cellStyle name="style1424787249671 3 8 2 2 3" xfId="60546"/>
    <cellStyle name="style1424787249671 3 8 2 3" xfId="47218"/>
    <cellStyle name="style1424787249671 3 8 3" xfId="17093"/>
    <cellStyle name="style1424787249671 3 8 3 2" xfId="47222"/>
    <cellStyle name="style1424787249671 3 8 3 3" xfId="58054"/>
    <cellStyle name="style1424787249671 3 8 3 4" xfId="47221"/>
    <cellStyle name="style1424787249671 3 8 4" xfId="24489"/>
    <cellStyle name="style1424787249671 3 8 5" xfId="47217"/>
    <cellStyle name="style1424787249671 3 9" xfId="6078"/>
    <cellStyle name="style1424787249671 3 9 2" xfId="13474"/>
    <cellStyle name="style1424787249671 3 9 2 2" xfId="47225"/>
    <cellStyle name="style1424787249671 3 9 2 3" xfId="60511"/>
    <cellStyle name="style1424787249671 3 9 2 4" xfId="47224"/>
    <cellStyle name="style1424787249671 3 9 3" xfId="20870"/>
    <cellStyle name="style1424787249671 3 9 4" xfId="28266"/>
    <cellStyle name="style1424787249671 3 9 5" xfId="47223"/>
    <cellStyle name="style1424787249671 4" xfId="442"/>
    <cellStyle name="style1424787249671 4 10" xfId="15348"/>
    <cellStyle name="style1424787249671 4 11" xfId="22744"/>
    <cellStyle name="style1424787249671 4 12" xfId="47226"/>
    <cellStyle name="style1424787249671 4 2" xfId="699"/>
    <cellStyle name="style1424787249671 4 2 2" xfId="1409"/>
    <cellStyle name="style1424787249671 4 2 2 2" xfId="5097"/>
    <cellStyle name="style1424787249671 4 2 2 2 2" xfId="12538"/>
    <cellStyle name="style1424787249671 4 2 2 2 2 2" xfId="47231"/>
    <cellStyle name="style1424787249671 4 2 2 2 2 2 2" xfId="47232"/>
    <cellStyle name="style1424787249671 4 2 2 2 2 2 3" xfId="60550"/>
    <cellStyle name="style1424787249671 4 2 2 2 2 3" xfId="47230"/>
    <cellStyle name="style1424787249671 4 2 2 2 3" xfId="19934"/>
    <cellStyle name="style1424787249671 4 2 2 2 3 2" xfId="47234"/>
    <cellStyle name="style1424787249671 4 2 2 2 3 3" xfId="58058"/>
    <cellStyle name="style1424787249671 4 2 2 2 3 4" xfId="47233"/>
    <cellStyle name="style1424787249671 4 2 2 2 4" xfId="27330"/>
    <cellStyle name="style1424787249671 4 2 2 2 5" xfId="47229"/>
    <cellStyle name="style1424787249671 4 2 2 3" xfId="3220"/>
    <cellStyle name="style1424787249671 4 2 2 3 2" xfId="10661"/>
    <cellStyle name="style1424787249671 4 2 2 3 2 2" xfId="47237"/>
    <cellStyle name="style1424787249671 4 2 2 3 2 2 2" xfId="47238"/>
    <cellStyle name="style1424787249671 4 2 2 3 2 2 3" xfId="60551"/>
    <cellStyle name="style1424787249671 4 2 2 3 2 3" xfId="47236"/>
    <cellStyle name="style1424787249671 4 2 2 3 3" xfId="18057"/>
    <cellStyle name="style1424787249671 4 2 2 3 3 2" xfId="47240"/>
    <cellStyle name="style1424787249671 4 2 2 3 3 3" xfId="58059"/>
    <cellStyle name="style1424787249671 4 2 2 3 3 4" xfId="47239"/>
    <cellStyle name="style1424787249671 4 2 2 3 4" xfId="25453"/>
    <cellStyle name="style1424787249671 4 2 2 3 5" xfId="47235"/>
    <cellStyle name="style1424787249671 4 2 2 4" xfId="7042"/>
    <cellStyle name="style1424787249671 4 2 2 4 2" xfId="14438"/>
    <cellStyle name="style1424787249671 4 2 2 4 2 2" xfId="47243"/>
    <cellStyle name="style1424787249671 4 2 2 4 2 3" xfId="60549"/>
    <cellStyle name="style1424787249671 4 2 2 4 2 4" xfId="47242"/>
    <cellStyle name="style1424787249671 4 2 2 4 3" xfId="21834"/>
    <cellStyle name="style1424787249671 4 2 2 4 4" xfId="29230"/>
    <cellStyle name="style1424787249671 4 2 2 4 5" xfId="47241"/>
    <cellStyle name="style1424787249671 4 2 2 5" xfId="8852"/>
    <cellStyle name="style1424787249671 4 2 2 5 2" xfId="47245"/>
    <cellStyle name="style1424787249671 4 2 2 5 3" xfId="58057"/>
    <cellStyle name="style1424787249671 4 2 2 5 4" xfId="47244"/>
    <cellStyle name="style1424787249671 4 2 2 6" xfId="16248"/>
    <cellStyle name="style1424787249671 4 2 2 7" xfId="23644"/>
    <cellStyle name="style1424787249671 4 2 2 8" xfId="47228"/>
    <cellStyle name="style1424787249671 4 2 3" xfId="4453"/>
    <cellStyle name="style1424787249671 4 2 3 2" xfId="11894"/>
    <cellStyle name="style1424787249671 4 2 3 2 2" xfId="47248"/>
    <cellStyle name="style1424787249671 4 2 3 2 2 2" xfId="47249"/>
    <cellStyle name="style1424787249671 4 2 3 2 2 3" xfId="60552"/>
    <cellStyle name="style1424787249671 4 2 3 2 3" xfId="47247"/>
    <cellStyle name="style1424787249671 4 2 3 3" xfId="19290"/>
    <cellStyle name="style1424787249671 4 2 3 3 2" xfId="47251"/>
    <cellStyle name="style1424787249671 4 2 3 3 3" xfId="58060"/>
    <cellStyle name="style1424787249671 4 2 3 3 4" xfId="47250"/>
    <cellStyle name="style1424787249671 4 2 3 4" xfId="26686"/>
    <cellStyle name="style1424787249671 4 2 3 5" xfId="47246"/>
    <cellStyle name="style1424787249671 4 2 4" xfId="2576"/>
    <cellStyle name="style1424787249671 4 2 4 2" xfId="10017"/>
    <cellStyle name="style1424787249671 4 2 4 2 2" xfId="47254"/>
    <cellStyle name="style1424787249671 4 2 4 2 2 2" xfId="47255"/>
    <cellStyle name="style1424787249671 4 2 4 2 2 3" xfId="60553"/>
    <cellStyle name="style1424787249671 4 2 4 2 3" xfId="47253"/>
    <cellStyle name="style1424787249671 4 2 4 3" xfId="17413"/>
    <cellStyle name="style1424787249671 4 2 4 3 2" xfId="47257"/>
    <cellStyle name="style1424787249671 4 2 4 3 3" xfId="58061"/>
    <cellStyle name="style1424787249671 4 2 4 3 4" xfId="47256"/>
    <cellStyle name="style1424787249671 4 2 4 4" xfId="24809"/>
    <cellStyle name="style1424787249671 4 2 4 5" xfId="47252"/>
    <cellStyle name="style1424787249671 4 2 5" xfId="6398"/>
    <cellStyle name="style1424787249671 4 2 5 2" xfId="13794"/>
    <cellStyle name="style1424787249671 4 2 5 2 2" xfId="47260"/>
    <cellStyle name="style1424787249671 4 2 5 2 3" xfId="60548"/>
    <cellStyle name="style1424787249671 4 2 5 2 4" xfId="47259"/>
    <cellStyle name="style1424787249671 4 2 5 3" xfId="21190"/>
    <cellStyle name="style1424787249671 4 2 5 4" xfId="28586"/>
    <cellStyle name="style1424787249671 4 2 5 5" xfId="47258"/>
    <cellStyle name="style1424787249671 4 2 6" xfId="8208"/>
    <cellStyle name="style1424787249671 4 2 6 2" xfId="47262"/>
    <cellStyle name="style1424787249671 4 2 6 3" xfId="58056"/>
    <cellStyle name="style1424787249671 4 2 6 4" xfId="47261"/>
    <cellStyle name="style1424787249671 4 2 7" xfId="15604"/>
    <cellStyle name="style1424787249671 4 2 8" xfId="23000"/>
    <cellStyle name="style1424787249671 4 2 9" xfId="47227"/>
    <cellStyle name="style1424787249671 4 3" xfId="1153"/>
    <cellStyle name="style1424787249671 4 3 2" xfId="4841"/>
    <cellStyle name="style1424787249671 4 3 2 2" xfId="12282"/>
    <cellStyle name="style1424787249671 4 3 2 2 2" xfId="47266"/>
    <cellStyle name="style1424787249671 4 3 2 2 2 2" xfId="47267"/>
    <cellStyle name="style1424787249671 4 3 2 2 2 3" xfId="60555"/>
    <cellStyle name="style1424787249671 4 3 2 2 3" xfId="47265"/>
    <cellStyle name="style1424787249671 4 3 2 3" xfId="19678"/>
    <cellStyle name="style1424787249671 4 3 2 3 2" xfId="47269"/>
    <cellStyle name="style1424787249671 4 3 2 3 3" xfId="58063"/>
    <cellStyle name="style1424787249671 4 3 2 3 4" xfId="47268"/>
    <cellStyle name="style1424787249671 4 3 2 4" xfId="27074"/>
    <cellStyle name="style1424787249671 4 3 2 5" xfId="47264"/>
    <cellStyle name="style1424787249671 4 3 3" xfId="2964"/>
    <cellStyle name="style1424787249671 4 3 3 2" xfId="10405"/>
    <cellStyle name="style1424787249671 4 3 3 2 2" xfId="47272"/>
    <cellStyle name="style1424787249671 4 3 3 2 2 2" xfId="47273"/>
    <cellStyle name="style1424787249671 4 3 3 2 2 3" xfId="60556"/>
    <cellStyle name="style1424787249671 4 3 3 2 3" xfId="47271"/>
    <cellStyle name="style1424787249671 4 3 3 3" xfId="17801"/>
    <cellStyle name="style1424787249671 4 3 3 3 2" xfId="47275"/>
    <cellStyle name="style1424787249671 4 3 3 3 3" xfId="58064"/>
    <cellStyle name="style1424787249671 4 3 3 3 4" xfId="47274"/>
    <cellStyle name="style1424787249671 4 3 3 4" xfId="25197"/>
    <cellStyle name="style1424787249671 4 3 3 5" xfId="47270"/>
    <cellStyle name="style1424787249671 4 3 4" xfId="6786"/>
    <cellStyle name="style1424787249671 4 3 4 2" xfId="14182"/>
    <cellStyle name="style1424787249671 4 3 4 2 2" xfId="47278"/>
    <cellStyle name="style1424787249671 4 3 4 2 3" xfId="60554"/>
    <cellStyle name="style1424787249671 4 3 4 2 4" xfId="47277"/>
    <cellStyle name="style1424787249671 4 3 4 3" xfId="21578"/>
    <cellStyle name="style1424787249671 4 3 4 4" xfId="28974"/>
    <cellStyle name="style1424787249671 4 3 4 5" xfId="47276"/>
    <cellStyle name="style1424787249671 4 3 5" xfId="8596"/>
    <cellStyle name="style1424787249671 4 3 5 2" xfId="47280"/>
    <cellStyle name="style1424787249671 4 3 5 3" xfId="58062"/>
    <cellStyle name="style1424787249671 4 3 5 4" xfId="47279"/>
    <cellStyle name="style1424787249671 4 3 6" xfId="15992"/>
    <cellStyle name="style1424787249671 4 3 7" xfId="23388"/>
    <cellStyle name="style1424787249671 4 3 8" xfId="47263"/>
    <cellStyle name="style1424787249671 4 4" xfId="1744"/>
    <cellStyle name="style1424787249671 4 4 2" xfId="5431"/>
    <cellStyle name="style1424787249671 4 4 2 2" xfId="12872"/>
    <cellStyle name="style1424787249671 4 4 2 2 2" xfId="47284"/>
    <cellStyle name="style1424787249671 4 4 2 2 2 2" xfId="47285"/>
    <cellStyle name="style1424787249671 4 4 2 2 2 3" xfId="60558"/>
    <cellStyle name="style1424787249671 4 4 2 2 3" xfId="47283"/>
    <cellStyle name="style1424787249671 4 4 2 3" xfId="20268"/>
    <cellStyle name="style1424787249671 4 4 2 3 2" xfId="47287"/>
    <cellStyle name="style1424787249671 4 4 2 3 3" xfId="58066"/>
    <cellStyle name="style1424787249671 4 4 2 3 4" xfId="47286"/>
    <cellStyle name="style1424787249671 4 4 2 4" xfId="27664"/>
    <cellStyle name="style1424787249671 4 4 2 5" xfId="47282"/>
    <cellStyle name="style1424787249671 4 4 3" xfId="3554"/>
    <cellStyle name="style1424787249671 4 4 3 2" xfId="10995"/>
    <cellStyle name="style1424787249671 4 4 3 2 2" xfId="47290"/>
    <cellStyle name="style1424787249671 4 4 3 2 2 2" xfId="47291"/>
    <cellStyle name="style1424787249671 4 4 3 2 2 3" xfId="60559"/>
    <cellStyle name="style1424787249671 4 4 3 2 3" xfId="47289"/>
    <cellStyle name="style1424787249671 4 4 3 3" xfId="18391"/>
    <cellStyle name="style1424787249671 4 4 3 3 2" xfId="47293"/>
    <cellStyle name="style1424787249671 4 4 3 3 3" xfId="58067"/>
    <cellStyle name="style1424787249671 4 4 3 3 4" xfId="47292"/>
    <cellStyle name="style1424787249671 4 4 3 4" xfId="25787"/>
    <cellStyle name="style1424787249671 4 4 3 5" xfId="47288"/>
    <cellStyle name="style1424787249671 4 4 4" xfId="7376"/>
    <cellStyle name="style1424787249671 4 4 4 2" xfId="14772"/>
    <cellStyle name="style1424787249671 4 4 4 2 2" xfId="47296"/>
    <cellStyle name="style1424787249671 4 4 4 2 3" xfId="60557"/>
    <cellStyle name="style1424787249671 4 4 4 2 4" xfId="47295"/>
    <cellStyle name="style1424787249671 4 4 4 3" xfId="22168"/>
    <cellStyle name="style1424787249671 4 4 4 4" xfId="29564"/>
    <cellStyle name="style1424787249671 4 4 4 5" xfId="47294"/>
    <cellStyle name="style1424787249671 4 4 5" xfId="9186"/>
    <cellStyle name="style1424787249671 4 4 5 2" xfId="47298"/>
    <cellStyle name="style1424787249671 4 4 5 3" xfId="58065"/>
    <cellStyle name="style1424787249671 4 4 5 4" xfId="47297"/>
    <cellStyle name="style1424787249671 4 4 6" xfId="16582"/>
    <cellStyle name="style1424787249671 4 4 7" xfId="23978"/>
    <cellStyle name="style1424787249671 4 4 8" xfId="47281"/>
    <cellStyle name="style1424787249671 4 5" xfId="2001"/>
    <cellStyle name="style1424787249671 4 5 2" xfId="5688"/>
    <cellStyle name="style1424787249671 4 5 2 2" xfId="13128"/>
    <cellStyle name="style1424787249671 4 5 2 2 2" xfId="47302"/>
    <cellStyle name="style1424787249671 4 5 2 2 2 2" xfId="47303"/>
    <cellStyle name="style1424787249671 4 5 2 2 2 3" xfId="60561"/>
    <cellStyle name="style1424787249671 4 5 2 2 3" xfId="47301"/>
    <cellStyle name="style1424787249671 4 5 2 3" xfId="20524"/>
    <cellStyle name="style1424787249671 4 5 2 3 2" xfId="47305"/>
    <cellStyle name="style1424787249671 4 5 2 3 3" xfId="58069"/>
    <cellStyle name="style1424787249671 4 5 2 3 4" xfId="47304"/>
    <cellStyle name="style1424787249671 4 5 2 4" xfId="27920"/>
    <cellStyle name="style1424787249671 4 5 2 5" xfId="47300"/>
    <cellStyle name="style1424787249671 4 5 3" xfId="3810"/>
    <cellStyle name="style1424787249671 4 5 3 2" xfId="11251"/>
    <cellStyle name="style1424787249671 4 5 3 2 2" xfId="47308"/>
    <cellStyle name="style1424787249671 4 5 3 2 2 2" xfId="47309"/>
    <cellStyle name="style1424787249671 4 5 3 2 2 3" xfId="60562"/>
    <cellStyle name="style1424787249671 4 5 3 2 3" xfId="47307"/>
    <cellStyle name="style1424787249671 4 5 3 3" xfId="18647"/>
    <cellStyle name="style1424787249671 4 5 3 3 2" xfId="47311"/>
    <cellStyle name="style1424787249671 4 5 3 3 3" xfId="58070"/>
    <cellStyle name="style1424787249671 4 5 3 3 4" xfId="47310"/>
    <cellStyle name="style1424787249671 4 5 3 4" xfId="26043"/>
    <cellStyle name="style1424787249671 4 5 3 5" xfId="47306"/>
    <cellStyle name="style1424787249671 4 5 4" xfId="7633"/>
    <cellStyle name="style1424787249671 4 5 4 2" xfId="15029"/>
    <cellStyle name="style1424787249671 4 5 4 2 2" xfId="47314"/>
    <cellStyle name="style1424787249671 4 5 4 2 3" xfId="60560"/>
    <cellStyle name="style1424787249671 4 5 4 2 4" xfId="47313"/>
    <cellStyle name="style1424787249671 4 5 4 3" xfId="22425"/>
    <cellStyle name="style1424787249671 4 5 4 4" xfId="29821"/>
    <cellStyle name="style1424787249671 4 5 4 5" xfId="47312"/>
    <cellStyle name="style1424787249671 4 5 5" xfId="9442"/>
    <cellStyle name="style1424787249671 4 5 5 2" xfId="47316"/>
    <cellStyle name="style1424787249671 4 5 5 3" xfId="58068"/>
    <cellStyle name="style1424787249671 4 5 5 4" xfId="47315"/>
    <cellStyle name="style1424787249671 4 5 6" xfId="16838"/>
    <cellStyle name="style1424787249671 4 5 7" xfId="24234"/>
    <cellStyle name="style1424787249671 4 5 8" xfId="47299"/>
    <cellStyle name="style1424787249671 4 6" xfId="4197"/>
    <cellStyle name="style1424787249671 4 6 2" xfId="11638"/>
    <cellStyle name="style1424787249671 4 6 2 2" xfId="47319"/>
    <cellStyle name="style1424787249671 4 6 2 2 2" xfId="47320"/>
    <cellStyle name="style1424787249671 4 6 2 2 3" xfId="60563"/>
    <cellStyle name="style1424787249671 4 6 2 3" xfId="47318"/>
    <cellStyle name="style1424787249671 4 6 3" xfId="19034"/>
    <cellStyle name="style1424787249671 4 6 3 2" xfId="47322"/>
    <cellStyle name="style1424787249671 4 6 3 3" xfId="58071"/>
    <cellStyle name="style1424787249671 4 6 3 4" xfId="47321"/>
    <cellStyle name="style1424787249671 4 6 4" xfId="26430"/>
    <cellStyle name="style1424787249671 4 6 5" xfId="47317"/>
    <cellStyle name="style1424787249671 4 7" xfId="2320"/>
    <cellStyle name="style1424787249671 4 7 2" xfId="9761"/>
    <cellStyle name="style1424787249671 4 7 2 2" xfId="47325"/>
    <cellStyle name="style1424787249671 4 7 2 2 2" xfId="47326"/>
    <cellStyle name="style1424787249671 4 7 2 2 3" xfId="60564"/>
    <cellStyle name="style1424787249671 4 7 2 3" xfId="47324"/>
    <cellStyle name="style1424787249671 4 7 3" xfId="17157"/>
    <cellStyle name="style1424787249671 4 7 3 2" xfId="47328"/>
    <cellStyle name="style1424787249671 4 7 3 3" xfId="58072"/>
    <cellStyle name="style1424787249671 4 7 3 4" xfId="47327"/>
    <cellStyle name="style1424787249671 4 7 4" xfId="24553"/>
    <cellStyle name="style1424787249671 4 7 5" xfId="47323"/>
    <cellStyle name="style1424787249671 4 8" xfId="6142"/>
    <cellStyle name="style1424787249671 4 8 2" xfId="13538"/>
    <cellStyle name="style1424787249671 4 8 2 2" xfId="47331"/>
    <cellStyle name="style1424787249671 4 8 2 3" xfId="60547"/>
    <cellStyle name="style1424787249671 4 8 2 4" xfId="47330"/>
    <cellStyle name="style1424787249671 4 8 3" xfId="20934"/>
    <cellStyle name="style1424787249671 4 8 4" xfId="28330"/>
    <cellStyle name="style1424787249671 4 8 5" xfId="47329"/>
    <cellStyle name="style1424787249671 4 9" xfId="7952"/>
    <cellStyle name="style1424787249671 4 9 2" xfId="47333"/>
    <cellStyle name="style1424787249671 4 9 3" xfId="58055"/>
    <cellStyle name="style1424787249671 4 9 4" xfId="47332"/>
    <cellStyle name="style1424787249671 5" xfId="571"/>
    <cellStyle name="style1424787249671 5 2" xfId="1281"/>
    <cellStyle name="style1424787249671 5 2 2" xfId="4969"/>
    <cellStyle name="style1424787249671 5 2 2 2" xfId="12410"/>
    <cellStyle name="style1424787249671 5 2 2 2 2" xfId="47338"/>
    <cellStyle name="style1424787249671 5 2 2 2 2 2" xfId="47339"/>
    <cellStyle name="style1424787249671 5 2 2 2 2 3" xfId="60567"/>
    <cellStyle name="style1424787249671 5 2 2 2 3" xfId="47337"/>
    <cellStyle name="style1424787249671 5 2 2 3" xfId="19806"/>
    <cellStyle name="style1424787249671 5 2 2 3 2" xfId="47341"/>
    <cellStyle name="style1424787249671 5 2 2 3 3" xfId="58075"/>
    <cellStyle name="style1424787249671 5 2 2 3 4" xfId="47340"/>
    <cellStyle name="style1424787249671 5 2 2 4" xfId="27202"/>
    <cellStyle name="style1424787249671 5 2 2 5" xfId="47336"/>
    <cellStyle name="style1424787249671 5 2 3" xfId="3092"/>
    <cellStyle name="style1424787249671 5 2 3 2" xfId="10533"/>
    <cellStyle name="style1424787249671 5 2 3 2 2" xfId="47344"/>
    <cellStyle name="style1424787249671 5 2 3 2 2 2" xfId="47345"/>
    <cellStyle name="style1424787249671 5 2 3 2 2 3" xfId="60568"/>
    <cellStyle name="style1424787249671 5 2 3 2 3" xfId="47343"/>
    <cellStyle name="style1424787249671 5 2 3 3" xfId="17929"/>
    <cellStyle name="style1424787249671 5 2 3 3 2" xfId="47347"/>
    <cellStyle name="style1424787249671 5 2 3 3 3" xfId="58076"/>
    <cellStyle name="style1424787249671 5 2 3 3 4" xfId="47346"/>
    <cellStyle name="style1424787249671 5 2 3 4" xfId="25325"/>
    <cellStyle name="style1424787249671 5 2 3 5" xfId="47342"/>
    <cellStyle name="style1424787249671 5 2 4" xfId="6914"/>
    <cellStyle name="style1424787249671 5 2 4 2" xfId="14310"/>
    <cellStyle name="style1424787249671 5 2 4 2 2" xfId="47350"/>
    <cellStyle name="style1424787249671 5 2 4 2 3" xfId="60566"/>
    <cellStyle name="style1424787249671 5 2 4 2 4" xfId="47349"/>
    <cellStyle name="style1424787249671 5 2 4 3" xfId="21706"/>
    <cellStyle name="style1424787249671 5 2 4 4" xfId="29102"/>
    <cellStyle name="style1424787249671 5 2 4 5" xfId="47348"/>
    <cellStyle name="style1424787249671 5 2 5" xfId="8724"/>
    <cellStyle name="style1424787249671 5 2 5 2" xfId="47352"/>
    <cellStyle name="style1424787249671 5 2 5 3" xfId="58074"/>
    <cellStyle name="style1424787249671 5 2 5 4" xfId="47351"/>
    <cellStyle name="style1424787249671 5 2 6" xfId="16120"/>
    <cellStyle name="style1424787249671 5 2 7" xfId="23516"/>
    <cellStyle name="style1424787249671 5 2 8" xfId="47335"/>
    <cellStyle name="style1424787249671 5 3" xfId="4325"/>
    <cellStyle name="style1424787249671 5 3 2" xfId="11766"/>
    <cellStyle name="style1424787249671 5 3 2 2" xfId="47355"/>
    <cellStyle name="style1424787249671 5 3 2 2 2" xfId="47356"/>
    <cellStyle name="style1424787249671 5 3 2 2 3" xfId="60569"/>
    <cellStyle name="style1424787249671 5 3 2 3" xfId="47354"/>
    <cellStyle name="style1424787249671 5 3 3" xfId="19162"/>
    <cellStyle name="style1424787249671 5 3 3 2" xfId="47358"/>
    <cellStyle name="style1424787249671 5 3 3 3" xfId="58077"/>
    <cellStyle name="style1424787249671 5 3 3 4" xfId="47357"/>
    <cellStyle name="style1424787249671 5 3 4" xfId="26558"/>
    <cellStyle name="style1424787249671 5 3 5" xfId="47353"/>
    <cellStyle name="style1424787249671 5 4" xfId="2448"/>
    <cellStyle name="style1424787249671 5 4 2" xfId="9889"/>
    <cellStyle name="style1424787249671 5 4 2 2" xfId="47361"/>
    <cellStyle name="style1424787249671 5 4 2 2 2" xfId="47362"/>
    <cellStyle name="style1424787249671 5 4 2 2 3" xfId="60570"/>
    <cellStyle name="style1424787249671 5 4 2 3" xfId="47360"/>
    <cellStyle name="style1424787249671 5 4 3" xfId="17285"/>
    <cellStyle name="style1424787249671 5 4 3 2" xfId="47364"/>
    <cellStyle name="style1424787249671 5 4 3 3" xfId="58078"/>
    <cellStyle name="style1424787249671 5 4 3 4" xfId="47363"/>
    <cellStyle name="style1424787249671 5 4 4" xfId="24681"/>
    <cellStyle name="style1424787249671 5 4 5" xfId="47359"/>
    <cellStyle name="style1424787249671 5 5" xfId="6270"/>
    <cellStyle name="style1424787249671 5 5 2" xfId="13666"/>
    <cellStyle name="style1424787249671 5 5 2 2" xfId="47367"/>
    <cellStyle name="style1424787249671 5 5 2 3" xfId="60565"/>
    <cellStyle name="style1424787249671 5 5 2 4" xfId="47366"/>
    <cellStyle name="style1424787249671 5 5 3" xfId="21062"/>
    <cellStyle name="style1424787249671 5 5 4" xfId="28458"/>
    <cellStyle name="style1424787249671 5 5 5" xfId="47365"/>
    <cellStyle name="style1424787249671 5 6" xfId="8080"/>
    <cellStyle name="style1424787249671 5 6 2" xfId="47369"/>
    <cellStyle name="style1424787249671 5 6 3" xfId="58073"/>
    <cellStyle name="style1424787249671 5 6 4" xfId="47368"/>
    <cellStyle name="style1424787249671 5 7" xfId="15476"/>
    <cellStyle name="style1424787249671 5 8" xfId="22872"/>
    <cellStyle name="style1424787249671 5 9" xfId="47334"/>
    <cellStyle name="style1424787249671 6" xfId="1025"/>
    <cellStyle name="style1424787249671 6 2" xfId="4713"/>
    <cellStyle name="style1424787249671 6 2 2" xfId="12154"/>
    <cellStyle name="style1424787249671 6 2 2 2" xfId="47373"/>
    <cellStyle name="style1424787249671 6 2 2 2 2" xfId="47374"/>
    <cellStyle name="style1424787249671 6 2 2 2 3" xfId="60572"/>
    <cellStyle name="style1424787249671 6 2 2 3" xfId="47372"/>
    <cellStyle name="style1424787249671 6 2 3" xfId="19550"/>
    <cellStyle name="style1424787249671 6 2 3 2" xfId="47376"/>
    <cellStyle name="style1424787249671 6 2 3 3" xfId="58080"/>
    <cellStyle name="style1424787249671 6 2 3 4" xfId="47375"/>
    <cellStyle name="style1424787249671 6 2 4" xfId="26946"/>
    <cellStyle name="style1424787249671 6 2 5" xfId="47371"/>
    <cellStyle name="style1424787249671 6 3" xfId="2836"/>
    <cellStyle name="style1424787249671 6 3 2" xfId="10277"/>
    <cellStyle name="style1424787249671 6 3 2 2" xfId="47379"/>
    <cellStyle name="style1424787249671 6 3 2 2 2" xfId="47380"/>
    <cellStyle name="style1424787249671 6 3 2 2 3" xfId="60573"/>
    <cellStyle name="style1424787249671 6 3 2 3" xfId="47378"/>
    <cellStyle name="style1424787249671 6 3 3" xfId="17673"/>
    <cellStyle name="style1424787249671 6 3 3 2" xfId="47382"/>
    <cellStyle name="style1424787249671 6 3 3 3" xfId="58081"/>
    <cellStyle name="style1424787249671 6 3 3 4" xfId="47381"/>
    <cellStyle name="style1424787249671 6 3 4" xfId="25069"/>
    <cellStyle name="style1424787249671 6 3 5" xfId="47377"/>
    <cellStyle name="style1424787249671 6 4" xfId="6658"/>
    <cellStyle name="style1424787249671 6 4 2" xfId="14054"/>
    <cellStyle name="style1424787249671 6 4 2 2" xfId="47385"/>
    <cellStyle name="style1424787249671 6 4 2 3" xfId="60571"/>
    <cellStyle name="style1424787249671 6 4 2 4" xfId="47384"/>
    <cellStyle name="style1424787249671 6 4 3" xfId="21450"/>
    <cellStyle name="style1424787249671 6 4 4" xfId="28846"/>
    <cellStyle name="style1424787249671 6 4 5" xfId="47383"/>
    <cellStyle name="style1424787249671 6 5" xfId="8468"/>
    <cellStyle name="style1424787249671 6 5 2" xfId="47387"/>
    <cellStyle name="style1424787249671 6 5 3" xfId="58079"/>
    <cellStyle name="style1424787249671 6 5 4" xfId="47386"/>
    <cellStyle name="style1424787249671 6 6" xfId="15864"/>
    <cellStyle name="style1424787249671 6 7" xfId="23260"/>
    <cellStyle name="style1424787249671 6 8" xfId="47370"/>
    <cellStyle name="style1424787249671 7" xfId="1616"/>
    <cellStyle name="style1424787249671 7 2" xfId="5303"/>
    <cellStyle name="style1424787249671 7 2 2" xfId="12744"/>
    <cellStyle name="style1424787249671 7 2 2 2" xfId="47391"/>
    <cellStyle name="style1424787249671 7 2 2 2 2" xfId="47392"/>
    <cellStyle name="style1424787249671 7 2 2 2 3" xfId="60575"/>
    <cellStyle name="style1424787249671 7 2 2 3" xfId="47390"/>
    <cellStyle name="style1424787249671 7 2 3" xfId="20140"/>
    <cellStyle name="style1424787249671 7 2 3 2" xfId="47394"/>
    <cellStyle name="style1424787249671 7 2 3 3" xfId="58083"/>
    <cellStyle name="style1424787249671 7 2 3 4" xfId="47393"/>
    <cellStyle name="style1424787249671 7 2 4" xfId="27536"/>
    <cellStyle name="style1424787249671 7 2 5" xfId="47389"/>
    <cellStyle name="style1424787249671 7 3" xfId="3426"/>
    <cellStyle name="style1424787249671 7 3 2" xfId="10867"/>
    <cellStyle name="style1424787249671 7 3 2 2" xfId="47397"/>
    <cellStyle name="style1424787249671 7 3 2 2 2" xfId="47398"/>
    <cellStyle name="style1424787249671 7 3 2 2 3" xfId="60576"/>
    <cellStyle name="style1424787249671 7 3 2 3" xfId="47396"/>
    <cellStyle name="style1424787249671 7 3 3" xfId="18263"/>
    <cellStyle name="style1424787249671 7 3 3 2" xfId="47400"/>
    <cellStyle name="style1424787249671 7 3 3 3" xfId="58084"/>
    <cellStyle name="style1424787249671 7 3 3 4" xfId="47399"/>
    <cellStyle name="style1424787249671 7 3 4" xfId="25659"/>
    <cellStyle name="style1424787249671 7 3 5" xfId="47395"/>
    <cellStyle name="style1424787249671 7 4" xfId="7248"/>
    <cellStyle name="style1424787249671 7 4 2" xfId="14644"/>
    <cellStyle name="style1424787249671 7 4 2 2" xfId="47403"/>
    <cellStyle name="style1424787249671 7 4 2 3" xfId="60574"/>
    <cellStyle name="style1424787249671 7 4 2 4" xfId="47402"/>
    <cellStyle name="style1424787249671 7 4 3" xfId="22040"/>
    <cellStyle name="style1424787249671 7 4 4" xfId="29436"/>
    <cellStyle name="style1424787249671 7 4 5" xfId="47401"/>
    <cellStyle name="style1424787249671 7 5" xfId="9058"/>
    <cellStyle name="style1424787249671 7 5 2" xfId="47405"/>
    <cellStyle name="style1424787249671 7 5 3" xfId="58082"/>
    <cellStyle name="style1424787249671 7 5 4" xfId="47404"/>
    <cellStyle name="style1424787249671 7 6" xfId="16454"/>
    <cellStyle name="style1424787249671 7 7" xfId="23850"/>
    <cellStyle name="style1424787249671 7 8" xfId="47388"/>
    <cellStyle name="style1424787249671 8" xfId="1873"/>
    <cellStyle name="style1424787249671 8 2" xfId="5560"/>
    <cellStyle name="style1424787249671 8 2 2" xfId="13000"/>
    <cellStyle name="style1424787249671 8 2 2 2" xfId="47409"/>
    <cellStyle name="style1424787249671 8 2 2 2 2" xfId="47410"/>
    <cellStyle name="style1424787249671 8 2 2 2 3" xfId="60578"/>
    <cellStyle name="style1424787249671 8 2 2 3" xfId="47408"/>
    <cellStyle name="style1424787249671 8 2 3" xfId="20396"/>
    <cellStyle name="style1424787249671 8 2 3 2" xfId="47412"/>
    <cellStyle name="style1424787249671 8 2 3 3" xfId="58086"/>
    <cellStyle name="style1424787249671 8 2 3 4" xfId="47411"/>
    <cellStyle name="style1424787249671 8 2 4" xfId="27792"/>
    <cellStyle name="style1424787249671 8 2 5" xfId="47407"/>
    <cellStyle name="style1424787249671 8 3" xfId="3682"/>
    <cellStyle name="style1424787249671 8 3 2" xfId="11123"/>
    <cellStyle name="style1424787249671 8 3 2 2" xfId="47415"/>
    <cellStyle name="style1424787249671 8 3 2 2 2" xfId="47416"/>
    <cellStyle name="style1424787249671 8 3 2 2 3" xfId="60579"/>
    <cellStyle name="style1424787249671 8 3 2 3" xfId="47414"/>
    <cellStyle name="style1424787249671 8 3 3" xfId="18519"/>
    <cellStyle name="style1424787249671 8 3 3 2" xfId="47418"/>
    <cellStyle name="style1424787249671 8 3 3 3" xfId="58087"/>
    <cellStyle name="style1424787249671 8 3 3 4" xfId="47417"/>
    <cellStyle name="style1424787249671 8 3 4" xfId="25915"/>
    <cellStyle name="style1424787249671 8 3 5" xfId="47413"/>
    <cellStyle name="style1424787249671 8 4" xfId="7505"/>
    <cellStyle name="style1424787249671 8 4 2" xfId="14901"/>
    <cellStyle name="style1424787249671 8 4 2 2" xfId="47421"/>
    <cellStyle name="style1424787249671 8 4 2 3" xfId="60577"/>
    <cellStyle name="style1424787249671 8 4 2 4" xfId="47420"/>
    <cellStyle name="style1424787249671 8 4 3" xfId="22297"/>
    <cellStyle name="style1424787249671 8 4 4" xfId="29693"/>
    <cellStyle name="style1424787249671 8 4 5" xfId="47419"/>
    <cellStyle name="style1424787249671 8 5" xfId="9314"/>
    <cellStyle name="style1424787249671 8 5 2" xfId="47423"/>
    <cellStyle name="style1424787249671 8 5 3" xfId="58085"/>
    <cellStyle name="style1424787249671 8 5 4" xfId="47422"/>
    <cellStyle name="style1424787249671 8 6" xfId="16710"/>
    <cellStyle name="style1424787249671 8 7" xfId="24106"/>
    <cellStyle name="style1424787249671 8 8" xfId="47406"/>
    <cellStyle name="style1424787249671 9" xfId="4069"/>
    <cellStyle name="style1424787249671 9 2" xfId="11510"/>
    <cellStyle name="style1424787249671 9 2 2" xfId="47426"/>
    <cellStyle name="style1424787249671 9 2 2 2" xfId="47427"/>
    <cellStyle name="style1424787249671 9 2 2 3" xfId="60580"/>
    <cellStyle name="style1424787249671 9 2 3" xfId="47425"/>
    <cellStyle name="style1424787249671 9 3" xfId="18906"/>
    <cellStyle name="style1424787249671 9 3 2" xfId="47429"/>
    <cellStyle name="style1424787249671 9 3 3" xfId="58088"/>
    <cellStyle name="style1424787249671 9 3 4" xfId="47428"/>
    <cellStyle name="style1424787249671 9 4" xfId="26302"/>
    <cellStyle name="style1424787249671 9 5" xfId="47424"/>
    <cellStyle name="style1424787249711" xfId="315"/>
    <cellStyle name="style1424787249711 10" xfId="2193"/>
    <cellStyle name="style1424787249711 10 2" xfId="9634"/>
    <cellStyle name="style1424787249711 10 2 2" xfId="47433"/>
    <cellStyle name="style1424787249711 10 2 2 2" xfId="47434"/>
    <cellStyle name="style1424787249711 10 2 2 3" xfId="60582"/>
    <cellStyle name="style1424787249711 10 2 3" xfId="47432"/>
    <cellStyle name="style1424787249711 10 3" xfId="17030"/>
    <cellStyle name="style1424787249711 10 3 2" xfId="47436"/>
    <cellStyle name="style1424787249711 10 3 3" xfId="58090"/>
    <cellStyle name="style1424787249711 10 3 4" xfId="47435"/>
    <cellStyle name="style1424787249711 10 4" xfId="24426"/>
    <cellStyle name="style1424787249711 10 5" xfId="47431"/>
    <cellStyle name="style1424787249711 11" xfId="6015"/>
    <cellStyle name="style1424787249711 11 2" xfId="13411"/>
    <cellStyle name="style1424787249711 11 2 2" xfId="47439"/>
    <cellStyle name="style1424787249711 11 2 3" xfId="60581"/>
    <cellStyle name="style1424787249711 11 2 4" xfId="47438"/>
    <cellStyle name="style1424787249711 11 3" xfId="20807"/>
    <cellStyle name="style1424787249711 11 4" xfId="28203"/>
    <cellStyle name="style1424787249711 11 5" xfId="47437"/>
    <cellStyle name="style1424787249711 12" xfId="7825"/>
    <cellStyle name="style1424787249711 12 2" xfId="47441"/>
    <cellStyle name="style1424787249711 12 3" xfId="58089"/>
    <cellStyle name="style1424787249711 12 4" xfId="47440"/>
    <cellStyle name="style1424787249711 13" xfId="15221"/>
    <cellStyle name="style1424787249711 14" xfId="22617"/>
    <cellStyle name="style1424787249711 15" xfId="47430"/>
    <cellStyle name="style1424787249711 2" xfId="343"/>
    <cellStyle name="style1424787249711 2 10" xfId="6043"/>
    <cellStyle name="style1424787249711 2 10 2" xfId="13439"/>
    <cellStyle name="style1424787249711 2 10 2 2" xfId="47445"/>
    <cellStyle name="style1424787249711 2 10 2 3" xfId="60583"/>
    <cellStyle name="style1424787249711 2 10 2 4" xfId="47444"/>
    <cellStyle name="style1424787249711 2 10 3" xfId="20835"/>
    <cellStyle name="style1424787249711 2 10 4" xfId="28231"/>
    <cellStyle name="style1424787249711 2 10 5" xfId="47443"/>
    <cellStyle name="style1424787249711 2 11" xfId="7853"/>
    <cellStyle name="style1424787249711 2 11 2" xfId="47447"/>
    <cellStyle name="style1424787249711 2 11 3" xfId="58091"/>
    <cellStyle name="style1424787249711 2 11 4" xfId="47446"/>
    <cellStyle name="style1424787249711 2 12" xfId="15249"/>
    <cellStyle name="style1424787249711 2 13" xfId="22645"/>
    <cellStyle name="style1424787249711 2 14" xfId="47442"/>
    <cellStyle name="style1424787249711 2 2" xfId="407"/>
    <cellStyle name="style1424787249711 2 2 10" xfId="7917"/>
    <cellStyle name="style1424787249711 2 2 10 2" xfId="47450"/>
    <cellStyle name="style1424787249711 2 2 10 3" xfId="58092"/>
    <cellStyle name="style1424787249711 2 2 10 4" xfId="47449"/>
    <cellStyle name="style1424787249711 2 2 11" xfId="15313"/>
    <cellStyle name="style1424787249711 2 2 12" xfId="22709"/>
    <cellStyle name="style1424787249711 2 2 13" xfId="47448"/>
    <cellStyle name="style1424787249711 2 2 2" xfId="535"/>
    <cellStyle name="style1424787249711 2 2 2 10" xfId="15441"/>
    <cellStyle name="style1424787249711 2 2 2 11" xfId="22837"/>
    <cellStyle name="style1424787249711 2 2 2 12" xfId="47451"/>
    <cellStyle name="style1424787249711 2 2 2 2" xfId="792"/>
    <cellStyle name="style1424787249711 2 2 2 2 2" xfId="1502"/>
    <cellStyle name="style1424787249711 2 2 2 2 2 2" xfId="5190"/>
    <cellStyle name="style1424787249711 2 2 2 2 2 2 2" xfId="12631"/>
    <cellStyle name="style1424787249711 2 2 2 2 2 2 2 2" xfId="47456"/>
    <cellStyle name="style1424787249711 2 2 2 2 2 2 2 2 2" xfId="47457"/>
    <cellStyle name="style1424787249711 2 2 2 2 2 2 2 2 3" xfId="60588"/>
    <cellStyle name="style1424787249711 2 2 2 2 2 2 2 3" xfId="47455"/>
    <cellStyle name="style1424787249711 2 2 2 2 2 2 3" xfId="20027"/>
    <cellStyle name="style1424787249711 2 2 2 2 2 2 3 2" xfId="47459"/>
    <cellStyle name="style1424787249711 2 2 2 2 2 2 3 3" xfId="58096"/>
    <cellStyle name="style1424787249711 2 2 2 2 2 2 3 4" xfId="47458"/>
    <cellStyle name="style1424787249711 2 2 2 2 2 2 4" xfId="27423"/>
    <cellStyle name="style1424787249711 2 2 2 2 2 2 5" xfId="47454"/>
    <cellStyle name="style1424787249711 2 2 2 2 2 3" xfId="3313"/>
    <cellStyle name="style1424787249711 2 2 2 2 2 3 2" xfId="10754"/>
    <cellStyle name="style1424787249711 2 2 2 2 2 3 2 2" xfId="47462"/>
    <cellStyle name="style1424787249711 2 2 2 2 2 3 2 2 2" xfId="47463"/>
    <cellStyle name="style1424787249711 2 2 2 2 2 3 2 2 3" xfId="60589"/>
    <cellStyle name="style1424787249711 2 2 2 2 2 3 2 3" xfId="47461"/>
    <cellStyle name="style1424787249711 2 2 2 2 2 3 3" xfId="18150"/>
    <cellStyle name="style1424787249711 2 2 2 2 2 3 3 2" xfId="47465"/>
    <cellStyle name="style1424787249711 2 2 2 2 2 3 3 3" xfId="58097"/>
    <cellStyle name="style1424787249711 2 2 2 2 2 3 3 4" xfId="47464"/>
    <cellStyle name="style1424787249711 2 2 2 2 2 3 4" xfId="25546"/>
    <cellStyle name="style1424787249711 2 2 2 2 2 3 5" xfId="47460"/>
    <cellStyle name="style1424787249711 2 2 2 2 2 4" xfId="7135"/>
    <cellStyle name="style1424787249711 2 2 2 2 2 4 2" xfId="14531"/>
    <cellStyle name="style1424787249711 2 2 2 2 2 4 2 2" xfId="47468"/>
    <cellStyle name="style1424787249711 2 2 2 2 2 4 2 3" xfId="60587"/>
    <cellStyle name="style1424787249711 2 2 2 2 2 4 2 4" xfId="47467"/>
    <cellStyle name="style1424787249711 2 2 2 2 2 4 3" xfId="21927"/>
    <cellStyle name="style1424787249711 2 2 2 2 2 4 4" xfId="29323"/>
    <cellStyle name="style1424787249711 2 2 2 2 2 4 5" xfId="47466"/>
    <cellStyle name="style1424787249711 2 2 2 2 2 5" xfId="8945"/>
    <cellStyle name="style1424787249711 2 2 2 2 2 5 2" xfId="47470"/>
    <cellStyle name="style1424787249711 2 2 2 2 2 5 3" xfId="58095"/>
    <cellStyle name="style1424787249711 2 2 2 2 2 5 4" xfId="47469"/>
    <cellStyle name="style1424787249711 2 2 2 2 2 6" xfId="16341"/>
    <cellStyle name="style1424787249711 2 2 2 2 2 7" xfId="23737"/>
    <cellStyle name="style1424787249711 2 2 2 2 2 8" xfId="47453"/>
    <cellStyle name="style1424787249711 2 2 2 2 3" xfId="4546"/>
    <cellStyle name="style1424787249711 2 2 2 2 3 2" xfId="11987"/>
    <cellStyle name="style1424787249711 2 2 2 2 3 2 2" xfId="47473"/>
    <cellStyle name="style1424787249711 2 2 2 2 3 2 2 2" xfId="47474"/>
    <cellStyle name="style1424787249711 2 2 2 2 3 2 2 3" xfId="60590"/>
    <cellStyle name="style1424787249711 2 2 2 2 3 2 3" xfId="47472"/>
    <cellStyle name="style1424787249711 2 2 2 2 3 3" xfId="19383"/>
    <cellStyle name="style1424787249711 2 2 2 2 3 3 2" xfId="47476"/>
    <cellStyle name="style1424787249711 2 2 2 2 3 3 3" xfId="58098"/>
    <cellStyle name="style1424787249711 2 2 2 2 3 3 4" xfId="47475"/>
    <cellStyle name="style1424787249711 2 2 2 2 3 4" xfId="26779"/>
    <cellStyle name="style1424787249711 2 2 2 2 3 5" xfId="47471"/>
    <cellStyle name="style1424787249711 2 2 2 2 4" xfId="2669"/>
    <cellStyle name="style1424787249711 2 2 2 2 4 2" xfId="10110"/>
    <cellStyle name="style1424787249711 2 2 2 2 4 2 2" xfId="47479"/>
    <cellStyle name="style1424787249711 2 2 2 2 4 2 2 2" xfId="47480"/>
    <cellStyle name="style1424787249711 2 2 2 2 4 2 2 3" xfId="60591"/>
    <cellStyle name="style1424787249711 2 2 2 2 4 2 3" xfId="47478"/>
    <cellStyle name="style1424787249711 2 2 2 2 4 3" xfId="17506"/>
    <cellStyle name="style1424787249711 2 2 2 2 4 3 2" xfId="47482"/>
    <cellStyle name="style1424787249711 2 2 2 2 4 3 3" xfId="58099"/>
    <cellStyle name="style1424787249711 2 2 2 2 4 3 4" xfId="47481"/>
    <cellStyle name="style1424787249711 2 2 2 2 4 4" xfId="24902"/>
    <cellStyle name="style1424787249711 2 2 2 2 4 5" xfId="47477"/>
    <cellStyle name="style1424787249711 2 2 2 2 5" xfId="6491"/>
    <cellStyle name="style1424787249711 2 2 2 2 5 2" xfId="13887"/>
    <cellStyle name="style1424787249711 2 2 2 2 5 2 2" xfId="47485"/>
    <cellStyle name="style1424787249711 2 2 2 2 5 2 3" xfId="60586"/>
    <cellStyle name="style1424787249711 2 2 2 2 5 2 4" xfId="47484"/>
    <cellStyle name="style1424787249711 2 2 2 2 5 3" xfId="21283"/>
    <cellStyle name="style1424787249711 2 2 2 2 5 4" xfId="28679"/>
    <cellStyle name="style1424787249711 2 2 2 2 5 5" xfId="47483"/>
    <cellStyle name="style1424787249711 2 2 2 2 6" xfId="8301"/>
    <cellStyle name="style1424787249711 2 2 2 2 6 2" xfId="47487"/>
    <cellStyle name="style1424787249711 2 2 2 2 6 3" xfId="58094"/>
    <cellStyle name="style1424787249711 2 2 2 2 6 4" xfId="47486"/>
    <cellStyle name="style1424787249711 2 2 2 2 7" xfId="15697"/>
    <cellStyle name="style1424787249711 2 2 2 2 8" xfId="23093"/>
    <cellStyle name="style1424787249711 2 2 2 2 9" xfId="47452"/>
    <cellStyle name="style1424787249711 2 2 2 3" xfId="1246"/>
    <cellStyle name="style1424787249711 2 2 2 3 2" xfId="4934"/>
    <cellStyle name="style1424787249711 2 2 2 3 2 2" xfId="12375"/>
    <cellStyle name="style1424787249711 2 2 2 3 2 2 2" xfId="47491"/>
    <cellStyle name="style1424787249711 2 2 2 3 2 2 2 2" xfId="47492"/>
    <cellStyle name="style1424787249711 2 2 2 3 2 2 2 3" xfId="60593"/>
    <cellStyle name="style1424787249711 2 2 2 3 2 2 3" xfId="47490"/>
    <cellStyle name="style1424787249711 2 2 2 3 2 3" xfId="19771"/>
    <cellStyle name="style1424787249711 2 2 2 3 2 3 2" xfId="47494"/>
    <cellStyle name="style1424787249711 2 2 2 3 2 3 3" xfId="58101"/>
    <cellStyle name="style1424787249711 2 2 2 3 2 3 4" xfId="47493"/>
    <cellStyle name="style1424787249711 2 2 2 3 2 4" xfId="27167"/>
    <cellStyle name="style1424787249711 2 2 2 3 2 5" xfId="47489"/>
    <cellStyle name="style1424787249711 2 2 2 3 3" xfId="3057"/>
    <cellStyle name="style1424787249711 2 2 2 3 3 2" xfId="10498"/>
    <cellStyle name="style1424787249711 2 2 2 3 3 2 2" xfId="47497"/>
    <cellStyle name="style1424787249711 2 2 2 3 3 2 2 2" xfId="47498"/>
    <cellStyle name="style1424787249711 2 2 2 3 3 2 2 3" xfId="60594"/>
    <cellStyle name="style1424787249711 2 2 2 3 3 2 3" xfId="47496"/>
    <cellStyle name="style1424787249711 2 2 2 3 3 3" xfId="17894"/>
    <cellStyle name="style1424787249711 2 2 2 3 3 3 2" xfId="47500"/>
    <cellStyle name="style1424787249711 2 2 2 3 3 3 3" xfId="58102"/>
    <cellStyle name="style1424787249711 2 2 2 3 3 3 4" xfId="47499"/>
    <cellStyle name="style1424787249711 2 2 2 3 3 4" xfId="25290"/>
    <cellStyle name="style1424787249711 2 2 2 3 3 5" xfId="47495"/>
    <cellStyle name="style1424787249711 2 2 2 3 4" xfId="6879"/>
    <cellStyle name="style1424787249711 2 2 2 3 4 2" xfId="14275"/>
    <cellStyle name="style1424787249711 2 2 2 3 4 2 2" xfId="47503"/>
    <cellStyle name="style1424787249711 2 2 2 3 4 2 3" xfId="60592"/>
    <cellStyle name="style1424787249711 2 2 2 3 4 2 4" xfId="47502"/>
    <cellStyle name="style1424787249711 2 2 2 3 4 3" xfId="21671"/>
    <cellStyle name="style1424787249711 2 2 2 3 4 4" xfId="29067"/>
    <cellStyle name="style1424787249711 2 2 2 3 4 5" xfId="47501"/>
    <cellStyle name="style1424787249711 2 2 2 3 5" xfId="8689"/>
    <cellStyle name="style1424787249711 2 2 2 3 5 2" xfId="47505"/>
    <cellStyle name="style1424787249711 2 2 2 3 5 3" xfId="58100"/>
    <cellStyle name="style1424787249711 2 2 2 3 5 4" xfId="47504"/>
    <cellStyle name="style1424787249711 2 2 2 3 6" xfId="16085"/>
    <cellStyle name="style1424787249711 2 2 2 3 7" xfId="23481"/>
    <cellStyle name="style1424787249711 2 2 2 3 8" xfId="47488"/>
    <cellStyle name="style1424787249711 2 2 2 4" xfId="1837"/>
    <cellStyle name="style1424787249711 2 2 2 4 2" xfId="5524"/>
    <cellStyle name="style1424787249711 2 2 2 4 2 2" xfId="12965"/>
    <cellStyle name="style1424787249711 2 2 2 4 2 2 2" xfId="47509"/>
    <cellStyle name="style1424787249711 2 2 2 4 2 2 2 2" xfId="47510"/>
    <cellStyle name="style1424787249711 2 2 2 4 2 2 2 3" xfId="60596"/>
    <cellStyle name="style1424787249711 2 2 2 4 2 2 3" xfId="47508"/>
    <cellStyle name="style1424787249711 2 2 2 4 2 3" xfId="20361"/>
    <cellStyle name="style1424787249711 2 2 2 4 2 3 2" xfId="47512"/>
    <cellStyle name="style1424787249711 2 2 2 4 2 3 3" xfId="58104"/>
    <cellStyle name="style1424787249711 2 2 2 4 2 3 4" xfId="47511"/>
    <cellStyle name="style1424787249711 2 2 2 4 2 4" xfId="27757"/>
    <cellStyle name="style1424787249711 2 2 2 4 2 5" xfId="47507"/>
    <cellStyle name="style1424787249711 2 2 2 4 3" xfId="3647"/>
    <cellStyle name="style1424787249711 2 2 2 4 3 2" xfId="11088"/>
    <cellStyle name="style1424787249711 2 2 2 4 3 2 2" xfId="47515"/>
    <cellStyle name="style1424787249711 2 2 2 4 3 2 2 2" xfId="47516"/>
    <cellStyle name="style1424787249711 2 2 2 4 3 2 2 3" xfId="60597"/>
    <cellStyle name="style1424787249711 2 2 2 4 3 2 3" xfId="47514"/>
    <cellStyle name="style1424787249711 2 2 2 4 3 3" xfId="18484"/>
    <cellStyle name="style1424787249711 2 2 2 4 3 3 2" xfId="47518"/>
    <cellStyle name="style1424787249711 2 2 2 4 3 3 3" xfId="58105"/>
    <cellStyle name="style1424787249711 2 2 2 4 3 3 4" xfId="47517"/>
    <cellStyle name="style1424787249711 2 2 2 4 3 4" xfId="25880"/>
    <cellStyle name="style1424787249711 2 2 2 4 3 5" xfId="47513"/>
    <cellStyle name="style1424787249711 2 2 2 4 4" xfId="7469"/>
    <cellStyle name="style1424787249711 2 2 2 4 4 2" xfId="14865"/>
    <cellStyle name="style1424787249711 2 2 2 4 4 2 2" xfId="47521"/>
    <cellStyle name="style1424787249711 2 2 2 4 4 2 3" xfId="60595"/>
    <cellStyle name="style1424787249711 2 2 2 4 4 2 4" xfId="47520"/>
    <cellStyle name="style1424787249711 2 2 2 4 4 3" xfId="22261"/>
    <cellStyle name="style1424787249711 2 2 2 4 4 4" xfId="29657"/>
    <cellStyle name="style1424787249711 2 2 2 4 4 5" xfId="47519"/>
    <cellStyle name="style1424787249711 2 2 2 4 5" xfId="9279"/>
    <cellStyle name="style1424787249711 2 2 2 4 5 2" xfId="47523"/>
    <cellStyle name="style1424787249711 2 2 2 4 5 3" xfId="58103"/>
    <cellStyle name="style1424787249711 2 2 2 4 5 4" xfId="47522"/>
    <cellStyle name="style1424787249711 2 2 2 4 6" xfId="16675"/>
    <cellStyle name="style1424787249711 2 2 2 4 7" xfId="24071"/>
    <cellStyle name="style1424787249711 2 2 2 4 8" xfId="47506"/>
    <cellStyle name="style1424787249711 2 2 2 5" xfId="2094"/>
    <cellStyle name="style1424787249711 2 2 2 5 2" xfId="5781"/>
    <cellStyle name="style1424787249711 2 2 2 5 2 2" xfId="13221"/>
    <cellStyle name="style1424787249711 2 2 2 5 2 2 2" xfId="47527"/>
    <cellStyle name="style1424787249711 2 2 2 5 2 2 2 2" xfId="47528"/>
    <cellStyle name="style1424787249711 2 2 2 5 2 2 2 3" xfId="60599"/>
    <cellStyle name="style1424787249711 2 2 2 5 2 2 3" xfId="47526"/>
    <cellStyle name="style1424787249711 2 2 2 5 2 3" xfId="20617"/>
    <cellStyle name="style1424787249711 2 2 2 5 2 3 2" xfId="47530"/>
    <cellStyle name="style1424787249711 2 2 2 5 2 3 3" xfId="58107"/>
    <cellStyle name="style1424787249711 2 2 2 5 2 3 4" xfId="47529"/>
    <cellStyle name="style1424787249711 2 2 2 5 2 4" xfId="28013"/>
    <cellStyle name="style1424787249711 2 2 2 5 2 5" xfId="47525"/>
    <cellStyle name="style1424787249711 2 2 2 5 3" xfId="3903"/>
    <cellStyle name="style1424787249711 2 2 2 5 3 2" xfId="11344"/>
    <cellStyle name="style1424787249711 2 2 2 5 3 2 2" xfId="47533"/>
    <cellStyle name="style1424787249711 2 2 2 5 3 2 2 2" xfId="47534"/>
    <cellStyle name="style1424787249711 2 2 2 5 3 2 2 3" xfId="60600"/>
    <cellStyle name="style1424787249711 2 2 2 5 3 2 3" xfId="47532"/>
    <cellStyle name="style1424787249711 2 2 2 5 3 3" xfId="18740"/>
    <cellStyle name="style1424787249711 2 2 2 5 3 3 2" xfId="47536"/>
    <cellStyle name="style1424787249711 2 2 2 5 3 3 3" xfId="58108"/>
    <cellStyle name="style1424787249711 2 2 2 5 3 3 4" xfId="47535"/>
    <cellStyle name="style1424787249711 2 2 2 5 3 4" xfId="26136"/>
    <cellStyle name="style1424787249711 2 2 2 5 3 5" xfId="47531"/>
    <cellStyle name="style1424787249711 2 2 2 5 4" xfId="7726"/>
    <cellStyle name="style1424787249711 2 2 2 5 4 2" xfId="15122"/>
    <cellStyle name="style1424787249711 2 2 2 5 4 2 2" xfId="47539"/>
    <cellStyle name="style1424787249711 2 2 2 5 4 2 3" xfId="60598"/>
    <cellStyle name="style1424787249711 2 2 2 5 4 2 4" xfId="47538"/>
    <cellStyle name="style1424787249711 2 2 2 5 4 3" xfId="22518"/>
    <cellStyle name="style1424787249711 2 2 2 5 4 4" xfId="29914"/>
    <cellStyle name="style1424787249711 2 2 2 5 4 5" xfId="47537"/>
    <cellStyle name="style1424787249711 2 2 2 5 5" xfId="9535"/>
    <cellStyle name="style1424787249711 2 2 2 5 5 2" xfId="47541"/>
    <cellStyle name="style1424787249711 2 2 2 5 5 3" xfId="58106"/>
    <cellStyle name="style1424787249711 2 2 2 5 5 4" xfId="47540"/>
    <cellStyle name="style1424787249711 2 2 2 5 6" xfId="16931"/>
    <cellStyle name="style1424787249711 2 2 2 5 7" xfId="24327"/>
    <cellStyle name="style1424787249711 2 2 2 5 8" xfId="47524"/>
    <cellStyle name="style1424787249711 2 2 2 6" xfId="4290"/>
    <cellStyle name="style1424787249711 2 2 2 6 2" xfId="11731"/>
    <cellStyle name="style1424787249711 2 2 2 6 2 2" xfId="47544"/>
    <cellStyle name="style1424787249711 2 2 2 6 2 2 2" xfId="47545"/>
    <cellStyle name="style1424787249711 2 2 2 6 2 2 3" xfId="60601"/>
    <cellStyle name="style1424787249711 2 2 2 6 2 3" xfId="47543"/>
    <cellStyle name="style1424787249711 2 2 2 6 3" xfId="19127"/>
    <cellStyle name="style1424787249711 2 2 2 6 3 2" xfId="47547"/>
    <cellStyle name="style1424787249711 2 2 2 6 3 3" xfId="58109"/>
    <cellStyle name="style1424787249711 2 2 2 6 3 4" xfId="47546"/>
    <cellStyle name="style1424787249711 2 2 2 6 4" xfId="26523"/>
    <cellStyle name="style1424787249711 2 2 2 6 5" xfId="47542"/>
    <cellStyle name="style1424787249711 2 2 2 7" xfId="2413"/>
    <cellStyle name="style1424787249711 2 2 2 7 2" xfId="9854"/>
    <cellStyle name="style1424787249711 2 2 2 7 2 2" xfId="47550"/>
    <cellStyle name="style1424787249711 2 2 2 7 2 2 2" xfId="47551"/>
    <cellStyle name="style1424787249711 2 2 2 7 2 2 3" xfId="60602"/>
    <cellStyle name="style1424787249711 2 2 2 7 2 3" xfId="47549"/>
    <cellStyle name="style1424787249711 2 2 2 7 3" xfId="17250"/>
    <cellStyle name="style1424787249711 2 2 2 7 3 2" xfId="47553"/>
    <cellStyle name="style1424787249711 2 2 2 7 3 3" xfId="58110"/>
    <cellStyle name="style1424787249711 2 2 2 7 3 4" xfId="47552"/>
    <cellStyle name="style1424787249711 2 2 2 7 4" xfId="24646"/>
    <cellStyle name="style1424787249711 2 2 2 7 5" xfId="47548"/>
    <cellStyle name="style1424787249711 2 2 2 8" xfId="6235"/>
    <cellStyle name="style1424787249711 2 2 2 8 2" xfId="13631"/>
    <cellStyle name="style1424787249711 2 2 2 8 2 2" xfId="47556"/>
    <cellStyle name="style1424787249711 2 2 2 8 2 3" xfId="60585"/>
    <cellStyle name="style1424787249711 2 2 2 8 2 4" xfId="47555"/>
    <cellStyle name="style1424787249711 2 2 2 8 3" xfId="21027"/>
    <cellStyle name="style1424787249711 2 2 2 8 4" xfId="28423"/>
    <cellStyle name="style1424787249711 2 2 2 8 5" xfId="47554"/>
    <cellStyle name="style1424787249711 2 2 2 9" xfId="8045"/>
    <cellStyle name="style1424787249711 2 2 2 9 2" xfId="47558"/>
    <cellStyle name="style1424787249711 2 2 2 9 3" xfId="58093"/>
    <cellStyle name="style1424787249711 2 2 2 9 4" xfId="47557"/>
    <cellStyle name="style1424787249711 2 2 3" xfId="664"/>
    <cellStyle name="style1424787249711 2 2 3 2" xfId="1374"/>
    <cellStyle name="style1424787249711 2 2 3 2 2" xfId="5062"/>
    <cellStyle name="style1424787249711 2 2 3 2 2 2" xfId="12503"/>
    <cellStyle name="style1424787249711 2 2 3 2 2 2 2" xfId="47563"/>
    <cellStyle name="style1424787249711 2 2 3 2 2 2 2 2" xfId="47564"/>
    <cellStyle name="style1424787249711 2 2 3 2 2 2 2 3" xfId="60605"/>
    <cellStyle name="style1424787249711 2 2 3 2 2 2 3" xfId="47562"/>
    <cellStyle name="style1424787249711 2 2 3 2 2 3" xfId="19899"/>
    <cellStyle name="style1424787249711 2 2 3 2 2 3 2" xfId="47566"/>
    <cellStyle name="style1424787249711 2 2 3 2 2 3 3" xfId="58113"/>
    <cellStyle name="style1424787249711 2 2 3 2 2 3 4" xfId="47565"/>
    <cellStyle name="style1424787249711 2 2 3 2 2 4" xfId="27295"/>
    <cellStyle name="style1424787249711 2 2 3 2 2 5" xfId="47561"/>
    <cellStyle name="style1424787249711 2 2 3 2 3" xfId="3185"/>
    <cellStyle name="style1424787249711 2 2 3 2 3 2" xfId="10626"/>
    <cellStyle name="style1424787249711 2 2 3 2 3 2 2" xfId="47569"/>
    <cellStyle name="style1424787249711 2 2 3 2 3 2 2 2" xfId="47570"/>
    <cellStyle name="style1424787249711 2 2 3 2 3 2 2 3" xfId="60606"/>
    <cellStyle name="style1424787249711 2 2 3 2 3 2 3" xfId="47568"/>
    <cellStyle name="style1424787249711 2 2 3 2 3 3" xfId="18022"/>
    <cellStyle name="style1424787249711 2 2 3 2 3 3 2" xfId="47572"/>
    <cellStyle name="style1424787249711 2 2 3 2 3 3 3" xfId="58114"/>
    <cellStyle name="style1424787249711 2 2 3 2 3 3 4" xfId="47571"/>
    <cellStyle name="style1424787249711 2 2 3 2 3 4" xfId="25418"/>
    <cellStyle name="style1424787249711 2 2 3 2 3 5" xfId="47567"/>
    <cellStyle name="style1424787249711 2 2 3 2 4" xfId="7007"/>
    <cellStyle name="style1424787249711 2 2 3 2 4 2" xfId="14403"/>
    <cellStyle name="style1424787249711 2 2 3 2 4 2 2" xfId="47575"/>
    <cellStyle name="style1424787249711 2 2 3 2 4 2 3" xfId="60604"/>
    <cellStyle name="style1424787249711 2 2 3 2 4 2 4" xfId="47574"/>
    <cellStyle name="style1424787249711 2 2 3 2 4 3" xfId="21799"/>
    <cellStyle name="style1424787249711 2 2 3 2 4 4" xfId="29195"/>
    <cellStyle name="style1424787249711 2 2 3 2 4 5" xfId="47573"/>
    <cellStyle name="style1424787249711 2 2 3 2 5" xfId="8817"/>
    <cellStyle name="style1424787249711 2 2 3 2 5 2" xfId="47577"/>
    <cellStyle name="style1424787249711 2 2 3 2 5 3" xfId="58112"/>
    <cellStyle name="style1424787249711 2 2 3 2 5 4" xfId="47576"/>
    <cellStyle name="style1424787249711 2 2 3 2 6" xfId="16213"/>
    <cellStyle name="style1424787249711 2 2 3 2 7" xfId="23609"/>
    <cellStyle name="style1424787249711 2 2 3 2 8" xfId="47560"/>
    <cellStyle name="style1424787249711 2 2 3 3" xfId="4418"/>
    <cellStyle name="style1424787249711 2 2 3 3 2" xfId="11859"/>
    <cellStyle name="style1424787249711 2 2 3 3 2 2" xfId="47580"/>
    <cellStyle name="style1424787249711 2 2 3 3 2 2 2" xfId="47581"/>
    <cellStyle name="style1424787249711 2 2 3 3 2 2 3" xfId="60607"/>
    <cellStyle name="style1424787249711 2 2 3 3 2 3" xfId="47579"/>
    <cellStyle name="style1424787249711 2 2 3 3 3" xfId="19255"/>
    <cellStyle name="style1424787249711 2 2 3 3 3 2" xfId="47583"/>
    <cellStyle name="style1424787249711 2 2 3 3 3 3" xfId="58115"/>
    <cellStyle name="style1424787249711 2 2 3 3 3 4" xfId="47582"/>
    <cellStyle name="style1424787249711 2 2 3 3 4" xfId="26651"/>
    <cellStyle name="style1424787249711 2 2 3 3 5" xfId="47578"/>
    <cellStyle name="style1424787249711 2 2 3 4" xfId="2541"/>
    <cellStyle name="style1424787249711 2 2 3 4 2" xfId="9982"/>
    <cellStyle name="style1424787249711 2 2 3 4 2 2" xfId="47586"/>
    <cellStyle name="style1424787249711 2 2 3 4 2 2 2" xfId="47587"/>
    <cellStyle name="style1424787249711 2 2 3 4 2 2 3" xfId="60608"/>
    <cellStyle name="style1424787249711 2 2 3 4 2 3" xfId="47585"/>
    <cellStyle name="style1424787249711 2 2 3 4 3" xfId="17378"/>
    <cellStyle name="style1424787249711 2 2 3 4 3 2" xfId="47589"/>
    <cellStyle name="style1424787249711 2 2 3 4 3 3" xfId="58116"/>
    <cellStyle name="style1424787249711 2 2 3 4 3 4" xfId="47588"/>
    <cellStyle name="style1424787249711 2 2 3 4 4" xfId="24774"/>
    <cellStyle name="style1424787249711 2 2 3 4 5" xfId="47584"/>
    <cellStyle name="style1424787249711 2 2 3 5" xfId="6363"/>
    <cellStyle name="style1424787249711 2 2 3 5 2" xfId="13759"/>
    <cellStyle name="style1424787249711 2 2 3 5 2 2" xfId="47592"/>
    <cellStyle name="style1424787249711 2 2 3 5 2 3" xfId="60603"/>
    <cellStyle name="style1424787249711 2 2 3 5 2 4" xfId="47591"/>
    <cellStyle name="style1424787249711 2 2 3 5 3" xfId="21155"/>
    <cellStyle name="style1424787249711 2 2 3 5 4" xfId="28551"/>
    <cellStyle name="style1424787249711 2 2 3 5 5" xfId="47590"/>
    <cellStyle name="style1424787249711 2 2 3 6" xfId="8173"/>
    <cellStyle name="style1424787249711 2 2 3 6 2" xfId="47594"/>
    <cellStyle name="style1424787249711 2 2 3 6 3" xfId="58111"/>
    <cellStyle name="style1424787249711 2 2 3 6 4" xfId="47593"/>
    <cellStyle name="style1424787249711 2 2 3 7" xfId="15569"/>
    <cellStyle name="style1424787249711 2 2 3 8" xfId="22965"/>
    <cellStyle name="style1424787249711 2 2 3 9" xfId="47559"/>
    <cellStyle name="style1424787249711 2 2 4" xfId="1118"/>
    <cellStyle name="style1424787249711 2 2 4 2" xfId="4806"/>
    <cellStyle name="style1424787249711 2 2 4 2 2" xfId="12247"/>
    <cellStyle name="style1424787249711 2 2 4 2 2 2" xfId="47598"/>
    <cellStyle name="style1424787249711 2 2 4 2 2 2 2" xfId="47599"/>
    <cellStyle name="style1424787249711 2 2 4 2 2 2 3" xfId="60610"/>
    <cellStyle name="style1424787249711 2 2 4 2 2 3" xfId="47597"/>
    <cellStyle name="style1424787249711 2 2 4 2 3" xfId="19643"/>
    <cellStyle name="style1424787249711 2 2 4 2 3 2" xfId="47601"/>
    <cellStyle name="style1424787249711 2 2 4 2 3 3" xfId="58118"/>
    <cellStyle name="style1424787249711 2 2 4 2 3 4" xfId="47600"/>
    <cellStyle name="style1424787249711 2 2 4 2 4" xfId="27039"/>
    <cellStyle name="style1424787249711 2 2 4 2 5" xfId="47596"/>
    <cellStyle name="style1424787249711 2 2 4 3" xfId="2929"/>
    <cellStyle name="style1424787249711 2 2 4 3 2" xfId="10370"/>
    <cellStyle name="style1424787249711 2 2 4 3 2 2" xfId="47604"/>
    <cellStyle name="style1424787249711 2 2 4 3 2 2 2" xfId="47605"/>
    <cellStyle name="style1424787249711 2 2 4 3 2 2 3" xfId="60611"/>
    <cellStyle name="style1424787249711 2 2 4 3 2 3" xfId="47603"/>
    <cellStyle name="style1424787249711 2 2 4 3 3" xfId="17766"/>
    <cellStyle name="style1424787249711 2 2 4 3 3 2" xfId="47607"/>
    <cellStyle name="style1424787249711 2 2 4 3 3 3" xfId="58119"/>
    <cellStyle name="style1424787249711 2 2 4 3 3 4" xfId="47606"/>
    <cellStyle name="style1424787249711 2 2 4 3 4" xfId="25162"/>
    <cellStyle name="style1424787249711 2 2 4 3 5" xfId="47602"/>
    <cellStyle name="style1424787249711 2 2 4 4" xfId="6751"/>
    <cellStyle name="style1424787249711 2 2 4 4 2" xfId="14147"/>
    <cellStyle name="style1424787249711 2 2 4 4 2 2" xfId="47610"/>
    <cellStyle name="style1424787249711 2 2 4 4 2 3" xfId="60609"/>
    <cellStyle name="style1424787249711 2 2 4 4 2 4" xfId="47609"/>
    <cellStyle name="style1424787249711 2 2 4 4 3" xfId="21543"/>
    <cellStyle name="style1424787249711 2 2 4 4 4" xfId="28939"/>
    <cellStyle name="style1424787249711 2 2 4 4 5" xfId="47608"/>
    <cellStyle name="style1424787249711 2 2 4 5" xfId="8561"/>
    <cellStyle name="style1424787249711 2 2 4 5 2" xfId="47612"/>
    <cellStyle name="style1424787249711 2 2 4 5 3" xfId="58117"/>
    <cellStyle name="style1424787249711 2 2 4 5 4" xfId="47611"/>
    <cellStyle name="style1424787249711 2 2 4 6" xfId="15957"/>
    <cellStyle name="style1424787249711 2 2 4 7" xfId="23353"/>
    <cellStyle name="style1424787249711 2 2 4 8" xfId="47595"/>
    <cellStyle name="style1424787249711 2 2 5" xfId="1709"/>
    <cellStyle name="style1424787249711 2 2 5 2" xfId="5396"/>
    <cellStyle name="style1424787249711 2 2 5 2 2" xfId="12837"/>
    <cellStyle name="style1424787249711 2 2 5 2 2 2" xfId="47616"/>
    <cellStyle name="style1424787249711 2 2 5 2 2 2 2" xfId="47617"/>
    <cellStyle name="style1424787249711 2 2 5 2 2 2 3" xfId="60613"/>
    <cellStyle name="style1424787249711 2 2 5 2 2 3" xfId="47615"/>
    <cellStyle name="style1424787249711 2 2 5 2 3" xfId="20233"/>
    <cellStyle name="style1424787249711 2 2 5 2 3 2" xfId="47619"/>
    <cellStyle name="style1424787249711 2 2 5 2 3 3" xfId="58121"/>
    <cellStyle name="style1424787249711 2 2 5 2 3 4" xfId="47618"/>
    <cellStyle name="style1424787249711 2 2 5 2 4" xfId="27629"/>
    <cellStyle name="style1424787249711 2 2 5 2 5" xfId="47614"/>
    <cellStyle name="style1424787249711 2 2 5 3" xfId="3519"/>
    <cellStyle name="style1424787249711 2 2 5 3 2" xfId="10960"/>
    <cellStyle name="style1424787249711 2 2 5 3 2 2" xfId="47622"/>
    <cellStyle name="style1424787249711 2 2 5 3 2 2 2" xfId="47623"/>
    <cellStyle name="style1424787249711 2 2 5 3 2 2 3" xfId="60614"/>
    <cellStyle name="style1424787249711 2 2 5 3 2 3" xfId="47621"/>
    <cellStyle name="style1424787249711 2 2 5 3 3" xfId="18356"/>
    <cellStyle name="style1424787249711 2 2 5 3 3 2" xfId="47625"/>
    <cellStyle name="style1424787249711 2 2 5 3 3 3" xfId="58122"/>
    <cellStyle name="style1424787249711 2 2 5 3 3 4" xfId="47624"/>
    <cellStyle name="style1424787249711 2 2 5 3 4" xfId="25752"/>
    <cellStyle name="style1424787249711 2 2 5 3 5" xfId="47620"/>
    <cellStyle name="style1424787249711 2 2 5 4" xfId="7341"/>
    <cellStyle name="style1424787249711 2 2 5 4 2" xfId="14737"/>
    <cellStyle name="style1424787249711 2 2 5 4 2 2" xfId="47628"/>
    <cellStyle name="style1424787249711 2 2 5 4 2 3" xfId="60612"/>
    <cellStyle name="style1424787249711 2 2 5 4 2 4" xfId="47627"/>
    <cellStyle name="style1424787249711 2 2 5 4 3" xfId="22133"/>
    <cellStyle name="style1424787249711 2 2 5 4 4" xfId="29529"/>
    <cellStyle name="style1424787249711 2 2 5 4 5" xfId="47626"/>
    <cellStyle name="style1424787249711 2 2 5 5" xfId="9151"/>
    <cellStyle name="style1424787249711 2 2 5 5 2" xfId="47630"/>
    <cellStyle name="style1424787249711 2 2 5 5 3" xfId="58120"/>
    <cellStyle name="style1424787249711 2 2 5 5 4" xfId="47629"/>
    <cellStyle name="style1424787249711 2 2 5 6" xfId="16547"/>
    <cellStyle name="style1424787249711 2 2 5 7" xfId="23943"/>
    <cellStyle name="style1424787249711 2 2 5 8" xfId="47613"/>
    <cellStyle name="style1424787249711 2 2 6" xfId="1966"/>
    <cellStyle name="style1424787249711 2 2 6 2" xfId="5653"/>
    <cellStyle name="style1424787249711 2 2 6 2 2" xfId="13093"/>
    <cellStyle name="style1424787249711 2 2 6 2 2 2" xfId="47634"/>
    <cellStyle name="style1424787249711 2 2 6 2 2 2 2" xfId="47635"/>
    <cellStyle name="style1424787249711 2 2 6 2 2 2 3" xfId="60616"/>
    <cellStyle name="style1424787249711 2 2 6 2 2 3" xfId="47633"/>
    <cellStyle name="style1424787249711 2 2 6 2 3" xfId="20489"/>
    <cellStyle name="style1424787249711 2 2 6 2 3 2" xfId="47637"/>
    <cellStyle name="style1424787249711 2 2 6 2 3 3" xfId="58124"/>
    <cellStyle name="style1424787249711 2 2 6 2 3 4" xfId="47636"/>
    <cellStyle name="style1424787249711 2 2 6 2 4" xfId="27885"/>
    <cellStyle name="style1424787249711 2 2 6 2 5" xfId="47632"/>
    <cellStyle name="style1424787249711 2 2 6 3" xfId="3775"/>
    <cellStyle name="style1424787249711 2 2 6 3 2" xfId="11216"/>
    <cellStyle name="style1424787249711 2 2 6 3 2 2" xfId="47640"/>
    <cellStyle name="style1424787249711 2 2 6 3 2 2 2" xfId="47641"/>
    <cellStyle name="style1424787249711 2 2 6 3 2 2 3" xfId="60617"/>
    <cellStyle name="style1424787249711 2 2 6 3 2 3" xfId="47639"/>
    <cellStyle name="style1424787249711 2 2 6 3 3" xfId="18612"/>
    <cellStyle name="style1424787249711 2 2 6 3 3 2" xfId="47643"/>
    <cellStyle name="style1424787249711 2 2 6 3 3 3" xfId="58125"/>
    <cellStyle name="style1424787249711 2 2 6 3 3 4" xfId="47642"/>
    <cellStyle name="style1424787249711 2 2 6 3 4" xfId="26008"/>
    <cellStyle name="style1424787249711 2 2 6 3 5" xfId="47638"/>
    <cellStyle name="style1424787249711 2 2 6 4" xfId="7598"/>
    <cellStyle name="style1424787249711 2 2 6 4 2" xfId="14994"/>
    <cellStyle name="style1424787249711 2 2 6 4 2 2" xfId="47646"/>
    <cellStyle name="style1424787249711 2 2 6 4 2 3" xfId="60615"/>
    <cellStyle name="style1424787249711 2 2 6 4 2 4" xfId="47645"/>
    <cellStyle name="style1424787249711 2 2 6 4 3" xfId="22390"/>
    <cellStyle name="style1424787249711 2 2 6 4 4" xfId="29786"/>
    <cellStyle name="style1424787249711 2 2 6 4 5" xfId="47644"/>
    <cellStyle name="style1424787249711 2 2 6 5" xfId="9407"/>
    <cellStyle name="style1424787249711 2 2 6 5 2" xfId="47648"/>
    <cellStyle name="style1424787249711 2 2 6 5 3" xfId="58123"/>
    <cellStyle name="style1424787249711 2 2 6 5 4" xfId="47647"/>
    <cellStyle name="style1424787249711 2 2 6 6" xfId="16803"/>
    <cellStyle name="style1424787249711 2 2 6 7" xfId="24199"/>
    <cellStyle name="style1424787249711 2 2 6 8" xfId="47631"/>
    <cellStyle name="style1424787249711 2 2 7" xfId="4162"/>
    <cellStyle name="style1424787249711 2 2 7 2" xfId="11603"/>
    <cellStyle name="style1424787249711 2 2 7 2 2" xfId="47651"/>
    <cellStyle name="style1424787249711 2 2 7 2 2 2" xfId="47652"/>
    <cellStyle name="style1424787249711 2 2 7 2 2 3" xfId="60618"/>
    <cellStyle name="style1424787249711 2 2 7 2 3" xfId="47650"/>
    <cellStyle name="style1424787249711 2 2 7 3" xfId="18999"/>
    <cellStyle name="style1424787249711 2 2 7 3 2" xfId="47654"/>
    <cellStyle name="style1424787249711 2 2 7 3 3" xfId="58126"/>
    <cellStyle name="style1424787249711 2 2 7 3 4" xfId="47653"/>
    <cellStyle name="style1424787249711 2 2 7 4" xfId="26395"/>
    <cellStyle name="style1424787249711 2 2 7 5" xfId="47649"/>
    <cellStyle name="style1424787249711 2 2 8" xfId="2285"/>
    <cellStyle name="style1424787249711 2 2 8 2" xfId="9726"/>
    <cellStyle name="style1424787249711 2 2 8 2 2" xfId="47657"/>
    <cellStyle name="style1424787249711 2 2 8 2 2 2" xfId="47658"/>
    <cellStyle name="style1424787249711 2 2 8 2 2 3" xfId="60619"/>
    <cellStyle name="style1424787249711 2 2 8 2 3" xfId="47656"/>
    <cellStyle name="style1424787249711 2 2 8 3" xfId="17122"/>
    <cellStyle name="style1424787249711 2 2 8 3 2" xfId="47660"/>
    <cellStyle name="style1424787249711 2 2 8 3 3" xfId="58127"/>
    <cellStyle name="style1424787249711 2 2 8 3 4" xfId="47659"/>
    <cellStyle name="style1424787249711 2 2 8 4" xfId="24518"/>
    <cellStyle name="style1424787249711 2 2 8 5" xfId="47655"/>
    <cellStyle name="style1424787249711 2 2 9" xfId="6107"/>
    <cellStyle name="style1424787249711 2 2 9 2" xfId="13503"/>
    <cellStyle name="style1424787249711 2 2 9 2 2" xfId="47663"/>
    <cellStyle name="style1424787249711 2 2 9 2 3" xfId="60584"/>
    <cellStyle name="style1424787249711 2 2 9 2 4" xfId="47662"/>
    <cellStyle name="style1424787249711 2 2 9 3" xfId="20899"/>
    <cellStyle name="style1424787249711 2 2 9 4" xfId="28295"/>
    <cellStyle name="style1424787249711 2 2 9 5" xfId="47661"/>
    <cellStyle name="style1424787249711 2 3" xfId="471"/>
    <cellStyle name="style1424787249711 2 3 10" xfId="15377"/>
    <cellStyle name="style1424787249711 2 3 11" xfId="22773"/>
    <cellStyle name="style1424787249711 2 3 12" xfId="47664"/>
    <cellStyle name="style1424787249711 2 3 2" xfId="728"/>
    <cellStyle name="style1424787249711 2 3 2 2" xfId="1438"/>
    <cellStyle name="style1424787249711 2 3 2 2 2" xfId="5126"/>
    <cellStyle name="style1424787249711 2 3 2 2 2 2" xfId="12567"/>
    <cellStyle name="style1424787249711 2 3 2 2 2 2 2" xfId="47669"/>
    <cellStyle name="style1424787249711 2 3 2 2 2 2 2 2" xfId="47670"/>
    <cellStyle name="style1424787249711 2 3 2 2 2 2 2 3" xfId="60623"/>
    <cellStyle name="style1424787249711 2 3 2 2 2 2 3" xfId="47668"/>
    <cellStyle name="style1424787249711 2 3 2 2 2 3" xfId="19963"/>
    <cellStyle name="style1424787249711 2 3 2 2 2 3 2" xfId="47672"/>
    <cellStyle name="style1424787249711 2 3 2 2 2 3 3" xfId="58131"/>
    <cellStyle name="style1424787249711 2 3 2 2 2 3 4" xfId="47671"/>
    <cellStyle name="style1424787249711 2 3 2 2 2 4" xfId="27359"/>
    <cellStyle name="style1424787249711 2 3 2 2 2 5" xfId="47667"/>
    <cellStyle name="style1424787249711 2 3 2 2 3" xfId="3249"/>
    <cellStyle name="style1424787249711 2 3 2 2 3 2" xfId="10690"/>
    <cellStyle name="style1424787249711 2 3 2 2 3 2 2" xfId="47675"/>
    <cellStyle name="style1424787249711 2 3 2 2 3 2 2 2" xfId="47676"/>
    <cellStyle name="style1424787249711 2 3 2 2 3 2 2 3" xfId="60624"/>
    <cellStyle name="style1424787249711 2 3 2 2 3 2 3" xfId="47674"/>
    <cellStyle name="style1424787249711 2 3 2 2 3 3" xfId="18086"/>
    <cellStyle name="style1424787249711 2 3 2 2 3 3 2" xfId="47678"/>
    <cellStyle name="style1424787249711 2 3 2 2 3 3 3" xfId="58132"/>
    <cellStyle name="style1424787249711 2 3 2 2 3 3 4" xfId="47677"/>
    <cellStyle name="style1424787249711 2 3 2 2 3 4" xfId="25482"/>
    <cellStyle name="style1424787249711 2 3 2 2 3 5" xfId="47673"/>
    <cellStyle name="style1424787249711 2 3 2 2 4" xfId="7071"/>
    <cellStyle name="style1424787249711 2 3 2 2 4 2" xfId="14467"/>
    <cellStyle name="style1424787249711 2 3 2 2 4 2 2" xfId="47681"/>
    <cellStyle name="style1424787249711 2 3 2 2 4 2 3" xfId="60622"/>
    <cellStyle name="style1424787249711 2 3 2 2 4 2 4" xfId="47680"/>
    <cellStyle name="style1424787249711 2 3 2 2 4 3" xfId="21863"/>
    <cellStyle name="style1424787249711 2 3 2 2 4 4" xfId="29259"/>
    <cellStyle name="style1424787249711 2 3 2 2 4 5" xfId="47679"/>
    <cellStyle name="style1424787249711 2 3 2 2 5" xfId="8881"/>
    <cellStyle name="style1424787249711 2 3 2 2 5 2" xfId="47683"/>
    <cellStyle name="style1424787249711 2 3 2 2 5 3" xfId="58130"/>
    <cellStyle name="style1424787249711 2 3 2 2 5 4" xfId="47682"/>
    <cellStyle name="style1424787249711 2 3 2 2 6" xfId="16277"/>
    <cellStyle name="style1424787249711 2 3 2 2 7" xfId="23673"/>
    <cellStyle name="style1424787249711 2 3 2 2 8" xfId="47666"/>
    <cellStyle name="style1424787249711 2 3 2 3" xfId="4482"/>
    <cellStyle name="style1424787249711 2 3 2 3 2" xfId="11923"/>
    <cellStyle name="style1424787249711 2 3 2 3 2 2" xfId="47686"/>
    <cellStyle name="style1424787249711 2 3 2 3 2 2 2" xfId="47687"/>
    <cellStyle name="style1424787249711 2 3 2 3 2 2 3" xfId="60625"/>
    <cellStyle name="style1424787249711 2 3 2 3 2 3" xfId="47685"/>
    <cellStyle name="style1424787249711 2 3 2 3 3" xfId="19319"/>
    <cellStyle name="style1424787249711 2 3 2 3 3 2" xfId="47689"/>
    <cellStyle name="style1424787249711 2 3 2 3 3 3" xfId="58133"/>
    <cellStyle name="style1424787249711 2 3 2 3 3 4" xfId="47688"/>
    <cellStyle name="style1424787249711 2 3 2 3 4" xfId="26715"/>
    <cellStyle name="style1424787249711 2 3 2 3 5" xfId="47684"/>
    <cellStyle name="style1424787249711 2 3 2 4" xfId="2605"/>
    <cellStyle name="style1424787249711 2 3 2 4 2" xfId="10046"/>
    <cellStyle name="style1424787249711 2 3 2 4 2 2" xfId="47692"/>
    <cellStyle name="style1424787249711 2 3 2 4 2 2 2" xfId="47693"/>
    <cellStyle name="style1424787249711 2 3 2 4 2 2 3" xfId="60626"/>
    <cellStyle name="style1424787249711 2 3 2 4 2 3" xfId="47691"/>
    <cellStyle name="style1424787249711 2 3 2 4 3" xfId="17442"/>
    <cellStyle name="style1424787249711 2 3 2 4 3 2" xfId="47695"/>
    <cellStyle name="style1424787249711 2 3 2 4 3 3" xfId="58134"/>
    <cellStyle name="style1424787249711 2 3 2 4 3 4" xfId="47694"/>
    <cellStyle name="style1424787249711 2 3 2 4 4" xfId="24838"/>
    <cellStyle name="style1424787249711 2 3 2 4 5" xfId="47690"/>
    <cellStyle name="style1424787249711 2 3 2 5" xfId="6427"/>
    <cellStyle name="style1424787249711 2 3 2 5 2" xfId="13823"/>
    <cellStyle name="style1424787249711 2 3 2 5 2 2" xfId="47698"/>
    <cellStyle name="style1424787249711 2 3 2 5 2 3" xfId="60621"/>
    <cellStyle name="style1424787249711 2 3 2 5 2 4" xfId="47697"/>
    <cellStyle name="style1424787249711 2 3 2 5 3" xfId="21219"/>
    <cellStyle name="style1424787249711 2 3 2 5 4" xfId="28615"/>
    <cellStyle name="style1424787249711 2 3 2 5 5" xfId="47696"/>
    <cellStyle name="style1424787249711 2 3 2 6" xfId="8237"/>
    <cellStyle name="style1424787249711 2 3 2 6 2" xfId="47700"/>
    <cellStyle name="style1424787249711 2 3 2 6 3" xfId="58129"/>
    <cellStyle name="style1424787249711 2 3 2 6 4" xfId="47699"/>
    <cellStyle name="style1424787249711 2 3 2 7" xfId="15633"/>
    <cellStyle name="style1424787249711 2 3 2 8" xfId="23029"/>
    <cellStyle name="style1424787249711 2 3 2 9" xfId="47665"/>
    <cellStyle name="style1424787249711 2 3 3" xfId="1182"/>
    <cellStyle name="style1424787249711 2 3 3 2" xfId="4870"/>
    <cellStyle name="style1424787249711 2 3 3 2 2" xfId="12311"/>
    <cellStyle name="style1424787249711 2 3 3 2 2 2" xfId="47704"/>
    <cellStyle name="style1424787249711 2 3 3 2 2 2 2" xfId="47705"/>
    <cellStyle name="style1424787249711 2 3 3 2 2 2 3" xfId="60628"/>
    <cellStyle name="style1424787249711 2 3 3 2 2 3" xfId="47703"/>
    <cellStyle name="style1424787249711 2 3 3 2 3" xfId="19707"/>
    <cellStyle name="style1424787249711 2 3 3 2 3 2" xfId="47707"/>
    <cellStyle name="style1424787249711 2 3 3 2 3 3" xfId="58136"/>
    <cellStyle name="style1424787249711 2 3 3 2 3 4" xfId="47706"/>
    <cellStyle name="style1424787249711 2 3 3 2 4" xfId="27103"/>
    <cellStyle name="style1424787249711 2 3 3 2 5" xfId="47702"/>
    <cellStyle name="style1424787249711 2 3 3 3" xfId="2993"/>
    <cellStyle name="style1424787249711 2 3 3 3 2" xfId="10434"/>
    <cellStyle name="style1424787249711 2 3 3 3 2 2" xfId="47710"/>
    <cellStyle name="style1424787249711 2 3 3 3 2 2 2" xfId="47711"/>
    <cellStyle name="style1424787249711 2 3 3 3 2 2 3" xfId="60629"/>
    <cellStyle name="style1424787249711 2 3 3 3 2 3" xfId="47709"/>
    <cellStyle name="style1424787249711 2 3 3 3 3" xfId="17830"/>
    <cellStyle name="style1424787249711 2 3 3 3 3 2" xfId="47713"/>
    <cellStyle name="style1424787249711 2 3 3 3 3 3" xfId="58137"/>
    <cellStyle name="style1424787249711 2 3 3 3 3 4" xfId="47712"/>
    <cellStyle name="style1424787249711 2 3 3 3 4" xfId="25226"/>
    <cellStyle name="style1424787249711 2 3 3 3 5" xfId="47708"/>
    <cellStyle name="style1424787249711 2 3 3 4" xfId="6815"/>
    <cellStyle name="style1424787249711 2 3 3 4 2" xfId="14211"/>
    <cellStyle name="style1424787249711 2 3 3 4 2 2" xfId="47716"/>
    <cellStyle name="style1424787249711 2 3 3 4 2 3" xfId="60627"/>
    <cellStyle name="style1424787249711 2 3 3 4 2 4" xfId="47715"/>
    <cellStyle name="style1424787249711 2 3 3 4 3" xfId="21607"/>
    <cellStyle name="style1424787249711 2 3 3 4 4" xfId="29003"/>
    <cellStyle name="style1424787249711 2 3 3 4 5" xfId="47714"/>
    <cellStyle name="style1424787249711 2 3 3 5" xfId="8625"/>
    <cellStyle name="style1424787249711 2 3 3 5 2" xfId="47718"/>
    <cellStyle name="style1424787249711 2 3 3 5 3" xfId="58135"/>
    <cellStyle name="style1424787249711 2 3 3 5 4" xfId="47717"/>
    <cellStyle name="style1424787249711 2 3 3 6" xfId="16021"/>
    <cellStyle name="style1424787249711 2 3 3 7" xfId="23417"/>
    <cellStyle name="style1424787249711 2 3 3 8" xfId="47701"/>
    <cellStyle name="style1424787249711 2 3 4" xfId="1773"/>
    <cellStyle name="style1424787249711 2 3 4 2" xfId="5460"/>
    <cellStyle name="style1424787249711 2 3 4 2 2" xfId="12901"/>
    <cellStyle name="style1424787249711 2 3 4 2 2 2" xfId="47722"/>
    <cellStyle name="style1424787249711 2 3 4 2 2 2 2" xfId="47723"/>
    <cellStyle name="style1424787249711 2 3 4 2 2 2 3" xfId="60631"/>
    <cellStyle name="style1424787249711 2 3 4 2 2 3" xfId="47721"/>
    <cellStyle name="style1424787249711 2 3 4 2 3" xfId="20297"/>
    <cellStyle name="style1424787249711 2 3 4 2 3 2" xfId="47725"/>
    <cellStyle name="style1424787249711 2 3 4 2 3 3" xfId="58139"/>
    <cellStyle name="style1424787249711 2 3 4 2 3 4" xfId="47724"/>
    <cellStyle name="style1424787249711 2 3 4 2 4" xfId="27693"/>
    <cellStyle name="style1424787249711 2 3 4 2 5" xfId="47720"/>
    <cellStyle name="style1424787249711 2 3 4 3" xfId="3583"/>
    <cellStyle name="style1424787249711 2 3 4 3 2" xfId="11024"/>
    <cellStyle name="style1424787249711 2 3 4 3 2 2" xfId="47728"/>
    <cellStyle name="style1424787249711 2 3 4 3 2 2 2" xfId="47729"/>
    <cellStyle name="style1424787249711 2 3 4 3 2 2 3" xfId="60632"/>
    <cellStyle name="style1424787249711 2 3 4 3 2 3" xfId="47727"/>
    <cellStyle name="style1424787249711 2 3 4 3 3" xfId="18420"/>
    <cellStyle name="style1424787249711 2 3 4 3 3 2" xfId="47731"/>
    <cellStyle name="style1424787249711 2 3 4 3 3 3" xfId="58140"/>
    <cellStyle name="style1424787249711 2 3 4 3 3 4" xfId="47730"/>
    <cellStyle name="style1424787249711 2 3 4 3 4" xfId="25816"/>
    <cellStyle name="style1424787249711 2 3 4 3 5" xfId="47726"/>
    <cellStyle name="style1424787249711 2 3 4 4" xfId="7405"/>
    <cellStyle name="style1424787249711 2 3 4 4 2" xfId="14801"/>
    <cellStyle name="style1424787249711 2 3 4 4 2 2" xfId="47734"/>
    <cellStyle name="style1424787249711 2 3 4 4 2 3" xfId="60630"/>
    <cellStyle name="style1424787249711 2 3 4 4 2 4" xfId="47733"/>
    <cellStyle name="style1424787249711 2 3 4 4 3" xfId="22197"/>
    <cellStyle name="style1424787249711 2 3 4 4 4" xfId="29593"/>
    <cellStyle name="style1424787249711 2 3 4 4 5" xfId="47732"/>
    <cellStyle name="style1424787249711 2 3 4 5" xfId="9215"/>
    <cellStyle name="style1424787249711 2 3 4 5 2" xfId="47736"/>
    <cellStyle name="style1424787249711 2 3 4 5 3" xfId="58138"/>
    <cellStyle name="style1424787249711 2 3 4 5 4" xfId="47735"/>
    <cellStyle name="style1424787249711 2 3 4 6" xfId="16611"/>
    <cellStyle name="style1424787249711 2 3 4 7" xfId="24007"/>
    <cellStyle name="style1424787249711 2 3 4 8" xfId="47719"/>
    <cellStyle name="style1424787249711 2 3 5" xfId="2030"/>
    <cellStyle name="style1424787249711 2 3 5 2" xfId="5717"/>
    <cellStyle name="style1424787249711 2 3 5 2 2" xfId="13157"/>
    <cellStyle name="style1424787249711 2 3 5 2 2 2" xfId="47740"/>
    <cellStyle name="style1424787249711 2 3 5 2 2 2 2" xfId="47741"/>
    <cellStyle name="style1424787249711 2 3 5 2 2 2 3" xfId="60634"/>
    <cellStyle name="style1424787249711 2 3 5 2 2 3" xfId="47739"/>
    <cellStyle name="style1424787249711 2 3 5 2 3" xfId="20553"/>
    <cellStyle name="style1424787249711 2 3 5 2 3 2" xfId="47743"/>
    <cellStyle name="style1424787249711 2 3 5 2 3 3" xfId="58142"/>
    <cellStyle name="style1424787249711 2 3 5 2 3 4" xfId="47742"/>
    <cellStyle name="style1424787249711 2 3 5 2 4" xfId="27949"/>
    <cellStyle name="style1424787249711 2 3 5 2 5" xfId="47738"/>
    <cellStyle name="style1424787249711 2 3 5 3" xfId="3839"/>
    <cellStyle name="style1424787249711 2 3 5 3 2" xfId="11280"/>
    <cellStyle name="style1424787249711 2 3 5 3 2 2" xfId="47746"/>
    <cellStyle name="style1424787249711 2 3 5 3 2 2 2" xfId="47747"/>
    <cellStyle name="style1424787249711 2 3 5 3 2 2 3" xfId="60635"/>
    <cellStyle name="style1424787249711 2 3 5 3 2 3" xfId="47745"/>
    <cellStyle name="style1424787249711 2 3 5 3 3" xfId="18676"/>
    <cellStyle name="style1424787249711 2 3 5 3 3 2" xfId="47749"/>
    <cellStyle name="style1424787249711 2 3 5 3 3 3" xfId="58143"/>
    <cellStyle name="style1424787249711 2 3 5 3 3 4" xfId="47748"/>
    <cellStyle name="style1424787249711 2 3 5 3 4" xfId="26072"/>
    <cellStyle name="style1424787249711 2 3 5 3 5" xfId="47744"/>
    <cellStyle name="style1424787249711 2 3 5 4" xfId="7662"/>
    <cellStyle name="style1424787249711 2 3 5 4 2" xfId="15058"/>
    <cellStyle name="style1424787249711 2 3 5 4 2 2" xfId="47752"/>
    <cellStyle name="style1424787249711 2 3 5 4 2 3" xfId="60633"/>
    <cellStyle name="style1424787249711 2 3 5 4 2 4" xfId="47751"/>
    <cellStyle name="style1424787249711 2 3 5 4 3" xfId="22454"/>
    <cellStyle name="style1424787249711 2 3 5 4 4" xfId="29850"/>
    <cellStyle name="style1424787249711 2 3 5 4 5" xfId="47750"/>
    <cellStyle name="style1424787249711 2 3 5 5" xfId="9471"/>
    <cellStyle name="style1424787249711 2 3 5 5 2" xfId="47754"/>
    <cellStyle name="style1424787249711 2 3 5 5 3" xfId="58141"/>
    <cellStyle name="style1424787249711 2 3 5 5 4" xfId="47753"/>
    <cellStyle name="style1424787249711 2 3 5 6" xfId="16867"/>
    <cellStyle name="style1424787249711 2 3 5 7" xfId="24263"/>
    <cellStyle name="style1424787249711 2 3 5 8" xfId="47737"/>
    <cellStyle name="style1424787249711 2 3 6" xfId="4226"/>
    <cellStyle name="style1424787249711 2 3 6 2" xfId="11667"/>
    <cellStyle name="style1424787249711 2 3 6 2 2" xfId="47757"/>
    <cellStyle name="style1424787249711 2 3 6 2 2 2" xfId="47758"/>
    <cellStyle name="style1424787249711 2 3 6 2 2 3" xfId="60636"/>
    <cellStyle name="style1424787249711 2 3 6 2 3" xfId="47756"/>
    <cellStyle name="style1424787249711 2 3 6 3" xfId="19063"/>
    <cellStyle name="style1424787249711 2 3 6 3 2" xfId="47760"/>
    <cellStyle name="style1424787249711 2 3 6 3 3" xfId="58144"/>
    <cellStyle name="style1424787249711 2 3 6 3 4" xfId="47759"/>
    <cellStyle name="style1424787249711 2 3 6 4" xfId="26459"/>
    <cellStyle name="style1424787249711 2 3 6 5" xfId="47755"/>
    <cellStyle name="style1424787249711 2 3 7" xfId="2349"/>
    <cellStyle name="style1424787249711 2 3 7 2" xfId="9790"/>
    <cellStyle name="style1424787249711 2 3 7 2 2" xfId="47763"/>
    <cellStyle name="style1424787249711 2 3 7 2 2 2" xfId="47764"/>
    <cellStyle name="style1424787249711 2 3 7 2 2 3" xfId="60637"/>
    <cellStyle name="style1424787249711 2 3 7 2 3" xfId="47762"/>
    <cellStyle name="style1424787249711 2 3 7 3" xfId="17186"/>
    <cellStyle name="style1424787249711 2 3 7 3 2" xfId="47766"/>
    <cellStyle name="style1424787249711 2 3 7 3 3" xfId="58145"/>
    <cellStyle name="style1424787249711 2 3 7 3 4" xfId="47765"/>
    <cellStyle name="style1424787249711 2 3 7 4" xfId="24582"/>
    <cellStyle name="style1424787249711 2 3 7 5" xfId="47761"/>
    <cellStyle name="style1424787249711 2 3 8" xfId="6171"/>
    <cellStyle name="style1424787249711 2 3 8 2" xfId="13567"/>
    <cellStyle name="style1424787249711 2 3 8 2 2" xfId="47769"/>
    <cellStyle name="style1424787249711 2 3 8 2 3" xfId="60620"/>
    <cellStyle name="style1424787249711 2 3 8 2 4" xfId="47768"/>
    <cellStyle name="style1424787249711 2 3 8 3" xfId="20963"/>
    <cellStyle name="style1424787249711 2 3 8 4" xfId="28359"/>
    <cellStyle name="style1424787249711 2 3 8 5" xfId="47767"/>
    <cellStyle name="style1424787249711 2 3 9" xfId="7981"/>
    <cellStyle name="style1424787249711 2 3 9 2" xfId="47771"/>
    <cellStyle name="style1424787249711 2 3 9 3" xfId="58128"/>
    <cellStyle name="style1424787249711 2 3 9 4" xfId="47770"/>
    <cellStyle name="style1424787249711 2 4" xfId="600"/>
    <cellStyle name="style1424787249711 2 4 2" xfId="1310"/>
    <cellStyle name="style1424787249711 2 4 2 2" xfId="4998"/>
    <cellStyle name="style1424787249711 2 4 2 2 2" xfId="12439"/>
    <cellStyle name="style1424787249711 2 4 2 2 2 2" xfId="47776"/>
    <cellStyle name="style1424787249711 2 4 2 2 2 2 2" xfId="47777"/>
    <cellStyle name="style1424787249711 2 4 2 2 2 2 3" xfId="60640"/>
    <cellStyle name="style1424787249711 2 4 2 2 2 3" xfId="47775"/>
    <cellStyle name="style1424787249711 2 4 2 2 3" xfId="19835"/>
    <cellStyle name="style1424787249711 2 4 2 2 3 2" xfId="47779"/>
    <cellStyle name="style1424787249711 2 4 2 2 3 3" xfId="58148"/>
    <cellStyle name="style1424787249711 2 4 2 2 3 4" xfId="47778"/>
    <cellStyle name="style1424787249711 2 4 2 2 4" xfId="27231"/>
    <cellStyle name="style1424787249711 2 4 2 2 5" xfId="47774"/>
    <cellStyle name="style1424787249711 2 4 2 3" xfId="3121"/>
    <cellStyle name="style1424787249711 2 4 2 3 2" xfId="10562"/>
    <cellStyle name="style1424787249711 2 4 2 3 2 2" xfId="47782"/>
    <cellStyle name="style1424787249711 2 4 2 3 2 2 2" xfId="47783"/>
    <cellStyle name="style1424787249711 2 4 2 3 2 2 3" xfId="60641"/>
    <cellStyle name="style1424787249711 2 4 2 3 2 3" xfId="47781"/>
    <cellStyle name="style1424787249711 2 4 2 3 3" xfId="17958"/>
    <cellStyle name="style1424787249711 2 4 2 3 3 2" xfId="47785"/>
    <cellStyle name="style1424787249711 2 4 2 3 3 3" xfId="58149"/>
    <cellStyle name="style1424787249711 2 4 2 3 3 4" xfId="47784"/>
    <cellStyle name="style1424787249711 2 4 2 3 4" xfId="25354"/>
    <cellStyle name="style1424787249711 2 4 2 3 5" xfId="47780"/>
    <cellStyle name="style1424787249711 2 4 2 4" xfId="6943"/>
    <cellStyle name="style1424787249711 2 4 2 4 2" xfId="14339"/>
    <cellStyle name="style1424787249711 2 4 2 4 2 2" xfId="47788"/>
    <cellStyle name="style1424787249711 2 4 2 4 2 3" xfId="60639"/>
    <cellStyle name="style1424787249711 2 4 2 4 2 4" xfId="47787"/>
    <cellStyle name="style1424787249711 2 4 2 4 3" xfId="21735"/>
    <cellStyle name="style1424787249711 2 4 2 4 4" xfId="29131"/>
    <cellStyle name="style1424787249711 2 4 2 4 5" xfId="47786"/>
    <cellStyle name="style1424787249711 2 4 2 5" xfId="8753"/>
    <cellStyle name="style1424787249711 2 4 2 5 2" xfId="47790"/>
    <cellStyle name="style1424787249711 2 4 2 5 3" xfId="58147"/>
    <cellStyle name="style1424787249711 2 4 2 5 4" xfId="47789"/>
    <cellStyle name="style1424787249711 2 4 2 6" xfId="16149"/>
    <cellStyle name="style1424787249711 2 4 2 7" xfId="23545"/>
    <cellStyle name="style1424787249711 2 4 2 8" xfId="47773"/>
    <cellStyle name="style1424787249711 2 4 3" xfId="4354"/>
    <cellStyle name="style1424787249711 2 4 3 2" xfId="11795"/>
    <cellStyle name="style1424787249711 2 4 3 2 2" xfId="47793"/>
    <cellStyle name="style1424787249711 2 4 3 2 2 2" xfId="47794"/>
    <cellStyle name="style1424787249711 2 4 3 2 2 3" xfId="60642"/>
    <cellStyle name="style1424787249711 2 4 3 2 3" xfId="47792"/>
    <cellStyle name="style1424787249711 2 4 3 3" xfId="19191"/>
    <cellStyle name="style1424787249711 2 4 3 3 2" xfId="47796"/>
    <cellStyle name="style1424787249711 2 4 3 3 3" xfId="58150"/>
    <cellStyle name="style1424787249711 2 4 3 3 4" xfId="47795"/>
    <cellStyle name="style1424787249711 2 4 3 4" xfId="26587"/>
    <cellStyle name="style1424787249711 2 4 3 5" xfId="47791"/>
    <cellStyle name="style1424787249711 2 4 4" xfId="2477"/>
    <cellStyle name="style1424787249711 2 4 4 2" xfId="9918"/>
    <cellStyle name="style1424787249711 2 4 4 2 2" xfId="47799"/>
    <cellStyle name="style1424787249711 2 4 4 2 2 2" xfId="47800"/>
    <cellStyle name="style1424787249711 2 4 4 2 2 3" xfId="60643"/>
    <cellStyle name="style1424787249711 2 4 4 2 3" xfId="47798"/>
    <cellStyle name="style1424787249711 2 4 4 3" xfId="17314"/>
    <cellStyle name="style1424787249711 2 4 4 3 2" xfId="47802"/>
    <cellStyle name="style1424787249711 2 4 4 3 3" xfId="58151"/>
    <cellStyle name="style1424787249711 2 4 4 3 4" xfId="47801"/>
    <cellStyle name="style1424787249711 2 4 4 4" xfId="24710"/>
    <cellStyle name="style1424787249711 2 4 4 5" xfId="47797"/>
    <cellStyle name="style1424787249711 2 4 5" xfId="6299"/>
    <cellStyle name="style1424787249711 2 4 5 2" xfId="13695"/>
    <cellStyle name="style1424787249711 2 4 5 2 2" xfId="47805"/>
    <cellStyle name="style1424787249711 2 4 5 2 3" xfId="60638"/>
    <cellStyle name="style1424787249711 2 4 5 2 4" xfId="47804"/>
    <cellStyle name="style1424787249711 2 4 5 3" xfId="21091"/>
    <cellStyle name="style1424787249711 2 4 5 4" xfId="28487"/>
    <cellStyle name="style1424787249711 2 4 5 5" xfId="47803"/>
    <cellStyle name="style1424787249711 2 4 6" xfId="8109"/>
    <cellStyle name="style1424787249711 2 4 6 2" xfId="47807"/>
    <cellStyle name="style1424787249711 2 4 6 3" xfId="58146"/>
    <cellStyle name="style1424787249711 2 4 6 4" xfId="47806"/>
    <cellStyle name="style1424787249711 2 4 7" xfId="15505"/>
    <cellStyle name="style1424787249711 2 4 8" xfId="22901"/>
    <cellStyle name="style1424787249711 2 4 9" xfId="47772"/>
    <cellStyle name="style1424787249711 2 5" xfId="1054"/>
    <cellStyle name="style1424787249711 2 5 2" xfId="4742"/>
    <cellStyle name="style1424787249711 2 5 2 2" xfId="12183"/>
    <cellStyle name="style1424787249711 2 5 2 2 2" xfId="47811"/>
    <cellStyle name="style1424787249711 2 5 2 2 2 2" xfId="47812"/>
    <cellStyle name="style1424787249711 2 5 2 2 2 3" xfId="60645"/>
    <cellStyle name="style1424787249711 2 5 2 2 3" xfId="47810"/>
    <cellStyle name="style1424787249711 2 5 2 3" xfId="19579"/>
    <cellStyle name="style1424787249711 2 5 2 3 2" xfId="47814"/>
    <cellStyle name="style1424787249711 2 5 2 3 3" xfId="58153"/>
    <cellStyle name="style1424787249711 2 5 2 3 4" xfId="47813"/>
    <cellStyle name="style1424787249711 2 5 2 4" xfId="26975"/>
    <cellStyle name="style1424787249711 2 5 2 5" xfId="47809"/>
    <cellStyle name="style1424787249711 2 5 3" xfId="2865"/>
    <cellStyle name="style1424787249711 2 5 3 2" xfId="10306"/>
    <cellStyle name="style1424787249711 2 5 3 2 2" xfId="47817"/>
    <cellStyle name="style1424787249711 2 5 3 2 2 2" xfId="47818"/>
    <cellStyle name="style1424787249711 2 5 3 2 2 3" xfId="60646"/>
    <cellStyle name="style1424787249711 2 5 3 2 3" xfId="47816"/>
    <cellStyle name="style1424787249711 2 5 3 3" xfId="17702"/>
    <cellStyle name="style1424787249711 2 5 3 3 2" xfId="47820"/>
    <cellStyle name="style1424787249711 2 5 3 3 3" xfId="58154"/>
    <cellStyle name="style1424787249711 2 5 3 3 4" xfId="47819"/>
    <cellStyle name="style1424787249711 2 5 3 4" xfId="25098"/>
    <cellStyle name="style1424787249711 2 5 3 5" xfId="47815"/>
    <cellStyle name="style1424787249711 2 5 4" xfId="6687"/>
    <cellStyle name="style1424787249711 2 5 4 2" xfId="14083"/>
    <cellStyle name="style1424787249711 2 5 4 2 2" xfId="47823"/>
    <cellStyle name="style1424787249711 2 5 4 2 3" xfId="60644"/>
    <cellStyle name="style1424787249711 2 5 4 2 4" xfId="47822"/>
    <cellStyle name="style1424787249711 2 5 4 3" xfId="21479"/>
    <cellStyle name="style1424787249711 2 5 4 4" xfId="28875"/>
    <cellStyle name="style1424787249711 2 5 4 5" xfId="47821"/>
    <cellStyle name="style1424787249711 2 5 5" xfId="8497"/>
    <cellStyle name="style1424787249711 2 5 5 2" xfId="47825"/>
    <cellStyle name="style1424787249711 2 5 5 3" xfId="58152"/>
    <cellStyle name="style1424787249711 2 5 5 4" xfId="47824"/>
    <cellStyle name="style1424787249711 2 5 6" xfId="15893"/>
    <cellStyle name="style1424787249711 2 5 7" xfId="23289"/>
    <cellStyle name="style1424787249711 2 5 8" xfId="47808"/>
    <cellStyle name="style1424787249711 2 6" xfId="1645"/>
    <cellStyle name="style1424787249711 2 6 2" xfId="5332"/>
    <cellStyle name="style1424787249711 2 6 2 2" xfId="12773"/>
    <cellStyle name="style1424787249711 2 6 2 2 2" xfId="47829"/>
    <cellStyle name="style1424787249711 2 6 2 2 2 2" xfId="47830"/>
    <cellStyle name="style1424787249711 2 6 2 2 2 3" xfId="60648"/>
    <cellStyle name="style1424787249711 2 6 2 2 3" xfId="47828"/>
    <cellStyle name="style1424787249711 2 6 2 3" xfId="20169"/>
    <cellStyle name="style1424787249711 2 6 2 3 2" xfId="47832"/>
    <cellStyle name="style1424787249711 2 6 2 3 3" xfId="58156"/>
    <cellStyle name="style1424787249711 2 6 2 3 4" xfId="47831"/>
    <cellStyle name="style1424787249711 2 6 2 4" xfId="27565"/>
    <cellStyle name="style1424787249711 2 6 2 5" xfId="47827"/>
    <cellStyle name="style1424787249711 2 6 3" xfId="3455"/>
    <cellStyle name="style1424787249711 2 6 3 2" xfId="10896"/>
    <cellStyle name="style1424787249711 2 6 3 2 2" xfId="47835"/>
    <cellStyle name="style1424787249711 2 6 3 2 2 2" xfId="47836"/>
    <cellStyle name="style1424787249711 2 6 3 2 2 3" xfId="60649"/>
    <cellStyle name="style1424787249711 2 6 3 2 3" xfId="47834"/>
    <cellStyle name="style1424787249711 2 6 3 3" xfId="18292"/>
    <cellStyle name="style1424787249711 2 6 3 3 2" xfId="47838"/>
    <cellStyle name="style1424787249711 2 6 3 3 3" xfId="58157"/>
    <cellStyle name="style1424787249711 2 6 3 3 4" xfId="47837"/>
    <cellStyle name="style1424787249711 2 6 3 4" xfId="25688"/>
    <cellStyle name="style1424787249711 2 6 3 5" xfId="47833"/>
    <cellStyle name="style1424787249711 2 6 4" xfId="7277"/>
    <cellStyle name="style1424787249711 2 6 4 2" xfId="14673"/>
    <cellStyle name="style1424787249711 2 6 4 2 2" xfId="47841"/>
    <cellStyle name="style1424787249711 2 6 4 2 3" xfId="60647"/>
    <cellStyle name="style1424787249711 2 6 4 2 4" xfId="47840"/>
    <cellStyle name="style1424787249711 2 6 4 3" xfId="22069"/>
    <cellStyle name="style1424787249711 2 6 4 4" xfId="29465"/>
    <cellStyle name="style1424787249711 2 6 4 5" xfId="47839"/>
    <cellStyle name="style1424787249711 2 6 5" xfId="9087"/>
    <cellStyle name="style1424787249711 2 6 5 2" xfId="47843"/>
    <cellStyle name="style1424787249711 2 6 5 3" xfId="58155"/>
    <cellStyle name="style1424787249711 2 6 5 4" xfId="47842"/>
    <cellStyle name="style1424787249711 2 6 6" xfId="16483"/>
    <cellStyle name="style1424787249711 2 6 7" xfId="23879"/>
    <cellStyle name="style1424787249711 2 6 8" xfId="47826"/>
    <cellStyle name="style1424787249711 2 7" xfId="1902"/>
    <cellStyle name="style1424787249711 2 7 2" xfId="5589"/>
    <cellStyle name="style1424787249711 2 7 2 2" xfId="13029"/>
    <cellStyle name="style1424787249711 2 7 2 2 2" xfId="47847"/>
    <cellStyle name="style1424787249711 2 7 2 2 2 2" xfId="47848"/>
    <cellStyle name="style1424787249711 2 7 2 2 2 3" xfId="60651"/>
    <cellStyle name="style1424787249711 2 7 2 2 3" xfId="47846"/>
    <cellStyle name="style1424787249711 2 7 2 3" xfId="20425"/>
    <cellStyle name="style1424787249711 2 7 2 3 2" xfId="47850"/>
    <cellStyle name="style1424787249711 2 7 2 3 3" xfId="58159"/>
    <cellStyle name="style1424787249711 2 7 2 3 4" xfId="47849"/>
    <cellStyle name="style1424787249711 2 7 2 4" xfId="27821"/>
    <cellStyle name="style1424787249711 2 7 2 5" xfId="47845"/>
    <cellStyle name="style1424787249711 2 7 3" xfId="3711"/>
    <cellStyle name="style1424787249711 2 7 3 2" xfId="11152"/>
    <cellStyle name="style1424787249711 2 7 3 2 2" xfId="47853"/>
    <cellStyle name="style1424787249711 2 7 3 2 2 2" xfId="47854"/>
    <cellStyle name="style1424787249711 2 7 3 2 2 3" xfId="60652"/>
    <cellStyle name="style1424787249711 2 7 3 2 3" xfId="47852"/>
    <cellStyle name="style1424787249711 2 7 3 3" xfId="18548"/>
    <cellStyle name="style1424787249711 2 7 3 3 2" xfId="47856"/>
    <cellStyle name="style1424787249711 2 7 3 3 3" xfId="58160"/>
    <cellStyle name="style1424787249711 2 7 3 3 4" xfId="47855"/>
    <cellStyle name="style1424787249711 2 7 3 4" xfId="25944"/>
    <cellStyle name="style1424787249711 2 7 3 5" xfId="47851"/>
    <cellStyle name="style1424787249711 2 7 4" xfId="7534"/>
    <cellStyle name="style1424787249711 2 7 4 2" xfId="14930"/>
    <cellStyle name="style1424787249711 2 7 4 2 2" xfId="47859"/>
    <cellStyle name="style1424787249711 2 7 4 2 3" xfId="60650"/>
    <cellStyle name="style1424787249711 2 7 4 2 4" xfId="47858"/>
    <cellStyle name="style1424787249711 2 7 4 3" xfId="22326"/>
    <cellStyle name="style1424787249711 2 7 4 4" xfId="29722"/>
    <cellStyle name="style1424787249711 2 7 4 5" xfId="47857"/>
    <cellStyle name="style1424787249711 2 7 5" xfId="9343"/>
    <cellStyle name="style1424787249711 2 7 5 2" xfId="47861"/>
    <cellStyle name="style1424787249711 2 7 5 3" xfId="58158"/>
    <cellStyle name="style1424787249711 2 7 5 4" xfId="47860"/>
    <cellStyle name="style1424787249711 2 7 6" xfId="16739"/>
    <cellStyle name="style1424787249711 2 7 7" xfId="24135"/>
    <cellStyle name="style1424787249711 2 7 8" xfId="47844"/>
    <cellStyle name="style1424787249711 2 8" xfId="4098"/>
    <cellStyle name="style1424787249711 2 8 2" xfId="11539"/>
    <cellStyle name="style1424787249711 2 8 2 2" xfId="47864"/>
    <cellStyle name="style1424787249711 2 8 2 2 2" xfId="47865"/>
    <cellStyle name="style1424787249711 2 8 2 2 3" xfId="60653"/>
    <cellStyle name="style1424787249711 2 8 2 3" xfId="47863"/>
    <cellStyle name="style1424787249711 2 8 3" xfId="18935"/>
    <cellStyle name="style1424787249711 2 8 3 2" xfId="47867"/>
    <cellStyle name="style1424787249711 2 8 3 3" xfId="58161"/>
    <cellStyle name="style1424787249711 2 8 3 4" xfId="47866"/>
    <cellStyle name="style1424787249711 2 8 4" xfId="26331"/>
    <cellStyle name="style1424787249711 2 8 5" xfId="47862"/>
    <cellStyle name="style1424787249711 2 9" xfId="2221"/>
    <cellStyle name="style1424787249711 2 9 2" xfId="9662"/>
    <cellStyle name="style1424787249711 2 9 2 2" xfId="47870"/>
    <cellStyle name="style1424787249711 2 9 2 2 2" xfId="47871"/>
    <cellStyle name="style1424787249711 2 9 2 2 3" xfId="60654"/>
    <cellStyle name="style1424787249711 2 9 2 3" xfId="47869"/>
    <cellStyle name="style1424787249711 2 9 3" xfId="17058"/>
    <cellStyle name="style1424787249711 2 9 3 2" xfId="47873"/>
    <cellStyle name="style1424787249711 2 9 3 3" xfId="58162"/>
    <cellStyle name="style1424787249711 2 9 3 4" xfId="47872"/>
    <cellStyle name="style1424787249711 2 9 4" xfId="24454"/>
    <cellStyle name="style1424787249711 2 9 5" xfId="47868"/>
    <cellStyle name="style1424787249711 3" xfId="379"/>
    <cellStyle name="style1424787249711 3 10" xfId="7889"/>
    <cellStyle name="style1424787249711 3 10 2" xfId="47876"/>
    <cellStyle name="style1424787249711 3 10 3" xfId="58163"/>
    <cellStyle name="style1424787249711 3 10 4" xfId="47875"/>
    <cellStyle name="style1424787249711 3 11" xfId="15285"/>
    <cellStyle name="style1424787249711 3 12" xfId="22681"/>
    <cellStyle name="style1424787249711 3 13" xfId="47874"/>
    <cellStyle name="style1424787249711 3 2" xfId="507"/>
    <cellStyle name="style1424787249711 3 2 10" xfId="15413"/>
    <cellStyle name="style1424787249711 3 2 11" xfId="22809"/>
    <cellStyle name="style1424787249711 3 2 12" xfId="47877"/>
    <cellStyle name="style1424787249711 3 2 2" xfId="764"/>
    <cellStyle name="style1424787249711 3 2 2 2" xfId="1474"/>
    <cellStyle name="style1424787249711 3 2 2 2 2" xfId="5162"/>
    <cellStyle name="style1424787249711 3 2 2 2 2 2" xfId="12603"/>
    <cellStyle name="style1424787249711 3 2 2 2 2 2 2" xfId="47882"/>
    <cellStyle name="style1424787249711 3 2 2 2 2 2 2 2" xfId="47883"/>
    <cellStyle name="style1424787249711 3 2 2 2 2 2 2 3" xfId="60659"/>
    <cellStyle name="style1424787249711 3 2 2 2 2 2 3" xfId="47881"/>
    <cellStyle name="style1424787249711 3 2 2 2 2 3" xfId="19999"/>
    <cellStyle name="style1424787249711 3 2 2 2 2 3 2" xfId="47885"/>
    <cellStyle name="style1424787249711 3 2 2 2 2 3 3" xfId="58167"/>
    <cellStyle name="style1424787249711 3 2 2 2 2 3 4" xfId="47884"/>
    <cellStyle name="style1424787249711 3 2 2 2 2 4" xfId="27395"/>
    <cellStyle name="style1424787249711 3 2 2 2 2 5" xfId="47880"/>
    <cellStyle name="style1424787249711 3 2 2 2 3" xfId="3285"/>
    <cellStyle name="style1424787249711 3 2 2 2 3 2" xfId="10726"/>
    <cellStyle name="style1424787249711 3 2 2 2 3 2 2" xfId="47888"/>
    <cellStyle name="style1424787249711 3 2 2 2 3 2 2 2" xfId="47889"/>
    <cellStyle name="style1424787249711 3 2 2 2 3 2 2 3" xfId="60660"/>
    <cellStyle name="style1424787249711 3 2 2 2 3 2 3" xfId="47887"/>
    <cellStyle name="style1424787249711 3 2 2 2 3 3" xfId="18122"/>
    <cellStyle name="style1424787249711 3 2 2 2 3 3 2" xfId="47891"/>
    <cellStyle name="style1424787249711 3 2 2 2 3 3 3" xfId="58168"/>
    <cellStyle name="style1424787249711 3 2 2 2 3 3 4" xfId="47890"/>
    <cellStyle name="style1424787249711 3 2 2 2 3 4" xfId="25518"/>
    <cellStyle name="style1424787249711 3 2 2 2 3 5" xfId="47886"/>
    <cellStyle name="style1424787249711 3 2 2 2 4" xfId="7107"/>
    <cellStyle name="style1424787249711 3 2 2 2 4 2" xfId="14503"/>
    <cellStyle name="style1424787249711 3 2 2 2 4 2 2" xfId="47894"/>
    <cellStyle name="style1424787249711 3 2 2 2 4 2 3" xfId="60658"/>
    <cellStyle name="style1424787249711 3 2 2 2 4 2 4" xfId="47893"/>
    <cellStyle name="style1424787249711 3 2 2 2 4 3" xfId="21899"/>
    <cellStyle name="style1424787249711 3 2 2 2 4 4" xfId="29295"/>
    <cellStyle name="style1424787249711 3 2 2 2 4 5" xfId="47892"/>
    <cellStyle name="style1424787249711 3 2 2 2 5" xfId="8917"/>
    <cellStyle name="style1424787249711 3 2 2 2 5 2" xfId="47896"/>
    <cellStyle name="style1424787249711 3 2 2 2 5 3" xfId="58166"/>
    <cellStyle name="style1424787249711 3 2 2 2 5 4" xfId="47895"/>
    <cellStyle name="style1424787249711 3 2 2 2 6" xfId="16313"/>
    <cellStyle name="style1424787249711 3 2 2 2 7" xfId="23709"/>
    <cellStyle name="style1424787249711 3 2 2 2 8" xfId="47879"/>
    <cellStyle name="style1424787249711 3 2 2 3" xfId="4518"/>
    <cellStyle name="style1424787249711 3 2 2 3 2" xfId="11959"/>
    <cellStyle name="style1424787249711 3 2 2 3 2 2" xfId="47899"/>
    <cellStyle name="style1424787249711 3 2 2 3 2 2 2" xfId="47900"/>
    <cellStyle name="style1424787249711 3 2 2 3 2 2 3" xfId="60661"/>
    <cellStyle name="style1424787249711 3 2 2 3 2 3" xfId="47898"/>
    <cellStyle name="style1424787249711 3 2 2 3 3" xfId="19355"/>
    <cellStyle name="style1424787249711 3 2 2 3 3 2" xfId="47902"/>
    <cellStyle name="style1424787249711 3 2 2 3 3 3" xfId="58169"/>
    <cellStyle name="style1424787249711 3 2 2 3 3 4" xfId="47901"/>
    <cellStyle name="style1424787249711 3 2 2 3 4" xfId="26751"/>
    <cellStyle name="style1424787249711 3 2 2 3 5" xfId="47897"/>
    <cellStyle name="style1424787249711 3 2 2 4" xfId="2641"/>
    <cellStyle name="style1424787249711 3 2 2 4 2" xfId="10082"/>
    <cellStyle name="style1424787249711 3 2 2 4 2 2" xfId="47905"/>
    <cellStyle name="style1424787249711 3 2 2 4 2 2 2" xfId="47906"/>
    <cellStyle name="style1424787249711 3 2 2 4 2 2 3" xfId="60662"/>
    <cellStyle name="style1424787249711 3 2 2 4 2 3" xfId="47904"/>
    <cellStyle name="style1424787249711 3 2 2 4 3" xfId="17478"/>
    <cellStyle name="style1424787249711 3 2 2 4 3 2" xfId="47908"/>
    <cellStyle name="style1424787249711 3 2 2 4 3 3" xfId="58170"/>
    <cellStyle name="style1424787249711 3 2 2 4 3 4" xfId="47907"/>
    <cellStyle name="style1424787249711 3 2 2 4 4" xfId="24874"/>
    <cellStyle name="style1424787249711 3 2 2 4 5" xfId="47903"/>
    <cellStyle name="style1424787249711 3 2 2 5" xfId="6463"/>
    <cellStyle name="style1424787249711 3 2 2 5 2" xfId="13859"/>
    <cellStyle name="style1424787249711 3 2 2 5 2 2" xfId="47911"/>
    <cellStyle name="style1424787249711 3 2 2 5 2 3" xfId="60657"/>
    <cellStyle name="style1424787249711 3 2 2 5 2 4" xfId="47910"/>
    <cellStyle name="style1424787249711 3 2 2 5 3" xfId="21255"/>
    <cellStyle name="style1424787249711 3 2 2 5 4" xfId="28651"/>
    <cellStyle name="style1424787249711 3 2 2 5 5" xfId="47909"/>
    <cellStyle name="style1424787249711 3 2 2 6" xfId="8273"/>
    <cellStyle name="style1424787249711 3 2 2 6 2" xfId="47913"/>
    <cellStyle name="style1424787249711 3 2 2 6 3" xfId="58165"/>
    <cellStyle name="style1424787249711 3 2 2 6 4" xfId="47912"/>
    <cellStyle name="style1424787249711 3 2 2 7" xfId="15669"/>
    <cellStyle name="style1424787249711 3 2 2 8" xfId="23065"/>
    <cellStyle name="style1424787249711 3 2 2 9" xfId="47878"/>
    <cellStyle name="style1424787249711 3 2 3" xfId="1218"/>
    <cellStyle name="style1424787249711 3 2 3 2" xfId="4906"/>
    <cellStyle name="style1424787249711 3 2 3 2 2" xfId="12347"/>
    <cellStyle name="style1424787249711 3 2 3 2 2 2" xfId="47917"/>
    <cellStyle name="style1424787249711 3 2 3 2 2 2 2" xfId="47918"/>
    <cellStyle name="style1424787249711 3 2 3 2 2 2 3" xfId="60664"/>
    <cellStyle name="style1424787249711 3 2 3 2 2 3" xfId="47916"/>
    <cellStyle name="style1424787249711 3 2 3 2 3" xfId="19743"/>
    <cellStyle name="style1424787249711 3 2 3 2 3 2" xfId="47920"/>
    <cellStyle name="style1424787249711 3 2 3 2 3 3" xfId="58172"/>
    <cellStyle name="style1424787249711 3 2 3 2 3 4" xfId="47919"/>
    <cellStyle name="style1424787249711 3 2 3 2 4" xfId="27139"/>
    <cellStyle name="style1424787249711 3 2 3 2 5" xfId="47915"/>
    <cellStyle name="style1424787249711 3 2 3 3" xfId="3029"/>
    <cellStyle name="style1424787249711 3 2 3 3 2" xfId="10470"/>
    <cellStyle name="style1424787249711 3 2 3 3 2 2" xfId="47923"/>
    <cellStyle name="style1424787249711 3 2 3 3 2 2 2" xfId="47924"/>
    <cellStyle name="style1424787249711 3 2 3 3 2 2 3" xfId="60665"/>
    <cellStyle name="style1424787249711 3 2 3 3 2 3" xfId="47922"/>
    <cellStyle name="style1424787249711 3 2 3 3 3" xfId="17866"/>
    <cellStyle name="style1424787249711 3 2 3 3 3 2" xfId="47926"/>
    <cellStyle name="style1424787249711 3 2 3 3 3 3" xfId="58173"/>
    <cellStyle name="style1424787249711 3 2 3 3 3 4" xfId="47925"/>
    <cellStyle name="style1424787249711 3 2 3 3 4" xfId="25262"/>
    <cellStyle name="style1424787249711 3 2 3 3 5" xfId="47921"/>
    <cellStyle name="style1424787249711 3 2 3 4" xfId="6851"/>
    <cellStyle name="style1424787249711 3 2 3 4 2" xfId="14247"/>
    <cellStyle name="style1424787249711 3 2 3 4 2 2" xfId="47929"/>
    <cellStyle name="style1424787249711 3 2 3 4 2 3" xfId="60663"/>
    <cellStyle name="style1424787249711 3 2 3 4 2 4" xfId="47928"/>
    <cellStyle name="style1424787249711 3 2 3 4 3" xfId="21643"/>
    <cellStyle name="style1424787249711 3 2 3 4 4" xfId="29039"/>
    <cellStyle name="style1424787249711 3 2 3 4 5" xfId="47927"/>
    <cellStyle name="style1424787249711 3 2 3 5" xfId="8661"/>
    <cellStyle name="style1424787249711 3 2 3 5 2" xfId="47931"/>
    <cellStyle name="style1424787249711 3 2 3 5 3" xfId="58171"/>
    <cellStyle name="style1424787249711 3 2 3 5 4" xfId="47930"/>
    <cellStyle name="style1424787249711 3 2 3 6" xfId="16057"/>
    <cellStyle name="style1424787249711 3 2 3 7" xfId="23453"/>
    <cellStyle name="style1424787249711 3 2 3 8" xfId="47914"/>
    <cellStyle name="style1424787249711 3 2 4" xfId="1809"/>
    <cellStyle name="style1424787249711 3 2 4 2" xfId="5496"/>
    <cellStyle name="style1424787249711 3 2 4 2 2" xfId="12937"/>
    <cellStyle name="style1424787249711 3 2 4 2 2 2" xfId="47935"/>
    <cellStyle name="style1424787249711 3 2 4 2 2 2 2" xfId="47936"/>
    <cellStyle name="style1424787249711 3 2 4 2 2 2 3" xfId="60667"/>
    <cellStyle name="style1424787249711 3 2 4 2 2 3" xfId="47934"/>
    <cellStyle name="style1424787249711 3 2 4 2 3" xfId="20333"/>
    <cellStyle name="style1424787249711 3 2 4 2 3 2" xfId="47938"/>
    <cellStyle name="style1424787249711 3 2 4 2 3 3" xfId="58175"/>
    <cellStyle name="style1424787249711 3 2 4 2 3 4" xfId="47937"/>
    <cellStyle name="style1424787249711 3 2 4 2 4" xfId="27729"/>
    <cellStyle name="style1424787249711 3 2 4 2 5" xfId="47933"/>
    <cellStyle name="style1424787249711 3 2 4 3" xfId="3619"/>
    <cellStyle name="style1424787249711 3 2 4 3 2" xfId="11060"/>
    <cellStyle name="style1424787249711 3 2 4 3 2 2" xfId="47941"/>
    <cellStyle name="style1424787249711 3 2 4 3 2 2 2" xfId="47942"/>
    <cellStyle name="style1424787249711 3 2 4 3 2 2 3" xfId="60668"/>
    <cellStyle name="style1424787249711 3 2 4 3 2 3" xfId="47940"/>
    <cellStyle name="style1424787249711 3 2 4 3 3" xfId="18456"/>
    <cellStyle name="style1424787249711 3 2 4 3 3 2" xfId="47944"/>
    <cellStyle name="style1424787249711 3 2 4 3 3 3" xfId="58176"/>
    <cellStyle name="style1424787249711 3 2 4 3 3 4" xfId="47943"/>
    <cellStyle name="style1424787249711 3 2 4 3 4" xfId="25852"/>
    <cellStyle name="style1424787249711 3 2 4 3 5" xfId="47939"/>
    <cellStyle name="style1424787249711 3 2 4 4" xfId="7441"/>
    <cellStyle name="style1424787249711 3 2 4 4 2" xfId="14837"/>
    <cellStyle name="style1424787249711 3 2 4 4 2 2" xfId="47947"/>
    <cellStyle name="style1424787249711 3 2 4 4 2 3" xfId="60666"/>
    <cellStyle name="style1424787249711 3 2 4 4 2 4" xfId="47946"/>
    <cellStyle name="style1424787249711 3 2 4 4 3" xfId="22233"/>
    <cellStyle name="style1424787249711 3 2 4 4 4" xfId="29629"/>
    <cellStyle name="style1424787249711 3 2 4 4 5" xfId="47945"/>
    <cellStyle name="style1424787249711 3 2 4 5" xfId="9251"/>
    <cellStyle name="style1424787249711 3 2 4 5 2" xfId="47949"/>
    <cellStyle name="style1424787249711 3 2 4 5 3" xfId="58174"/>
    <cellStyle name="style1424787249711 3 2 4 5 4" xfId="47948"/>
    <cellStyle name="style1424787249711 3 2 4 6" xfId="16647"/>
    <cellStyle name="style1424787249711 3 2 4 7" xfId="24043"/>
    <cellStyle name="style1424787249711 3 2 4 8" xfId="47932"/>
    <cellStyle name="style1424787249711 3 2 5" xfId="2066"/>
    <cellStyle name="style1424787249711 3 2 5 2" xfId="5753"/>
    <cellStyle name="style1424787249711 3 2 5 2 2" xfId="13193"/>
    <cellStyle name="style1424787249711 3 2 5 2 2 2" xfId="47953"/>
    <cellStyle name="style1424787249711 3 2 5 2 2 2 2" xfId="47954"/>
    <cellStyle name="style1424787249711 3 2 5 2 2 2 3" xfId="60670"/>
    <cellStyle name="style1424787249711 3 2 5 2 2 3" xfId="47952"/>
    <cellStyle name="style1424787249711 3 2 5 2 3" xfId="20589"/>
    <cellStyle name="style1424787249711 3 2 5 2 3 2" xfId="47956"/>
    <cellStyle name="style1424787249711 3 2 5 2 3 3" xfId="58178"/>
    <cellStyle name="style1424787249711 3 2 5 2 3 4" xfId="47955"/>
    <cellStyle name="style1424787249711 3 2 5 2 4" xfId="27985"/>
    <cellStyle name="style1424787249711 3 2 5 2 5" xfId="47951"/>
    <cellStyle name="style1424787249711 3 2 5 3" xfId="3875"/>
    <cellStyle name="style1424787249711 3 2 5 3 2" xfId="11316"/>
    <cellStyle name="style1424787249711 3 2 5 3 2 2" xfId="47959"/>
    <cellStyle name="style1424787249711 3 2 5 3 2 2 2" xfId="47960"/>
    <cellStyle name="style1424787249711 3 2 5 3 2 2 3" xfId="60671"/>
    <cellStyle name="style1424787249711 3 2 5 3 2 3" xfId="47958"/>
    <cellStyle name="style1424787249711 3 2 5 3 3" xfId="18712"/>
    <cellStyle name="style1424787249711 3 2 5 3 3 2" xfId="47962"/>
    <cellStyle name="style1424787249711 3 2 5 3 3 3" xfId="58179"/>
    <cellStyle name="style1424787249711 3 2 5 3 3 4" xfId="47961"/>
    <cellStyle name="style1424787249711 3 2 5 3 4" xfId="26108"/>
    <cellStyle name="style1424787249711 3 2 5 3 5" xfId="47957"/>
    <cellStyle name="style1424787249711 3 2 5 4" xfId="7698"/>
    <cellStyle name="style1424787249711 3 2 5 4 2" xfId="15094"/>
    <cellStyle name="style1424787249711 3 2 5 4 2 2" xfId="47965"/>
    <cellStyle name="style1424787249711 3 2 5 4 2 3" xfId="60669"/>
    <cellStyle name="style1424787249711 3 2 5 4 2 4" xfId="47964"/>
    <cellStyle name="style1424787249711 3 2 5 4 3" xfId="22490"/>
    <cellStyle name="style1424787249711 3 2 5 4 4" xfId="29886"/>
    <cellStyle name="style1424787249711 3 2 5 4 5" xfId="47963"/>
    <cellStyle name="style1424787249711 3 2 5 5" xfId="9507"/>
    <cellStyle name="style1424787249711 3 2 5 5 2" xfId="47967"/>
    <cellStyle name="style1424787249711 3 2 5 5 3" xfId="58177"/>
    <cellStyle name="style1424787249711 3 2 5 5 4" xfId="47966"/>
    <cellStyle name="style1424787249711 3 2 5 6" xfId="16903"/>
    <cellStyle name="style1424787249711 3 2 5 7" xfId="24299"/>
    <cellStyle name="style1424787249711 3 2 5 8" xfId="47950"/>
    <cellStyle name="style1424787249711 3 2 6" xfId="4262"/>
    <cellStyle name="style1424787249711 3 2 6 2" xfId="11703"/>
    <cellStyle name="style1424787249711 3 2 6 2 2" xfId="47970"/>
    <cellStyle name="style1424787249711 3 2 6 2 2 2" xfId="47971"/>
    <cellStyle name="style1424787249711 3 2 6 2 2 3" xfId="60672"/>
    <cellStyle name="style1424787249711 3 2 6 2 3" xfId="47969"/>
    <cellStyle name="style1424787249711 3 2 6 3" xfId="19099"/>
    <cellStyle name="style1424787249711 3 2 6 3 2" xfId="47973"/>
    <cellStyle name="style1424787249711 3 2 6 3 3" xfId="58180"/>
    <cellStyle name="style1424787249711 3 2 6 3 4" xfId="47972"/>
    <cellStyle name="style1424787249711 3 2 6 4" xfId="26495"/>
    <cellStyle name="style1424787249711 3 2 6 5" xfId="47968"/>
    <cellStyle name="style1424787249711 3 2 7" xfId="2385"/>
    <cellStyle name="style1424787249711 3 2 7 2" xfId="9826"/>
    <cellStyle name="style1424787249711 3 2 7 2 2" xfId="47976"/>
    <cellStyle name="style1424787249711 3 2 7 2 2 2" xfId="47977"/>
    <cellStyle name="style1424787249711 3 2 7 2 2 3" xfId="60673"/>
    <cellStyle name="style1424787249711 3 2 7 2 3" xfId="47975"/>
    <cellStyle name="style1424787249711 3 2 7 3" xfId="17222"/>
    <cellStyle name="style1424787249711 3 2 7 3 2" xfId="47979"/>
    <cellStyle name="style1424787249711 3 2 7 3 3" xfId="58181"/>
    <cellStyle name="style1424787249711 3 2 7 3 4" xfId="47978"/>
    <cellStyle name="style1424787249711 3 2 7 4" xfId="24618"/>
    <cellStyle name="style1424787249711 3 2 7 5" xfId="47974"/>
    <cellStyle name="style1424787249711 3 2 8" xfId="6207"/>
    <cellStyle name="style1424787249711 3 2 8 2" xfId="13603"/>
    <cellStyle name="style1424787249711 3 2 8 2 2" xfId="47982"/>
    <cellStyle name="style1424787249711 3 2 8 2 3" xfId="60656"/>
    <cellStyle name="style1424787249711 3 2 8 2 4" xfId="47981"/>
    <cellStyle name="style1424787249711 3 2 8 3" xfId="20999"/>
    <cellStyle name="style1424787249711 3 2 8 4" xfId="28395"/>
    <cellStyle name="style1424787249711 3 2 8 5" xfId="47980"/>
    <cellStyle name="style1424787249711 3 2 9" xfId="8017"/>
    <cellStyle name="style1424787249711 3 2 9 2" xfId="47984"/>
    <cellStyle name="style1424787249711 3 2 9 3" xfId="58164"/>
    <cellStyle name="style1424787249711 3 2 9 4" xfId="47983"/>
    <cellStyle name="style1424787249711 3 3" xfId="636"/>
    <cellStyle name="style1424787249711 3 3 2" xfId="1346"/>
    <cellStyle name="style1424787249711 3 3 2 2" xfId="5034"/>
    <cellStyle name="style1424787249711 3 3 2 2 2" xfId="12475"/>
    <cellStyle name="style1424787249711 3 3 2 2 2 2" xfId="47989"/>
    <cellStyle name="style1424787249711 3 3 2 2 2 2 2" xfId="47990"/>
    <cellStyle name="style1424787249711 3 3 2 2 2 2 3" xfId="60676"/>
    <cellStyle name="style1424787249711 3 3 2 2 2 3" xfId="47988"/>
    <cellStyle name="style1424787249711 3 3 2 2 3" xfId="19871"/>
    <cellStyle name="style1424787249711 3 3 2 2 3 2" xfId="47992"/>
    <cellStyle name="style1424787249711 3 3 2 2 3 3" xfId="58184"/>
    <cellStyle name="style1424787249711 3 3 2 2 3 4" xfId="47991"/>
    <cellStyle name="style1424787249711 3 3 2 2 4" xfId="27267"/>
    <cellStyle name="style1424787249711 3 3 2 2 5" xfId="47987"/>
    <cellStyle name="style1424787249711 3 3 2 3" xfId="3157"/>
    <cellStyle name="style1424787249711 3 3 2 3 2" xfId="10598"/>
    <cellStyle name="style1424787249711 3 3 2 3 2 2" xfId="47995"/>
    <cellStyle name="style1424787249711 3 3 2 3 2 2 2" xfId="47996"/>
    <cellStyle name="style1424787249711 3 3 2 3 2 2 3" xfId="60677"/>
    <cellStyle name="style1424787249711 3 3 2 3 2 3" xfId="47994"/>
    <cellStyle name="style1424787249711 3 3 2 3 3" xfId="17994"/>
    <cellStyle name="style1424787249711 3 3 2 3 3 2" xfId="47998"/>
    <cellStyle name="style1424787249711 3 3 2 3 3 3" xfId="58185"/>
    <cellStyle name="style1424787249711 3 3 2 3 3 4" xfId="47997"/>
    <cellStyle name="style1424787249711 3 3 2 3 4" xfId="25390"/>
    <cellStyle name="style1424787249711 3 3 2 3 5" xfId="47993"/>
    <cellStyle name="style1424787249711 3 3 2 4" xfId="6979"/>
    <cellStyle name="style1424787249711 3 3 2 4 2" xfId="14375"/>
    <cellStyle name="style1424787249711 3 3 2 4 2 2" xfId="48001"/>
    <cellStyle name="style1424787249711 3 3 2 4 2 3" xfId="60675"/>
    <cellStyle name="style1424787249711 3 3 2 4 2 4" xfId="48000"/>
    <cellStyle name="style1424787249711 3 3 2 4 3" xfId="21771"/>
    <cellStyle name="style1424787249711 3 3 2 4 4" xfId="29167"/>
    <cellStyle name="style1424787249711 3 3 2 4 5" xfId="47999"/>
    <cellStyle name="style1424787249711 3 3 2 5" xfId="8789"/>
    <cellStyle name="style1424787249711 3 3 2 5 2" xfId="48003"/>
    <cellStyle name="style1424787249711 3 3 2 5 3" xfId="58183"/>
    <cellStyle name="style1424787249711 3 3 2 5 4" xfId="48002"/>
    <cellStyle name="style1424787249711 3 3 2 6" xfId="16185"/>
    <cellStyle name="style1424787249711 3 3 2 7" xfId="23581"/>
    <cellStyle name="style1424787249711 3 3 2 8" xfId="47986"/>
    <cellStyle name="style1424787249711 3 3 3" xfId="4390"/>
    <cellStyle name="style1424787249711 3 3 3 2" xfId="11831"/>
    <cellStyle name="style1424787249711 3 3 3 2 2" xfId="48006"/>
    <cellStyle name="style1424787249711 3 3 3 2 2 2" xfId="48007"/>
    <cellStyle name="style1424787249711 3 3 3 2 2 3" xfId="60678"/>
    <cellStyle name="style1424787249711 3 3 3 2 3" xfId="48005"/>
    <cellStyle name="style1424787249711 3 3 3 3" xfId="19227"/>
    <cellStyle name="style1424787249711 3 3 3 3 2" xfId="48009"/>
    <cellStyle name="style1424787249711 3 3 3 3 3" xfId="58186"/>
    <cellStyle name="style1424787249711 3 3 3 3 4" xfId="48008"/>
    <cellStyle name="style1424787249711 3 3 3 4" xfId="26623"/>
    <cellStyle name="style1424787249711 3 3 3 5" xfId="48004"/>
    <cellStyle name="style1424787249711 3 3 4" xfId="2513"/>
    <cellStyle name="style1424787249711 3 3 4 2" xfId="9954"/>
    <cellStyle name="style1424787249711 3 3 4 2 2" xfId="48012"/>
    <cellStyle name="style1424787249711 3 3 4 2 2 2" xfId="48013"/>
    <cellStyle name="style1424787249711 3 3 4 2 2 3" xfId="60679"/>
    <cellStyle name="style1424787249711 3 3 4 2 3" xfId="48011"/>
    <cellStyle name="style1424787249711 3 3 4 3" xfId="17350"/>
    <cellStyle name="style1424787249711 3 3 4 3 2" xfId="48015"/>
    <cellStyle name="style1424787249711 3 3 4 3 3" xfId="58187"/>
    <cellStyle name="style1424787249711 3 3 4 3 4" xfId="48014"/>
    <cellStyle name="style1424787249711 3 3 4 4" xfId="24746"/>
    <cellStyle name="style1424787249711 3 3 4 5" xfId="48010"/>
    <cellStyle name="style1424787249711 3 3 5" xfId="6335"/>
    <cellStyle name="style1424787249711 3 3 5 2" xfId="13731"/>
    <cellStyle name="style1424787249711 3 3 5 2 2" xfId="48018"/>
    <cellStyle name="style1424787249711 3 3 5 2 3" xfId="60674"/>
    <cellStyle name="style1424787249711 3 3 5 2 4" xfId="48017"/>
    <cellStyle name="style1424787249711 3 3 5 3" xfId="21127"/>
    <cellStyle name="style1424787249711 3 3 5 4" xfId="28523"/>
    <cellStyle name="style1424787249711 3 3 5 5" xfId="48016"/>
    <cellStyle name="style1424787249711 3 3 6" xfId="8145"/>
    <cellStyle name="style1424787249711 3 3 6 2" xfId="48020"/>
    <cellStyle name="style1424787249711 3 3 6 3" xfId="58182"/>
    <cellStyle name="style1424787249711 3 3 6 4" xfId="48019"/>
    <cellStyle name="style1424787249711 3 3 7" xfId="15541"/>
    <cellStyle name="style1424787249711 3 3 8" xfId="22937"/>
    <cellStyle name="style1424787249711 3 3 9" xfId="47985"/>
    <cellStyle name="style1424787249711 3 4" xfId="1090"/>
    <cellStyle name="style1424787249711 3 4 2" xfId="4778"/>
    <cellStyle name="style1424787249711 3 4 2 2" xfId="12219"/>
    <cellStyle name="style1424787249711 3 4 2 2 2" xfId="48024"/>
    <cellStyle name="style1424787249711 3 4 2 2 2 2" xfId="48025"/>
    <cellStyle name="style1424787249711 3 4 2 2 2 3" xfId="60681"/>
    <cellStyle name="style1424787249711 3 4 2 2 3" xfId="48023"/>
    <cellStyle name="style1424787249711 3 4 2 3" xfId="19615"/>
    <cellStyle name="style1424787249711 3 4 2 3 2" xfId="48027"/>
    <cellStyle name="style1424787249711 3 4 2 3 3" xfId="58189"/>
    <cellStyle name="style1424787249711 3 4 2 3 4" xfId="48026"/>
    <cellStyle name="style1424787249711 3 4 2 4" xfId="27011"/>
    <cellStyle name="style1424787249711 3 4 2 5" xfId="48022"/>
    <cellStyle name="style1424787249711 3 4 3" xfId="2901"/>
    <cellStyle name="style1424787249711 3 4 3 2" xfId="10342"/>
    <cellStyle name="style1424787249711 3 4 3 2 2" xfId="48030"/>
    <cellStyle name="style1424787249711 3 4 3 2 2 2" xfId="48031"/>
    <cellStyle name="style1424787249711 3 4 3 2 2 3" xfId="60682"/>
    <cellStyle name="style1424787249711 3 4 3 2 3" xfId="48029"/>
    <cellStyle name="style1424787249711 3 4 3 3" xfId="17738"/>
    <cellStyle name="style1424787249711 3 4 3 3 2" xfId="48033"/>
    <cellStyle name="style1424787249711 3 4 3 3 3" xfId="58190"/>
    <cellStyle name="style1424787249711 3 4 3 3 4" xfId="48032"/>
    <cellStyle name="style1424787249711 3 4 3 4" xfId="25134"/>
    <cellStyle name="style1424787249711 3 4 3 5" xfId="48028"/>
    <cellStyle name="style1424787249711 3 4 4" xfId="6723"/>
    <cellStyle name="style1424787249711 3 4 4 2" xfId="14119"/>
    <cellStyle name="style1424787249711 3 4 4 2 2" xfId="48036"/>
    <cellStyle name="style1424787249711 3 4 4 2 3" xfId="60680"/>
    <cellStyle name="style1424787249711 3 4 4 2 4" xfId="48035"/>
    <cellStyle name="style1424787249711 3 4 4 3" xfId="21515"/>
    <cellStyle name="style1424787249711 3 4 4 4" xfId="28911"/>
    <cellStyle name="style1424787249711 3 4 4 5" xfId="48034"/>
    <cellStyle name="style1424787249711 3 4 5" xfId="8533"/>
    <cellStyle name="style1424787249711 3 4 5 2" xfId="48038"/>
    <cellStyle name="style1424787249711 3 4 5 3" xfId="58188"/>
    <cellStyle name="style1424787249711 3 4 5 4" xfId="48037"/>
    <cellStyle name="style1424787249711 3 4 6" xfId="15929"/>
    <cellStyle name="style1424787249711 3 4 7" xfId="23325"/>
    <cellStyle name="style1424787249711 3 4 8" xfId="48021"/>
    <cellStyle name="style1424787249711 3 5" xfId="1681"/>
    <cellStyle name="style1424787249711 3 5 2" xfId="5368"/>
    <cellStyle name="style1424787249711 3 5 2 2" xfId="12809"/>
    <cellStyle name="style1424787249711 3 5 2 2 2" xfId="48042"/>
    <cellStyle name="style1424787249711 3 5 2 2 2 2" xfId="48043"/>
    <cellStyle name="style1424787249711 3 5 2 2 2 3" xfId="60684"/>
    <cellStyle name="style1424787249711 3 5 2 2 3" xfId="48041"/>
    <cellStyle name="style1424787249711 3 5 2 3" xfId="20205"/>
    <cellStyle name="style1424787249711 3 5 2 3 2" xfId="48045"/>
    <cellStyle name="style1424787249711 3 5 2 3 3" xfId="58192"/>
    <cellStyle name="style1424787249711 3 5 2 3 4" xfId="48044"/>
    <cellStyle name="style1424787249711 3 5 2 4" xfId="27601"/>
    <cellStyle name="style1424787249711 3 5 2 5" xfId="48040"/>
    <cellStyle name="style1424787249711 3 5 3" xfId="3491"/>
    <cellStyle name="style1424787249711 3 5 3 2" xfId="10932"/>
    <cellStyle name="style1424787249711 3 5 3 2 2" xfId="48048"/>
    <cellStyle name="style1424787249711 3 5 3 2 2 2" xfId="48049"/>
    <cellStyle name="style1424787249711 3 5 3 2 2 3" xfId="60685"/>
    <cellStyle name="style1424787249711 3 5 3 2 3" xfId="48047"/>
    <cellStyle name="style1424787249711 3 5 3 3" xfId="18328"/>
    <cellStyle name="style1424787249711 3 5 3 3 2" xfId="48051"/>
    <cellStyle name="style1424787249711 3 5 3 3 3" xfId="58193"/>
    <cellStyle name="style1424787249711 3 5 3 3 4" xfId="48050"/>
    <cellStyle name="style1424787249711 3 5 3 4" xfId="25724"/>
    <cellStyle name="style1424787249711 3 5 3 5" xfId="48046"/>
    <cellStyle name="style1424787249711 3 5 4" xfId="7313"/>
    <cellStyle name="style1424787249711 3 5 4 2" xfId="14709"/>
    <cellStyle name="style1424787249711 3 5 4 2 2" xfId="48054"/>
    <cellStyle name="style1424787249711 3 5 4 2 3" xfId="60683"/>
    <cellStyle name="style1424787249711 3 5 4 2 4" xfId="48053"/>
    <cellStyle name="style1424787249711 3 5 4 3" xfId="22105"/>
    <cellStyle name="style1424787249711 3 5 4 4" xfId="29501"/>
    <cellStyle name="style1424787249711 3 5 4 5" xfId="48052"/>
    <cellStyle name="style1424787249711 3 5 5" xfId="9123"/>
    <cellStyle name="style1424787249711 3 5 5 2" xfId="48056"/>
    <cellStyle name="style1424787249711 3 5 5 3" xfId="58191"/>
    <cellStyle name="style1424787249711 3 5 5 4" xfId="48055"/>
    <cellStyle name="style1424787249711 3 5 6" xfId="16519"/>
    <cellStyle name="style1424787249711 3 5 7" xfId="23915"/>
    <cellStyle name="style1424787249711 3 5 8" xfId="48039"/>
    <cellStyle name="style1424787249711 3 6" xfId="1938"/>
    <cellStyle name="style1424787249711 3 6 2" xfId="5625"/>
    <cellStyle name="style1424787249711 3 6 2 2" xfId="13065"/>
    <cellStyle name="style1424787249711 3 6 2 2 2" xfId="48060"/>
    <cellStyle name="style1424787249711 3 6 2 2 2 2" xfId="48061"/>
    <cellStyle name="style1424787249711 3 6 2 2 2 3" xfId="60687"/>
    <cellStyle name="style1424787249711 3 6 2 2 3" xfId="48059"/>
    <cellStyle name="style1424787249711 3 6 2 3" xfId="20461"/>
    <cellStyle name="style1424787249711 3 6 2 3 2" xfId="48063"/>
    <cellStyle name="style1424787249711 3 6 2 3 3" xfId="58195"/>
    <cellStyle name="style1424787249711 3 6 2 3 4" xfId="48062"/>
    <cellStyle name="style1424787249711 3 6 2 4" xfId="27857"/>
    <cellStyle name="style1424787249711 3 6 2 5" xfId="48058"/>
    <cellStyle name="style1424787249711 3 6 3" xfId="3747"/>
    <cellStyle name="style1424787249711 3 6 3 2" xfId="11188"/>
    <cellStyle name="style1424787249711 3 6 3 2 2" xfId="48066"/>
    <cellStyle name="style1424787249711 3 6 3 2 2 2" xfId="48067"/>
    <cellStyle name="style1424787249711 3 6 3 2 2 3" xfId="60688"/>
    <cellStyle name="style1424787249711 3 6 3 2 3" xfId="48065"/>
    <cellStyle name="style1424787249711 3 6 3 3" xfId="18584"/>
    <cellStyle name="style1424787249711 3 6 3 3 2" xfId="48069"/>
    <cellStyle name="style1424787249711 3 6 3 3 3" xfId="58196"/>
    <cellStyle name="style1424787249711 3 6 3 3 4" xfId="48068"/>
    <cellStyle name="style1424787249711 3 6 3 4" xfId="25980"/>
    <cellStyle name="style1424787249711 3 6 3 5" xfId="48064"/>
    <cellStyle name="style1424787249711 3 6 4" xfId="7570"/>
    <cellStyle name="style1424787249711 3 6 4 2" xfId="14966"/>
    <cellStyle name="style1424787249711 3 6 4 2 2" xfId="48072"/>
    <cellStyle name="style1424787249711 3 6 4 2 3" xfId="60686"/>
    <cellStyle name="style1424787249711 3 6 4 2 4" xfId="48071"/>
    <cellStyle name="style1424787249711 3 6 4 3" xfId="22362"/>
    <cellStyle name="style1424787249711 3 6 4 4" xfId="29758"/>
    <cellStyle name="style1424787249711 3 6 4 5" xfId="48070"/>
    <cellStyle name="style1424787249711 3 6 5" xfId="9379"/>
    <cellStyle name="style1424787249711 3 6 5 2" xfId="48074"/>
    <cellStyle name="style1424787249711 3 6 5 3" xfId="58194"/>
    <cellStyle name="style1424787249711 3 6 5 4" xfId="48073"/>
    <cellStyle name="style1424787249711 3 6 6" xfId="16775"/>
    <cellStyle name="style1424787249711 3 6 7" xfId="24171"/>
    <cellStyle name="style1424787249711 3 6 8" xfId="48057"/>
    <cellStyle name="style1424787249711 3 7" xfId="4134"/>
    <cellStyle name="style1424787249711 3 7 2" xfId="11575"/>
    <cellStyle name="style1424787249711 3 7 2 2" xfId="48077"/>
    <cellStyle name="style1424787249711 3 7 2 2 2" xfId="48078"/>
    <cellStyle name="style1424787249711 3 7 2 2 3" xfId="60689"/>
    <cellStyle name="style1424787249711 3 7 2 3" xfId="48076"/>
    <cellStyle name="style1424787249711 3 7 3" xfId="18971"/>
    <cellStyle name="style1424787249711 3 7 3 2" xfId="48080"/>
    <cellStyle name="style1424787249711 3 7 3 3" xfId="58197"/>
    <cellStyle name="style1424787249711 3 7 3 4" xfId="48079"/>
    <cellStyle name="style1424787249711 3 7 4" xfId="26367"/>
    <cellStyle name="style1424787249711 3 7 5" xfId="48075"/>
    <cellStyle name="style1424787249711 3 8" xfId="2257"/>
    <cellStyle name="style1424787249711 3 8 2" xfId="9698"/>
    <cellStyle name="style1424787249711 3 8 2 2" xfId="48083"/>
    <cellStyle name="style1424787249711 3 8 2 2 2" xfId="48084"/>
    <cellStyle name="style1424787249711 3 8 2 2 3" xfId="60690"/>
    <cellStyle name="style1424787249711 3 8 2 3" xfId="48082"/>
    <cellStyle name="style1424787249711 3 8 3" xfId="17094"/>
    <cellStyle name="style1424787249711 3 8 3 2" xfId="48086"/>
    <cellStyle name="style1424787249711 3 8 3 3" xfId="58198"/>
    <cellStyle name="style1424787249711 3 8 3 4" xfId="48085"/>
    <cellStyle name="style1424787249711 3 8 4" xfId="24490"/>
    <cellStyle name="style1424787249711 3 8 5" xfId="48081"/>
    <cellStyle name="style1424787249711 3 9" xfId="6079"/>
    <cellStyle name="style1424787249711 3 9 2" xfId="13475"/>
    <cellStyle name="style1424787249711 3 9 2 2" xfId="48089"/>
    <cellStyle name="style1424787249711 3 9 2 3" xfId="60655"/>
    <cellStyle name="style1424787249711 3 9 2 4" xfId="48088"/>
    <cellStyle name="style1424787249711 3 9 3" xfId="20871"/>
    <cellStyle name="style1424787249711 3 9 4" xfId="28267"/>
    <cellStyle name="style1424787249711 3 9 5" xfId="48087"/>
    <cellStyle name="style1424787249711 4" xfId="443"/>
    <cellStyle name="style1424787249711 4 10" xfId="15349"/>
    <cellStyle name="style1424787249711 4 11" xfId="22745"/>
    <cellStyle name="style1424787249711 4 12" xfId="48090"/>
    <cellStyle name="style1424787249711 4 2" xfId="700"/>
    <cellStyle name="style1424787249711 4 2 2" xfId="1410"/>
    <cellStyle name="style1424787249711 4 2 2 2" xfId="5098"/>
    <cellStyle name="style1424787249711 4 2 2 2 2" xfId="12539"/>
    <cellStyle name="style1424787249711 4 2 2 2 2 2" xfId="48095"/>
    <cellStyle name="style1424787249711 4 2 2 2 2 2 2" xfId="48096"/>
    <cellStyle name="style1424787249711 4 2 2 2 2 2 3" xfId="60694"/>
    <cellStyle name="style1424787249711 4 2 2 2 2 3" xfId="48094"/>
    <cellStyle name="style1424787249711 4 2 2 2 3" xfId="19935"/>
    <cellStyle name="style1424787249711 4 2 2 2 3 2" xfId="48098"/>
    <cellStyle name="style1424787249711 4 2 2 2 3 3" xfId="58202"/>
    <cellStyle name="style1424787249711 4 2 2 2 3 4" xfId="48097"/>
    <cellStyle name="style1424787249711 4 2 2 2 4" xfId="27331"/>
    <cellStyle name="style1424787249711 4 2 2 2 5" xfId="48093"/>
    <cellStyle name="style1424787249711 4 2 2 3" xfId="3221"/>
    <cellStyle name="style1424787249711 4 2 2 3 2" xfId="10662"/>
    <cellStyle name="style1424787249711 4 2 2 3 2 2" xfId="48101"/>
    <cellStyle name="style1424787249711 4 2 2 3 2 2 2" xfId="48102"/>
    <cellStyle name="style1424787249711 4 2 2 3 2 2 3" xfId="60695"/>
    <cellStyle name="style1424787249711 4 2 2 3 2 3" xfId="48100"/>
    <cellStyle name="style1424787249711 4 2 2 3 3" xfId="18058"/>
    <cellStyle name="style1424787249711 4 2 2 3 3 2" xfId="48104"/>
    <cellStyle name="style1424787249711 4 2 2 3 3 3" xfId="58203"/>
    <cellStyle name="style1424787249711 4 2 2 3 3 4" xfId="48103"/>
    <cellStyle name="style1424787249711 4 2 2 3 4" xfId="25454"/>
    <cellStyle name="style1424787249711 4 2 2 3 5" xfId="48099"/>
    <cellStyle name="style1424787249711 4 2 2 4" xfId="7043"/>
    <cellStyle name="style1424787249711 4 2 2 4 2" xfId="14439"/>
    <cellStyle name="style1424787249711 4 2 2 4 2 2" xfId="48107"/>
    <cellStyle name="style1424787249711 4 2 2 4 2 3" xfId="60693"/>
    <cellStyle name="style1424787249711 4 2 2 4 2 4" xfId="48106"/>
    <cellStyle name="style1424787249711 4 2 2 4 3" xfId="21835"/>
    <cellStyle name="style1424787249711 4 2 2 4 4" xfId="29231"/>
    <cellStyle name="style1424787249711 4 2 2 4 5" xfId="48105"/>
    <cellStyle name="style1424787249711 4 2 2 5" xfId="8853"/>
    <cellStyle name="style1424787249711 4 2 2 5 2" xfId="48109"/>
    <cellStyle name="style1424787249711 4 2 2 5 3" xfId="58201"/>
    <cellStyle name="style1424787249711 4 2 2 5 4" xfId="48108"/>
    <cellStyle name="style1424787249711 4 2 2 6" xfId="16249"/>
    <cellStyle name="style1424787249711 4 2 2 7" xfId="23645"/>
    <cellStyle name="style1424787249711 4 2 2 8" xfId="48092"/>
    <cellStyle name="style1424787249711 4 2 3" xfId="4454"/>
    <cellStyle name="style1424787249711 4 2 3 2" xfId="11895"/>
    <cellStyle name="style1424787249711 4 2 3 2 2" xfId="48112"/>
    <cellStyle name="style1424787249711 4 2 3 2 2 2" xfId="48113"/>
    <cellStyle name="style1424787249711 4 2 3 2 2 3" xfId="60696"/>
    <cellStyle name="style1424787249711 4 2 3 2 3" xfId="48111"/>
    <cellStyle name="style1424787249711 4 2 3 3" xfId="19291"/>
    <cellStyle name="style1424787249711 4 2 3 3 2" xfId="48115"/>
    <cellStyle name="style1424787249711 4 2 3 3 3" xfId="58204"/>
    <cellStyle name="style1424787249711 4 2 3 3 4" xfId="48114"/>
    <cellStyle name="style1424787249711 4 2 3 4" xfId="26687"/>
    <cellStyle name="style1424787249711 4 2 3 5" xfId="48110"/>
    <cellStyle name="style1424787249711 4 2 4" xfId="2577"/>
    <cellStyle name="style1424787249711 4 2 4 2" xfId="10018"/>
    <cellStyle name="style1424787249711 4 2 4 2 2" xfId="48118"/>
    <cellStyle name="style1424787249711 4 2 4 2 2 2" xfId="48119"/>
    <cellStyle name="style1424787249711 4 2 4 2 2 3" xfId="60697"/>
    <cellStyle name="style1424787249711 4 2 4 2 3" xfId="48117"/>
    <cellStyle name="style1424787249711 4 2 4 3" xfId="17414"/>
    <cellStyle name="style1424787249711 4 2 4 3 2" xfId="48121"/>
    <cellStyle name="style1424787249711 4 2 4 3 3" xfId="58205"/>
    <cellStyle name="style1424787249711 4 2 4 3 4" xfId="48120"/>
    <cellStyle name="style1424787249711 4 2 4 4" xfId="24810"/>
    <cellStyle name="style1424787249711 4 2 4 5" xfId="48116"/>
    <cellStyle name="style1424787249711 4 2 5" xfId="6399"/>
    <cellStyle name="style1424787249711 4 2 5 2" xfId="13795"/>
    <cellStyle name="style1424787249711 4 2 5 2 2" xfId="48124"/>
    <cellStyle name="style1424787249711 4 2 5 2 3" xfId="60692"/>
    <cellStyle name="style1424787249711 4 2 5 2 4" xfId="48123"/>
    <cellStyle name="style1424787249711 4 2 5 3" xfId="21191"/>
    <cellStyle name="style1424787249711 4 2 5 4" xfId="28587"/>
    <cellStyle name="style1424787249711 4 2 5 5" xfId="48122"/>
    <cellStyle name="style1424787249711 4 2 6" xfId="8209"/>
    <cellStyle name="style1424787249711 4 2 6 2" xfId="48126"/>
    <cellStyle name="style1424787249711 4 2 6 3" xfId="58200"/>
    <cellStyle name="style1424787249711 4 2 6 4" xfId="48125"/>
    <cellStyle name="style1424787249711 4 2 7" xfId="15605"/>
    <cellStyle name="style1424787249711 4 2 8" xfId="23001"/>
    <cellStyle name="style1424787249711 4 2 9" xfId="48091"/>
    <cellStyle name="style1424787249711 4 3" xfId="1154"/>
    <cellStyle name="style1424787249711 4 3 2" xfId="4842"/>
    <cellStyle name="style1424787249711 4 3 2 2" xfId="12283"/>
    <cellStyle name="style1424787249711 4 3 2 2 2" xfId="48130"/>
    <cellStyle name="style1424787249711 4 3 2 2 2 2" xfId="48131"/>
    <cellStyle name="style1424787249711 4 3 2 2 2 3" xfId="60699"/>
    <cellStyle name="style1424787249711 4 3 2 2 3" xfId="48129"/>
    <cellStyle name="style1424787249711 4 3 2 3" xfId="19679"/>
    <cellStyle name="style1424787249711 4 3 2 3 2" xfId="48133"/>
    <cellStyle name="style1424787249711 4 3 2 3 3" xfId="58207"/>
    <cellStyle name="style1424787249711 4 3 2 3 4" xfId="48132"/>
    <cellStyle name="style1424787249711 4 3 2 4" xfId="27075"/>
    <cellStyle name="style1424787249711 4 3 2 5" xfId="48128"/>
    <cellStyle name="style1424787249711 4 3 3" xfId="2965"/>
    <cellStyle name="style1424787249711 4 3 3 2" xfId="10406"/>
    <cellStyle name="style1424787249711 4 3 3 2 2" xfId="48136"/>
    <cellStyle name="style1424787249711 4 3 3 2 2 2" xfId="48137"/>
    <cellStyle name="style1424787249711 4 3 3 2 2 3" xfId="60700"/>
    <cellStyle name="style1424787249711 4 3 3 2 3" xfId="48135"/>
    <cellStyle name="style1424787249711 4 3 3 3" xfId="17802"/>
    <cellStyle name="style1424787249711 4 3 3 3 2" xfId="48139"/>
    <cellStyle name="style1424787249711 4 3 3 3 3" xfId="58208"/>
    <cellStyle name="style1424787249711 4 3 3 3 4" xfId="48138"/>
    <cellStyle name="style1424787249711 4 3 3 4" xfId="25198"/>
    <cellStyle name="style1424787249711 4 3 3 5" xfId="48134"/>
    <cellStyle name="style1424787249711 4 3 4" xfId="6787"/>
    <cellStyle name="style1424787249711 4 3 4 2" xfId="14183"/>
    <cellStyle name="style1424787249711 4 3 4 2 2" xfId="48142"/>
    <cellStyle name="style1424787249711 4 3 4 2 3" xfId="60698"/>
    <cellStyle name="style1424787249711 4 3 4 2 4" xfId="48141"/>
    <cellStyle name="style1424787249711 4 3 4 3" xfId="21579"/>
    <cellStyle name="style1424787249711 4 3 4 4" xfId="28975"/>
    <cellStyle name="style1424787249711 4 3 4 5" xfId="48140"/>
    <cellStyle name="style1424787249711 4 3 5" xfId="8597"/>
    <cellStyle name="style1424787249711 4 3 5 2" xfId="48144"/>
    <cellStyle name="style1424787249711 4 3 5 3" xfId="58206"/>
    <cellStyle name="style1424787249711 4 3 5 4" xfId="48143"/>
    <cellStyle name="style1424787249711 4 3 6" xfId="15993"/>
    <cellStyle name="style1424787249711 4 3 7" xfId="23389"/>
    <cellStyle name="style1424787249711 4 3 8" xfId="48127"/>
    <cellStyle name="style1424787249711 4 4" xfId="1745"/>
    <cellStyle name="style1424787249711 4 4 2" xfId="5432"/>
    <cellStyle name="style1424787249711 4 4 2 2" xfId="12873"/>
    <cellStyle name="style1424787249711 4 4 2 2 2" xfId="48148"/>
    <cellStyle name="style1424787249711 4 4 2 2 2 2" xfId="48149"/>
    <cellStyle name="style1424787249711 4 4 2 2 2 3" xfId="60702"/>
    <cellStyle name="style1424787249711 4 4 2 2 3" xfId="48147"/>
    <cellStyle name="style1424787249711 4 4 2 3" xfId="20269"/>
    <cellStyle name="style1424787249711 4 4 2 3 2" xfId="48151"/>
    <cellStyle name="style1424787249711 4 4 2 3 3" xfId="58210"/>
    <cellStyle name="style1424787249711 4 4 2 3 4" xfId="48150"/>
    <cellStyle name="style1424787249711 4 4 2 4" xfId="27665"/>
    <cellStyle name="style1424787249711 4 4 2 5" xfId="48146"/>
    <cellStyle name="style1424787249711 4 4 3" xfId="3555"/>
    <cellStyle name="style1424787249711 4 4 3 2" xfId="10996"/>
    <cellStyle name="style1424787249711 4 4 3 2 2" xfId="48154"/>
    <cellStyle name="style1424787249711 4 4 3 2 2 2" xfId="48155"/>
    <cellStyle name="style1424787249711 4 4 3 2 2 3" xfId="60703"/>
    <cellStyle name="style1424787249711 4 4 3 2 3" xfId="48153"/>
    <cellStyle name="style1424787249711 4 4 3 3" xfId="18392"/>
    <cellStyle name="style1424787249711 4 4 3 3 2" xfId="48157"/>
    <cellStyle name="style1424787249711 4 4 3 3 3" xfId="58211"/>
    <cellStyle name="style1424787249711 4 4 3 3 4" xfId="48156"/>
    <cellStyle name="style1424787249711 4 4 3 4" xfId="25788"/>
    <cellStyle name="style1424787249711 4 4 3 5" xfId="48152"/>
    <cellStyle name="style1424787249711 4 4 4" xfId="7377"/>
    <cellStyle name="style1424787249711 4 4 4 2" xfId="14773"/>
    <cellStyle name="style1424787249711 4 4 4 2 2" xfId="48160"/>
    <cellStyle name="style1424787249711 4 4 4 2 3" xfId="60701"/>
    <cellStyle name="style1424787249711 4 4 4 2 4" xfId="48159"/>
    <cellStyle name="style1424787249711 4 4 4 3" xfId="22169"/>
    <cellStyle name="style1424787249711 4 4 4 4" xfId="29565"/>
    <cellStyle name="style1424787249711 4 4 4 5" xfId="48158"/>
    <cellStyle name="style1424787249711 4 4 5" xfId="9187"/>
    <cellStyle name="style1424787249711 4 4 5 2" xfId="48162"/>
    <cellStyle name="style1424787249711 4 4 5 3" xfId="58209"/>
    <cellStyle name="style1424787249711 4 4 5 4" xfId="48161"/>
    <cellStyle name="style1424787249711 4 4 6" xfId="16583"/>
    <cellStyle name="style1424787249711 4 4 7" xfId="23979"/>
    <cellStyle name="style1424787249711 4 4 8" xfId="48145"/>
    <cellStyle name="style1424787249711 4 5" xfId="2002"/>
    <cellStyle name="style1424787249711 4 5 2" xfId="5689"/>
    <cellStyle name="style1424787249711 4 5 2 2" xfId="13129"/>
    <cellStyle name="style1424787249711 4 5 2 2 2" xfId="48166"/>
    <cellStyle name="style1424787249711 4 5 2 2 2 2" xfId="48167"/>
    <cellStyle name="style1424787249711 4 5 2 2 2 3" xfId="60705"/>
    <cellStyle name="style1424787249711 4 5 2 2 3" xfId="48165"/>
    <cellStyle name="style1424787249711 4 5 2 3" xfId="20525"/>
    <cellStyle name="style1424787249711 4 5 2 3 2" xfId="48169"/>
    <cellStyle name="style1424787249711 4 5 2 3 3" xfId="58213"/>
    <cellStyle name="style1424787249711 4 5 2 3 4" xfId="48168"/>
    <cellStyle name="style1424787249711 4 5 2 4" xfId="27921"/>
    <cellStyle name="style1424787249711 4 5 2 5" xfId="48164"/>
    <cellStyle name="style1424787249711 4 5 3" xfId="3811"/>
    <cellStyle name="style1424787249711 4 5 3 2" xfId="11252"/>
    <cellStyle name="style1424787249711 4 5 3 2 2" xfId="48172"/>
    <cellStyle name="style1424787249711 4 5 3 2 2 2" xfId="48173"/>
    <cellStyle name="style1424787249711 4 5 3 2 2 3" xfId="60706"/>
    <cellStyle name="style1424787249711 4 5 3 2 3" xfId="48171"/>
    <cellStyle name="style1424787249711 4 5 3 3" xfId="18648"/>
    <cellStyle name="style1424787249711 4 5 3 3 2" xfId="48175"/>
    <cellStyle name="style1424787249711 4 5 3 3 3" xfId="58214"/>
    <cellStyle name="style1424787249711 4 5 3 3 4" xfId="48174"/>
    <cellStyle name="style1424787249711 4 5 3 4" xfId="26044"/>
    <cellStyle name="style1424787249711 4 5 3 5" xfId="48170"/>
    <cellStyle name="style1424787249711 4 5 4" xfId="7634"/>
    <cellStyle name="style1424787249711 4 5 4 2" xfId="15030"/>
    <cellStyle name="style1424787249711 4 5 4 2 2" xfId="48178"/>
    <cellStyle name="style1424787249711 4 5 4 2 3" xfId="60704"/>
    <cellStyle name="style1424787249711 4 5 4 2 4" xfId="48177"/>
    <cellStyle name="style1424787249711 4 5 4 3" xfId="22426"/>
    <cellStyle name="style1424787249711 4 5 4 4" xfId="29822"/>
    <cellStyle name="style1424787249711 4 5 4 5" xfId="48176"/>
    <cellStyle name="style1424787249711 4 5 5" xfId="9443"/>
    <cellStyle name="style1424787249711 4 5 5 2" xfId="48180"/>
    <cellStyle name="style1424787249711 4 5 5 3" xfId="58212"/>
    <cellStyle name="style1424787249711 4 5 5 4" xfId="48179"/>
    <cellStyle name="style1424787249711 4 5 6" xfId="16839"/>
    <cellStyle name="style1424787249711 4 5 7" xfId="24235"/>
    <cellStyle name="style1424787249711 4 5 8" xfId="48163"/>
    <cellStyle name="style1424787249711 4 6" xfId="4198"/>
    <cellStyle name="style1424787249711 4 6 2" xfId="11639"/>
    <cellStyle name="style1424787249711 4 6 2 2" xfId="48183"/>
    <cellStyle name="style1424787249711 4 6 2 2 2" xfId="48184"/>
    <cellStyle name="style1424787249711 4 6 2 2 3" xfId="60707"/>
    <cellStyle name="style1424787249711 4 6 2 3" xfId="48182"/>
    <cellStyle name="style1424787249711 4 6 3" xfId="19035"/>
    <cellStyle name="style1424787249711 4 6 3 2" xfId="48186"/>
    <cellStyle name="style1424787249711 4 6 3 3" xfId="58215"/>
    <cellStyle name="style1424787249711 4 6 3 4" xfId="48185"/>
    <cellStyle name="style1424787249711 4 6 4" xfId="26431"/>
    <cellStyle name="style1424787249711 4 6 5" xfId="48181"/>
    <cellStyle name="style1424787249711 4 7" xfId="2321"/>
    <cellStyle name="style1424787249711 4 7 2" xfId="9762"/>
    <cellStyle name="style1424787249711 4 7 2 2" xfId="48189"/>
    <cellStyle name="style1424787249711 4 7 2 2 2" xfId="48190"/>
    <cellStyle name="style1424787249711 4 7 2 2 3" xfId="60708"/>
    <cellStyle name="style1424787249711 4 7 2 3" xfId="48188"/>
    <cellStyle name="style1424787249711 4 7 3" xfId="17158"/>
    <cellStyle name="style1424787249711 4 7 3 2" xfId="48192"/>
    <cellStyle name="style1424787249711 4 7 3 3" xfId="58216"/>
    <cellStyle name="style1424787249711 4 7 3 4" xfId="48191"/>
    <cellStyle name="style1424787249711 4 7 4" xfId="24554"/>
    <cellStyle name="style1424787249711 4 7 5" xfId="48187"/>
    <cellStyle name="style1424787249711 4 8" xfId="6143"/>
    <cellStyle name="style1424787249711 4 8 2" xfId="13539"/>
    <cellStyle name="style1424787249711 4 8 2 2" xfId="48195"/>
    <cellStyle name="style1424787249711 4 8 2 3" xfId="60691"/>
    <cellStyle name="style1424787249711 4 8 2 4" xfId="48194"/>
    <cellStyle name="style1424787249711 4 8 3" xfId="20935"/>
    <cellStyle name="style1424787249711 4 8 4" xfId="28331"/>
    <cellStyle name="style1424787249711 4 8 5" xfId="48193"/>
    <cellStyle name="style1424787249711 4 9" xfId="7953"/>
    <cellStyle name="style1424787249711 4 9 2" xfId="48197"/>
    <cellStyle name="style1424787249711 4 9 3" xfId="58199"/>
    <cellStyle name="style1424787249711 4 9 4" xfId="48196"/>
    <cellStyle name="style1424787249711 5" xfId="572"/>
    <cellStyle name="style1424787249711 5 2" xfId="1282"/>
    <cellStyle name="style1424787249711 5 2 2" xfId="4970"/>
    <cellStyle name="style1424787249711 5 2 2 2" xfId="12411"/>
    <cellStyle name="style1424787249711 5 2 2 2 2" xfId="48202"/>
    <cellStyle name="style1424787249711 5 2 2 2 2 2" xfId="48203"/>
    <cellStyle name="style1424787249711 5 2 2 2 2 3" xfId="60711"/>
    <cellStyle name="style1424787249711 5 2 2 2 3" xfId="48201"/>
    <cellStyle name="style1424787249711 5 2 2 3" xfId="19807"/>
    <cellStyle name="style1424787249711 5 2 2 3 2" xfId="48205"/>
    <cellStyle name="style1424787249711 5 2 2 3 3" xfId="58219"/>
    <cellStyle name="style1424787249711 5 2 2 3 4" xfId="48204"/>
    <cellStyle name="style1424787249711 5 2 2 4" xfId="27203"/>
    <cellStyle name="style1424787249711 5 2 2 5" xfId="48200"/>
    <cellStyle name="style1424787249711 5 2 3" xfId="3093"/>
    <cellStyle name="style1424787249711 5 2 3 2" xfId="10534"/>
    <cellStyle name="style1424787249711 5 2 3 2 2" xfId="48208"/>
    <cellStyle name="style1424787249711 5 2 3 2 2 2" xfId="48209"/>
    <cellStyle name="style1424787249711 5 2 3 2 2 3" xfId="60712"/>
    <cellStyle name="style1424787249711 5 2 3 2 3" xfId="48207"/>
    <cellStyle name="style1424787249711 5 2 3 3" xfId="17930"/>
    <cellStyle name="style1424787249711 5 2 3 3 2" xfId="48211"/>
    <cellStyle name="style1424787249711 5 2 3 3 3" xfId="58220"/>
    <cellStyle name="style1424787249711 5 2 3 3 4" xfId="48210"/>
    <cellStyle name="style1424787249711 5 2 3 4" xfId="25326"/>
    <cellStyle name="style1424787249711 5 2 3 5" xfId="48206"/>
    <cellStyle name="style1424787249711 5 2 4" xfId="6915"/>
    <cellStyle name="style1424787249711 5 2 4 2" xfId="14311"/>
    <cellStyle name="style1424787249711 5 2 4 2 2" xfId="48214"/>
    <cellStyle name="style1424787249711 5 2 4 2 3" xfId="60710"/>
    <cellStyle name="style1424787249711 5 2 4 2 4" xfId="48213"/>
    <cellStyle name="style1424787249711 5 2 4 3" xfId="21707"/>
    <cellStyle name="style1424787249711 5 2 4 4" xfId="29103"/>
    <cellStyle name="style1424787249711 5 2 4 5" xfId="48212"/>
    <cellStyle name="style1424787249711 5 2 5" xfId="8725"/>
    <cellStyle name="style1424787249711 5 2 5 2" xfId="48216"/>
    <cellStyle name="style1424787249711 5 2 5 3" xfId="58218"/>
    <cellStyle name="style1424787249711 5 2 5 4" xfId="48215"/>
    <cellStyle name="style1424787249711 5 2 6" xfId="16121"/>
    <cellStyle name="style1424787249711 5 2 7" xfId="23517"/>
    <cellStyle name="style1424787249711 5 2 8" xfId="48199"/>
    <cellStyle name="style1424787249711 5 3" xfId="4326"/>
    <cellStyle name="style1424787249711 5 3 2" xfId="11767"/>
    <cellStyle name="style1424787249711 5 3 2 2" xfId="48219"/>
    <cellStyle name="style1424787249711 5 3 2 2 2" xfId="48220"/>
    <cellStyle name="style1424787249711 5 3 2 2 3" xfId="60713"/>
    <cellStyle name="style1424787249711 5 3 2 3" xfId="48218"/>
    <cellStyle name="style1424787249711 5 3 3" xfId="19163"/>
    <cellStyle name="style1424787249711 5 3 3 2" xfId="48222"/>
    <cellStyle name="style1424787249711 5 3 3 3" xfId="58221"/>
    <cellStyle name="style1424787249711 5 3 3 4" xfId="48221"/>
    <cellStyle name="style1424787249711 5 3 4" xfId="26559"/>
    <cellStyle name="style1424787249711 5 3 5" xfId="48217"/>
    <cellStyle name="style1424787249711 5 4" xfId="2449"/>
    <cellStyle name="style1424787249711 5 4 2" xfId="9890"/>
    <cellStyle name="style1424787249711 5 4 2 2" xfId="48225"/>
    <cellStyle name="style1424787249711 5 4 2 2 2" xfId="48226"/>
    <cellStyle name="style1424787249711 5 4 2 2 3" xfId="60714"/>
    <cellStyle name="style1424787249711 5 4 2 3" xfId="48224"/>
    <cellStyle name="style1424787249711 5 4 3" xfId="17286"/>
    <cellStyle name="style1424787249711 5 4 3 2" xfId="48228"/>
    <cellStyle name="style1424787249711 5 4 3 3" xfId="58222"/>
    <cellStyle name="style1424787249711 5 4 3 4" xfId="48227"/>
    <cellStyle name="style1424787249711 5 4 4" xfId="24682"/>
    <cellStyle name="style1424787249711 5 4 5" xfId="48223"/>
    <cellStyle name="style1424787249711 5 5" xfId="6271"/>
    <cellStyle name="style1424787249711 5 5 2" xfId="13667"/>
    <cellStyle name="style1424787249711 5 5 2 2" xfId="48231"/>
    <cellStyle name="style1424787249711 5 5 2 3" xfId="60709"/>
    <cellStyle name="style1424787249711 5 5 2 4" xfId="48230"/>
    <cellStyle name="style1424787249711 5 5 3" xfId="21063"/>
    <cellStyle name="style1424787249711 5 5 4" xfId="28459"/>
    <cellStyle name="style1424787249711 5 5 5" xfId="48229"/>
    <cellStyle name="style1424787249711 5 6" xfId="8081"/>
    <cellStyle name="style1424787249711 5 6 2" xfId="48233"/>
    <cellStyle name="style1424787249711 5 6 3" xfId="58217"/>
    <cellStyle name="style1424787249711 5 6 4" xfId="48232"/>
    <cellStyle name="style1424787249711 5 7" xfId="15477"/>
    <cellStyle name="style1424787249711 5 8" xfId="22873"/>
    <cellStyle name="style1424787249711 5 9" xfId="48198"/>
    <cellStyle name="style1424787249711 6" xfId="1026"/>
    <cellStyle name="style1424787249711 6 2" xfId="4714"/>
    <cellStyle name="style1424787249711 6 2 2" xfId="12155"/>
    <cellStyle name="style1424787249711 6 2 2 2" xfId="48237"/>
    <cellStyle name="style1424787249711 6 2 2 2 2" xfId="48238"/>
    <cellStyle name="style1424787249711 6 2 2 2 3" xfId="60716"/>
    <cellStyle name="style1424787249711 6 2 2 3" xfId="48236"/>
    <cellStyle name="style1424787249711 6 2 3" xfId="19551"/>
    <cellStyle name="style1424787249711 6 2 3 2" xfId="48240"/>
    <cellStyle name="style1424787249711 6 2 3 3" xfId="58224"/>
    <cellStyle name="style1424787249711 6 2 3 4" xfId="48239"/>
    <cellStyle name="style1424787249711 6 2 4" xfId="26947"/>
    <cellStyle name="style1424787249711 6 2 5" xfId="48235"/>
    <cellStyle name="style1424787249711 6 3" xfId="2837"/>
    <cellStyle name="style1424787249711 6 3 2" xfId="10278"/>
    <cellStyle name="style1424787249711 6 3 2 2" xfId="48243"/>
    <cellStyle name="style1424787249711 6 3 2 2 2" xfId="48244"/>
    <cellStyle name="style1424787249711 6 3 2 2 3" xfId="60717"/>
    <cellStyle name="style1424787249711 6 3 2 3" xfId="48242"/>
    <cellStyle name="style1424787249711 6 3 3" xfId="17674"/>
    <cellStyle name="style1424787249711 6 3 3 2" xfId="48246"/>
    <cellStyle name="style1424787249711 6 3 3 3" xfId="58225"/>
    <cellStyle name="style1424787249711 6 3 3 4" xfId="48245"/>
    <cellStyle name="style1424787249711 6 3 4" xfId="25070"/>
    <cellStyle name="style1424787249711 6 3 5" xfId="48241"/>
    <cellStyle name="style1424787249711 6 4" xfId="6659"/>
    <cellStyle name="style1424787249711 6 4 2" xfId="14055"/>
    <cellStyle name="style1424787249711 6 4 2 2" xfId="48249"/>
    <cellStyle name="style1424787249711 6 4 2 3" xfId="60715"/>
    <cellStyle name="style1424787249711 6 4 2 4" xfId="48248"/>
    <cellStyle name="style1424787249711 6 4 3" xfId="21451"/>
    <cellStyle name="style1424787249711 6 4 4" xfId="28847"/>
    <cellStyle name="style1424787249711 6 4 5" xfId="48247"/>
    <cellStyle name="style1424787249711 6 5" xfId="8469"/>
    <cellStyle name="style1424787249711 6 5 2" xfId="48251"/>
    <cellStyle name="style1424787249711 6 5 3" xfId="58223"/>
    <cellStyle name="style1424787249711 6 5 4" xfId="48250"/>
    <cellStyle name="style1424787249711 6 6" xfId="15865"/>
    <cellStyle name="style1424787249711 6 7" xfId="23261"/>
    <cellStyle name="style1424787249711 6 8" xfId="48234"/>
    <cellStyle name="style1424787249711 7" xfId="1617"/>
    <cellStyle name="style1424787249711 7 2" xfId="5304"/>
    <cellStyle name="style1424787249711 7 2 2" xfId="12745"/>
    <cellStyle name="style1424787249711 7 2 2 2" xfId="48255"/>
    <cellStyle name="style1424787249711 7 2 2 2 2" xfId="48256"/>
    <cellStyle name="style1424787249711 7 2 2 2 3" xfId="60719"/>
    <cellStyle name="style1424787249711 7 2 2 3" xfId="48254"/>
    <cellStyle name="style1424787249711 7 2 3" xfId="20141"/>
    <cellStyle name="style1424787249711 7 2 3 2" xfId="48258"/>
    <cellStyle name="style1424787249711 7 2 3 3" xfId="58227"/>
    <cellStyle name="style1424787249711 7 2 3 4" xfId="48257"/>
    <cellStyle name="style1424787249711 7 2 4" xfId="27537"/>
    <cellStyle name="style1424787249711 7 2 5" xfId="48253"/>
    <cellStyle name="style1424787249711 7 3" xfId="3427"/>
    <cellStyle name="style1424787249711 7 3 2" xfId="10868"/>
    <cellStyle name="style1424787249711 7 3 2 2" xfId="48261"/>
    <cellStyle name="style1424787249711 7 3 2 2 2" xfId="48262"/>
    <cellStyle name="style1424787249711 7 3 2 2 3" xfId="60720"/>
    <cellStyle name="style1424787249711 7 3 2 3" xfId="48260"/>
    <cellStyle name="style1424787249711 7 3 3" xfId="18264"/>
    <cellStyle name="style1424787249711 7 3 3 2" xfId="48264"/>
    <cellStyle name="style1424787249711 7 3 3 3" xfId="58228"/>
    <cellStyle name="style1424787249711 7 3 3 4" xfId="48263"/>
    <cellStyle name="style1424787249711 7 3 4" xfId="25660"/>
    <cellStyle name="style1424787249711 7 3 5" xfId="48259"/>
    <cellStyle name="style1424787249711 7 4" xfId="7249"/>
    <cellStyle name="style1424787249711 7 4 2" xfId="14645"/>
    <cellStyle name="style1424787249711 7 4 2 2" xfId="48267"/>
    <cellStyle name="style1424787249711 7 4 2 3" xfId="60718"/>
    <cellStyle name="style1424787249711 7 4 2 4" xfId="48266"/>
    <cellStyle name="style1424787249711 7 4 3" xfId="22041"/>
    <cellStyle name="style1424787249711 7 4 4" xfId="29437"/>
    <cellStyle name="style1424787249711 7 4 5" xfId="48265"/>
    <cellStyle name="style1424787249711 7 5" xfId="9059"/>
    <cellStyle name="style1424787249711 7 5 2" xfId="48269"/>
    <cellStyle name="style1424787249711 7 5 3" xfId="58226"/>
    <cellStyle name="style1424787249711 7 5 4" xfId="48268"/>
    <cellStyle name="style1424787249711 7 6" xfId="16455"/>
    <cellStyle name="style1424787249711 7 7" xfId="23851"/>
    <cellStyle name="style1424787249711 7 8" xfId="48252"/>
    <cellStyle name="style1424787249711 8" xfId="1874"/>
    <cellStyle name="style1424787249711 8 2" xfId="5561"/>
    <cellStyle name="style1424787249711 8 2 2" xfId="13001"/>
    <cellStyle name="style1424787249711 8 2 2 2" xfId="48273"/>
    <cellStyle name="style1424787249711 8 2 2 2 2" xfId="48274"/>
    <cellStyle name="style1424787249711 8 2 2 2 3" xfId="60722"/>
    <cellStyle name="style1424787249711 8 2 2 3" xfId="48272"/>
    <cellStyle name="style1424787249711 8 2 3" xfId="20397"/>
    <cellStyle name="style1424787249711 8 2 3 2" xfId="48276"/>
    <cellStyle name="style1424787249711 8 2 3 3" xfId="58230"/>
    <cellStyle name="style1424787249711 8 2 3 4" xfId="48275"/>
    <cellStyle name="style1424787249711 8 2 4" xfId="27793"/>
    <cellStyle name="style1424787249711 8 2 5" xfId="48271"/>
    <cellStyle name="style1424787249711 8 3" xfId="3683"/>
    <cellStyle name="style1424787249711 8 3 2" xfId="11124"/>
    <cellStyle name="style1424787249711 8 3 2 2" xfId="48279"/>
    <cellStyle name="style1424787249711 8 3 2 2 2" xfId="48280"/>
    <cellStyle name="style1424787249711 8 3 2 2 3" xfId="60723"/>
    <cellStyle name="style1424787249711 8 3 2 3" xfId="48278"/>
    <cellStyle name="style1424787249711 8 3 3" xfId="18520"/>
    <cellStyle name="style1424787249711 8 3 3 2" xfId="48282"/>
    <cellStyle name="style1424787249711 8 3 3 3" xfId="58231"/>
    <cellStyle name="style1424787249711 8 3 3 4" xfId="48281"/>
    <cellStyle name="style1424787249711 8 3 4" xfId="25916"/>
    <cellStyle name="style1424787249711 8 3 5" xfId="48277"/>
    <cellStyle name="style1424787249711 8 4" xfId="7506"/>
    <cellStyle name="style1424787249711 8 4 2" xfId="14902"/>
    <cellStyle name="style1424787249711 8 4 2 2" xfId="48285"/>
    <cellStyle name="style1424787249711 8 4 2 3" xfId="60721"/>
    <cellStyle name="style1424787249711 8 4 2 4" xfId="48284"/>
    <cellStyle name="style1424787249711 8 4 3" xfId="22298"/>
    <cellStyle name="style1424787249711 8 4 4" xfId="29694"/>
    <cellStyle name="style1424787249711 8 4 5" xfId="48283"/>
    <cellStyle name="style1424787249711 8 5" xfId="9315"/>
    <cellStyle name="style1424787249711 8 5 2" xfId="48287"/>
    <cellStyle name="style1424787249711 8 5 3" xfId="58229"/>
    <cellStyle name="style1424787249711 8 5 4" xfId="48286"/>
    <cellStyle name="style1424787249711 8 6" xfId="16711"/>
    <cellStyle name="style1424787249711 8 7" xfId="24107"/>
    <cellStyle name="style1424787249711 8 8" xfId="48270"/>
    <cellStyle name="style1424787249711 9" xfId="4070"/>
    <cellStyle name="style1424787249711 9 2" xfId="11511"/>
    <cellStyle name="style1424787249711 9 2 2" xfId="48290"/>
    <cellStyle name="style1424787249711 9 2 2 2" xfId="48291"/>
    <cellStyle name="style1424787249711 9 2 2 3" xfId="60724"/>
    <cellStyle name="style1424787249711 9 2 3" xfId="48289"/>
    <cellStyle name="style1424787249711 9 3" xfId="18907"/>
    <cellStyle name="style1424787249711 9 3 2" xfId="48293"/>
    <cellStyle name="style1424787249711 9 3 3" xfId="58232"/>
    <cellStyle name="style1424787249711 9 3 4" xfId="48292"/>
    <cellStyle name="style1424787249711 9 4" xfId="26303"/>
    <cellStyle name="style1424787249711 9 5" xfId="48288"/>
    <cellStyle name="style1424787249752" xfId="316"/>
    <cellStyle name="style1424787249752 10" xfId="2194"/>
    <cellStyle name="style1424787249752 10 2" xfId="9635"/>
    <cellStyle name="style1424787249752 10 2 2" xfId="48297"/>
    <cellStyle name="style1424787249752 10 2 2 2" xfId="48298"/>
    <cellStyle name="style1424787249752 10 2 2 3" xfId="60726"/>
    <cellStyle name="style1424787249752 10 2 3" xfId="48296"/>
    <cellStyle name="style1424787249752 10 3" xfId="17031"/>
    <cellStyle name="style1424787249752 10 3 2" xfId="48300"/>
    <cellStyle name="style1424787249752 10 3 3" xfId="58234"/>
    <cellStyle name="style1424787249752 10 3 4" xfId="48299"/>
    <cellStyle name="style1424787249752 10 4" xfId="24427"/>
    <cellStyle name="style1424787249752 10 5" xfId="48295"/>
    <cellStyle name="style1424787249752 11" xfId="6016"/>
    <cellStyle name="style1424787249752 11 2" xfId="13412"/>
    <cellStyle name="style1424787249752 11 2 2" xfId="48303"/>
    <cellStyle name="style1424787249752 11 2 3" xfId="60725"/>
    <cellStyle name="style1424787249752 11 2 4" xfId="48302"/>
    <cellStyle name="style1424787249752 11 3" xfId="20808"/>
    <cellStyle name="style1424787249752 11 4" xfId="28204"/>
    <cellStyle name="style1424787249752 11 5" xfId="48301"/>
    <cellStyle name="style1424787249752 12" xfId="7826"/>
    <cellStyle name="style1424787249752 12 2" xfId="48305"/>
    <cellStyle name="style1424787249752 12 3" xfId="58233"/>
    <cellStyle name="style1424787249752 12 4" xfId="48304"/>
    <cellStyle name="style1424787249752 13" xfId="15222"/>
    <cellStyle name="style1424787249752 14" xfId="22618"/>
    <cellStyle name="style1424787249752 15" xfId="48294"/>
    <cellStyle name="style1424787249752 2" xfId="344"/>
    <cellStyle name="style1424787249752 2 10" xfId="6044"/>
    <cellStyle name="style1424787249752 2 10 2" xfId="13440"/>
    <cellStyle name="style1424787249752 2 10 2 2" xfId="48309"/>
    <cellStyle name="style1424787249752 2 10 2 3" xfId="60727"/>
    <cellStyle name="style1424787249752 2 10 2 4" xfId="48308"/>
    <cellStyle name="style1424787249752 2 10 3" xfId="20836"/>
    <cellStyle name="style1424787249752 2 10 4" xfId="28232"/>
    <cellStyle name="style1424787249752 2 10 5" xfId="48307"/>
    <cellStyle name="style1424787249752 2 11" xfId="7854"/>
    <cellStyle name="style1424787249752 2 11 2" xfId="48311"/>
    <cellStyle name="style1424787249752 2 11 3" xfId="58235"/>
    <cellStyle name="style1424787249752 2 11 4" xfId="48310"/>
    <cellStyle name="style1424787249752 2 12" xfId="15250"/>
    <cellStyle name="style1424787249752 2 13" xfId="22646"/>
    <cellStyle name="style1424787249752 2 14" xfId="48306"/>
    <cellStyle name="style1424787249752 2 2" xfId="408"/>
    <cellStyle name="style1424787249752 2 2 10" xfId="7918"/>
    <cellStyle name="style1424787249752 2 2 10 2" xfId="48314"/>
    <cellStyle name="style1424787249752 2 2 10 3" xfId="58236"/>
    <cellStyle name="style1424787249752 2 2 10 4" xfId="48313"/>
    <cellStyle name="style1424787249752 2 2 11" xfId="15314"/>
    <cellStyle name="style1424787249752 2 2 12" xfId="22710"/>
    <cellStyle name="style1424787249752 2 2 13" xfId="48312"/>
    <cellStyle name="style1424787249752 2 2 2" xfId="536"/>
    <cellStyle name="style1424787249752 2 2 2 10" xfId="15442"/>
    <cellStyle name="style1424787249752 2 2 2 11" xfId="22838"/>
    <cellStyle name="style1424787249752 2 2 2 12" xfId="48315"/>
    <cellStyle name="style1424787249752 2 2 2 2" xfId="793"/>
    <cellStyle name="style1424787249752 2 2 2 2 2" xfId="1503"/>
    <cellStyle name="style1424787249752 2 2 2 2 2 2" xfId="5191"/>
    <cellStyle name="style1424787249752 2 2 2 2 2 2 2" xfId="12632"/>
    <cellStyle name="style1424787249752 2 2 2 2 2 2 2 2" xfId="48320"/>
    <cellStyle name="style1424787249752 2 2 2 2 2 2 2 2 2" xfId="48321"/>
    <cellStyle name="style1424787249752 2 2 2 2 2 2 2 2 3" xfId="60732"/>
    <cellStyle name="style1424787249752 2 2 2 2 2 2 2 3" xfId="48319"/>
    <cellStyle name="style1424787249752 2 2 2 2 2 2 3" xfId="20028"/>
    <cellStyle name="style1424787249752 2 2 2 2 2 2 3 2" xfId="48323"/>
    <cellStyle name="style1424787249752 2 2 2 2 2 2 3 3" xfId="58240"/>
    <cellStyle name="style1424787249752 2 2 2 2 2 2 3 4" xfId="48322"/>
    <cellStyle name="style1424787249752 2 2 2 2 2 2 4" xfId="27424"/>
    <cellStyle name="style1424787249752 2 2 2 2 2 2 5" xfId="48318"/>
    <cellStyle name="style1424787249752 2 2 2 2 2 3" xfId="3314"/>
    <cellStyle name="style1424787249752 2 2 2 2 2 3 2" xfId="10755"/>
    <cellStyle name="style1424787249752 2 2 2 2 2 3 2 2" xfId="48326"/>
    <cellStyle name="style1424787249752 2 2 2 2 2 3 2 2 2" xfId="48327"/>
    <cellStyle name="style1424787249752 2 2 2 2 2 3 2 2 3" xfId="60733"/>
    <cellStyle name="style1424787249752 2 2 2 2 2 3 2 3" xfId="48325"/>
    <cellStyle name="style1424787249752 2 2 2 2 2 3 3" xfId="18151"/>
    <cellStyle name="style1424787249752 2 2 2 2 2 3 3 2" xfId="48329"/>
    <cellStyle name="style1424787249752 2 2 2 2 2 3 3 3" xfId="58241"/>
    <cellStyle name="style1424787249752 2 2 2 2 2 3 3 4" xfId="48328"/>
    <cellStyle name="style1424787249752 2 2 2 2 2 3 4" xfId="25547"/>
    <cellStyle name="style1424787249752 2 2 2 2 2 3 5" xfId="48324"/>
    <cellStyle name="style1424787249752 2 2 2 2 2 4" xfId="7136"/>
    <cellStyle name="style1424787249752 2 2 2 2 2 4 2" xfId="14532"/>
    <cellStyle name="style1424787249752 2 2 2 2 2 4 2 2" xfId="48332"/>
    <cellStyle name="style1424787249752 2 2 2 2 2 4 2 3" xfId="60731"/>
    <cellStyle name="style1424787249752 2 2 2 2 2 4 2 4" xfId="48331"/>
    <cellStyle name="style1424787249752 2 2 2 2 2 4 3" xfId="21928"/>
    <cellStyle name="style1424787249752 2 2 2 2 2 4 4" xfId="29324"/>
    <cellStyle name="style1424787249752 2 2 2 2 2 4 5" xfId="48330"/>
    <cellStyle name="style1424787249752 2 2 2 2 2 5" xfId="8946"/>
    <cellStyle name="style1424787249752 2 2 2 2 2 5 2" xfId="48334"/>
    <cellStyle name="style1424787249752 2 2 2 2 2 5 3" xfId="58239"/>
    <cellStyle name="style1424787249752 2 2 2 2 2 5 4" xfId="48333"/>
    <cellStyle name="style1424787249752 2 2 2 2 2 6" xfId="16342"/>
    <cellStyle name="style1424787249752 2 2 2 2 2 7" xfId="23738"/>
    <cellStyle name="style1424787249752 2 2 2 2 2 8" xfId="48317"/>
    <cellStyle name="style1424787249752 2 2 2 2 3" xfId="4547"/>
    <cellStyle name="style1424787249752 2 2 2 2 3 2" xfId="11988"/>
    <cellStyle name="style1424787249752 2 2 2 2 3 2 2" xfId="48337"/>
    <cellStyle name="style1424787249752 2 2 2 2 3 2 2 2" xfId="48338"/>
    <cellStyle name="style1424787249752 2 2 2 2 3 2 2 3" xfId="60734"/>
    <cellStyle name="style1424787249752 2 2 2 2 3 2 3" xfId="48336"/>
    <cellStyle name="style1424787249752 2 2 2 2 3 3" xfId="19384"/>
    <cellStyle name="style1424787249752 2 2 2 2 3 3 2" xfId="48340"/>
    <cellStyle name="style1424787249752 2 2 2 2 3 3 3" xfId="58242"/>
    <cellStyle name="style1424787249752 2 2 2 2 3 3 4" xfId="48339"/>
    <cellStyle name="style1424787249752 2 2 2 2 3 4" xfId="26780"/>
    <cellStyle name="style1424787249752 2 2 2 2 3 5" xfId="48335"/>
    <cellStyle name="style1424787249752 2 2 2 2 4" xfId="2670"/>
    <cellStyle name="style1424787249752 2 2 2 2 4 2" xfId="10111"/>
    <cellStyle name="style1424787249752 2 2 2 2 4 2 2" xfId="48343"/>
    <cellStyle name="style1424787249752 2 2 2 2 4 2 2 2" xfId="48344"/>
    <cellStyle name="style1424787249752 2 2 2 2 4 2 2 3" xfId="60735"/>
    <cellStyle name="style1424787249752 2 2 2 2 4 2 3" xfId="48342"/>
    <cellStyle name="style1424787249752 2 2 2 2 4 3" xfId="17507"/>
    <cellStyle name="style1424787249752 2 2 2 2 4 3 2" xfId="48346"/>
    <cellStyle name="style1424787249752 2 2 2 2 4 3 3" xfId="58243"/>
    <cellStyle name="style1424787249752 2 2 2 2 4 3 4" xfId="48345"/>
    <cellStyle name="style1424787249752 2 2 2 2 4 4" xfId="24903"/>
    <cellStyle name="style1424787249752 2 2 2 2 4 5" xfId="48341"/>
    <cellStyle name="style1424787249752 2 2 2 2 5" xfId="6492"/>
    <cellStyle name="style1424787249752 2 2 2 2 5 2" xfId="13888"/>
    <cellStyle name="style1424787249752 2 2 2 2 5 2 2" xfId="48349"/>
    <cellStyle name="style1424787249752 2 2 2 2 5 2 3" xfId="60730"/>
    <cellStyle name="style1424787249752 2 2 2 2 5 2 4" xfId="48348"/>
    <cellStyle name="style1424787249752 2 2 2 2 5 3" xfId="21284"/>
    <cellStyle name="style1424787249752 2 2 2 2 5 4" xfId="28680"/>
    <cellStyle name="style1424787249752 2 2 2 2 5 5" xfId="48347"/>
    <cellStyle name="style1424787249752 2 2 2 2 6" xfId="8302"/>
    <cellStyle name="style1424787249752 2 2 2 2 6 2" xfId="48351"/>
    <cellStyle name="style1424787249752 2 2 2 2 6 3" xfId="58238"/>
    <cellStyle name="style1424787249752 2 2 2 2 6 4" xfId="48350"/>
    <cellStyle name="style1424787249752 2 2 2 2 7" xfId="15698"/>
    <cellStyle name="style1424787249752 2 2 2 2 8" xfId="23094"/>
    <cellStyle name="style1424787249752 2 2 2 2 9" xfId="48316"/>
    <cellStyle name="style1424787249752 2 2 2 3" xfId="1247"/>
    <cellStyle name="style1424787249752 2 2 2 3 2" xfId="4935"/>
    <cellStyle name="style1424787249752 2 2 2 3 2 2" xfId="12376"/>
    <cellStyle name="style1424787249752 2 2 2 3 2 2 2" xfId="48355"/>
    <cellStyle name="style1424787249752 2 2 2 3 2 2 2 2" xfId="48356"/>
    <cellStyle name="style1424787249752 2 2 2 3 2 2 2 3" xfId="60737"/>
    <cellStyle name="style1424787249752 2 2 2 3 2 2 3" xfId="48354"/>
    <cellStyle name="style1424787249752 2 2 2 3 2 3" xfId="19772"/>
    <cellStyle name="style1424787249752 2 2 2 3 2 3 2" xfId="48358"/>
    <cellStyle name="style1424787249752 2 2 2 3 2 3 3" xfId="58245"/>
    <cellStyle name="style1424787249752 2 2 2 3 2 3 4" xfId="48357"/>
    <cellStyle name="style1424787249752 2 2 2 3 2 4" xfId="27168"/>
    <cellStyle name="style1424787249752 2 2 2 3 2 5" xfId="48353"/>
    <cellStyle name="style1424787249752 2 2 2 3 3" xfId="3058"/>
    <cellStyle name="style1424787249752 2 2 2 3 3 2" xfId="10499"/>
    <cellStyle name="style1424787249752 2 2 2 3 3 2 2" xfId="48361"/>
    <cellStyle name="style1424787249752 2 2 2 3 3 2 2 2" xfId="48362"/>
    <cellStyle name="style1424787249752 2 2 2 3 3 2 2 3" xfId="60738"/>
    <cellStyle name="style1424787249752 2 2 2 3 3 2 3" xfId="48360"/>
    <cellStyle name="style1424787249752 2 2 2 3 3 3" xfId="17895"/>
    <cellStyle name="style1424787249752 2 2 2 3 3 3 2" xfId="48364"/>
    <cellStyle name="style1424787249752 2 2 2 3 3 3 3" xfId="58246"/>
    <cellStyle name="style1424787249752 2 2 2 3 3 3 4" xfId="48363"/>
    <cellStyle name="style1424787249752 2 2 2 3 3 4" xfId="25291"/>
    <cellStyle name="style1424787249752 2 2 2 3 3 5" xfId="48359"/>
    <cellStyle name="style1424787249752 2 2 2 3 4" xfId="6880"/>
    <cellStyle name="style1424787249752 2 2 2 3 4 2" xfId="14276"/>
    <cellStyle name="style1424787249752 2 2 2 3 4 2 2" xfId="48367"/>
    <cellStyle name="style1424787249752 2 2 2 3 4 2 3" xfId="60736"/>
    <cellStyle name="style1424787249752 2 2 2 3 4 2 4" xfId="48366"/>
    <cellStyle name="style1424787249752 2 2 2 3 4 3" xfId="21672"/>
    <cellStyle name="style1424787249752 2 2 2 3 4 4" xfId="29068"/>
    <cellStyle name="style1424787249752 2 2 2 3 4 5" xfId="48365"/>
    <cellStyle name="style1424787249752 2 2 2 3 5" xfId="8690"/>
    <cellStyle name="style1424787249752 2 2 2 3 5 2" xfId="48369"/>
    <cellStyle name="style1424787249752 2 2 2 3 5 3" xfId="58244"/>
    <cellStyle name="style1424787249752 2 2 2 3 5 4" xfId="48368"/>
    <cellStyle name="style1424787249752 2 2 2 3 6" xfId="16086"/>
    <cellStyle name="style1424787249752 2 2 2 3 7" xfId="23482"/>
    <cellStyle name="style1424787249752 2 2 2 3 8" xfId="48352"/>
    <cellStyle name="style1424787249752 2 2 2 4" xfId="1838"/>
    <cellStyle name="style1424787249752 2 2 2 4 2" xfId="5525"/>
    <cellStyle name="style1424787249752 2 2 2 4 2 2" xfId="12966"/>
    <cellStyle name="style1424787249752 2 2 2 4 2 2 2" xfId="48373"/>
    <cellStyle name="style1424787249752 2 2 2 4 2 2 2 2" xfId="48374"/>
    <cellStyle name="style1424787249752 2 2 2 4 2 2 2 3" xfId="60740"/>
    <cellStyle name="style1424787249752 2 2 2 4 2 2 3" xfId="48372"/>
    <cellStyle name="style1424787249752 2 2 2 4 2 3" xfId="20362"/>
    <cellStyle name="style1424787249752 2 2 2 4 2 3 2" xfId="48376"/>
    <cellStyle name="style1424787249752 2 2 2 4 2 3 3" xfId="58248"/>
    <cellStyle name="style1424787249752 2 2 2 4 2 3 4" xfId="48375"/>
    <cellStyle name="style1424787249752 2 2 2 4 2 4" xfId="27758"/>
    <cellStyle name="style1424787249752 2 2 2 4 2 5" xfId="48371"/>
    <cellStyle name="style1424787249752 2 2 2 4 3" xfId="3648"/>
    <cellStyle name="style1424787249752 2 2 2 4 3 2" xfId="11089"/>
    <cellStyle name="style1424787249752 2 2 2 4 3 2 2" xfId="48379"/>
    <cellStyle name="style1424787249752 2 2 2 4 3 2 2 2" xfId="48380"/>
    <cellStyle name="style1424787249752 2 2 2 4 3 2 2 3" xfId="60741"/>
    <cellStyle name="style1424787249752 2 2 2 4 3 2 3" xfId="48378"/>
    <cellStyle name="style1424787249752 2 2 2 4 3 3" xfId="18485"/>
    <cellStyle name="style1424787249752 2 2 2 4 3 3 2" xfId="48382"/>
    <cellStyle name="style1424787249752 2 2 2 4 3 3 3" xfId="58249"/>
    <cellStyle name="style1424787249752 2 2 2 4 3 3 4" xfId="48381"/>
    <cellStyle name="style1424787249752 2 2 2 4 3 4" xfId="25881"/>
    <cellStyle name="style1424787249752 2 2 2 4 3 5" xfId="48377"/>
    <cellStyle name="style1424787249752 2 2 2 4 4" xfId="7470"/>
    <cellStyle name="style1424787249752 2 2 2 4 4 2" xfId="14866"/>
    <cellStyle name="style1424787249752 2 2 2 4 4 2 2" xfId="48385"/>
    <cellStyle name="style1424787249752 2 2 2 4 4 2 3" xfId="60739"/>
    <cellStyle name="style1424787249752 2 2 2 4 4 2 4" xfId="48384"/>
    <cellStyle name="style1424787249752 2 2 2 4 4 3" xfId="22262"/>
    <cellStyle name="style1424787249752 2 2 2 4 4 4" xfId="29658"/>
    <cellStyle name="style1424787249752 2 2 2 4 4 5" xfId="48383"/>
    <cellStyle name="style1424787249752 2 2 2 4 5" xfId="9280"/>
    <cellStyle name="style1424787249752 2 2 2 4 5 2" xfId="48387"/>
    <cellStyle name="style1424787249752 2 2 2 4 5 3" xfId="58247"/>
    <cellStyle name="style1424787249752 2 2 2 4 5 4" xfId="48386"/>
    <cellStyle name="style1424787249752 2 2 2 4 6" xfId="16676"/>
    <cellStyle name="style1424787249752 2 2 2 4 7" xfId="24072"/>
    <cellStyle name="style1424787249752 2 2 2 4 8" xfId="48370"/>
    <cellStyle name="style1424787249752 2 2 2 5" xfId="2095"/>
    <cellStyle name="style1424787249752 2 2 2 5 2" xfId="5782"/>
    <cellStyle name="style1424787249752 2 2 2 5 2 2" xfId="13222"/>
    <cellStyle name="style1424787249752 2 2 2 5 2 2 2" xfId="48391"/>
    <cellStyle name="style1424787249752 2 2 2 5 2 2 2 2" xfId="48392"/>
    <cellStyle name="style1424787249752 2 2 2 5 2 2 2 3" xfId="60743"/>
    <cellStyle name="style1424787249752 2 2 2 5 2 2 3" xfId="48390"/>
    <cellStyle name="style1424787249752 2 2 2 5 2 3" xfId="20618"/>
    <cellStyle name="style1424787249752 2 2 2 5 2 3 2" xfId="48394"/>
    <cellStyle name="style1424787249752 2 2 2 5 2 3 3" xfId="58251"/>
    <cellStyle name="style1424787249752 2 2 2 5 2 3 4" xfId="48393"/>
    <cellStyle name="style1424787249752 2 2 2 5 2 4" xfId="28014"/>
    <cellStyle name="style1424787249752 2 2 2 5 2 5" xfId="48389"/>
    <cellStyle name="style1424787249752 2 2 2 5 3" xfId="3904"/>
    <cellStyle name="style1424787249752 2 2 2 5 3 2" xfId="11345"/>
    <cellStyle name="style1424787249752 2 2 2 5 3 2 2" xfId="48397"/>
    <cellStyle name="style1424787249752 2 2 2 5 3 2 2 2" xfId="48398"/>
    <cellStyle name="style1424787249752 2 2 2 5 3 2 2 3" xfId="60744"/>
    <cellStyle name="style1424787249752 2 2 2 5 3 2 3" xfId="48396"/>
    <cellStyle name="style1424787249752 2 2 2 5 3 3" xfId="18741"/>
    <cellStyle name="style1424787249752 2 2 2 5 3 3 2" xfId="48400"/>
    <cellStyle name="style1424787249752 2 2 2 5 3 3 3" xfId="58252"/>
    <cellStyle name="style1424787249752 2 2 2 5 3 3 4" xfId="48399"/>
    <cellStyle name="style1424787249752 2 2 2 5 3 4" xfId="26137"/>
    <cellStyle name="style1424787249752 2 2 2 5 3 5" xfId="48395"/>
    <cellStyle name="style1424787249752 2 2 2 5 4" xfId="7727"/>
    <cellStyle name="style1424787249752 2 2 2 5 4 2" xfId="15123"/>
    <cellStyle name="style1424787249752 2 2 2 5 4 2 2" xfId="48403"/>
    <cellStyle name="style1424787249752 2 2 2 5 4 2 3" xfId="60742"/>
    <cellStyle name="style1424787249752 2 2 2 5 4 2 4" xfId="48402"/>
    <cellStyle name="style1424787249752 2 2 2 5 4 3" xfId="22519"/>
    <cellStyle name="style1424787249752 2 2 2 5 4 4" xfId="29915"/>
    <cellStyle name="style1424787249752 2 2 2 5 4 5" xfId="48401"/>
    <cellStyle name="style1424787249752 2 2 2 5 5" xfId="9536"/>
    <cellStyle name="style1424787249752 2 2 2 5 5 2" xfId="48405"/>
    <cellStyle name="style1424787249752 2 2 2 5 5 3" xfId="58250"/>
    <cellStyle name="style1424787249752 2 2 2 5 5 4" xfId="48404"/>
    <cellStyle name="style1424787249752 2 2 2 5 6" xfId="16932"/>
    <cellStyle name="style1424787249752 2 2 2 5 7" xfId="24328"/>
    <cellStyle name="style1424787249752 2 2 2 5 8" xfId="48388"/>
    <cellStyle name="style1424787249752 2 2 2 6" xfId="4291"/>
    <cellStyle name="style1424787249752 2 2 2 6 2" xfId="11732"/>
    <cellStyle name="style1424787249752 2 2 2 6 2 2" xfId="48408"/>
    <cellStyle name="style1424787249752 2 2 2 6 2 2 2" xfId="48409"/>
    <cellStyle name="style1424787249752 2 2 2 6 2 2 3" xfId="60745"/>
    <cellStyle name="style1424787249752 2 2 2 6 2 3" xfId="48407"/>
    <cellStyle name="style1424787249752 2 2 2 6 3" xfId="19128"/>
    <cellStyle name="style1424787249752 2 2 2 6 3 2" xfId="48411"/>
    <cellStyle name="style1424787249752 2 2 2 6 3 3" xfId="58253"/>
    <cellStyle name="style1424787249752 2 2 2 6 3 4" xfId="48410"/>
    <cellStyle name="style1424787249752 2 2 2 6 4" xfId="26524"/>
    <cellStyle name="style1424787249752 2 2 2 6 5" xfId="48406"/>
    <cellStyle name="style1424787249752 2 2 2 7" xfId="2414"/>
    <cellStyle name="style1424787249752 2 2 2 7 2" xfId="9855"/>
    <cellStyle name="style1424787249752 2 2 2 7 2 2" xfId="48414"/>
    <cellStyle name="style1424787249752 2 2 2 7 2 2 2" xfId="48415"/>
    <cellStyle name="style1424787249752 2 2 2 7 2 2 3" xfId="60746"/>
    <cellStyle name="style1424787249752 2 2 2 7 2 3" xfId="48413"/>
    <cellStyle name="style1424787249752 2 2 2 7 3" xfId="17251"/>
    <cellStyle name="style1424787249752 2 2 2 7 3 2" xfId="48417"/>
    <cellStyle name="style1424787249752 2 2 2 7 3 3" xfId="58254"/>
    <cellStyle name="style1424787249752 2 2 2 7 3 4" xfId="48416"/>
    <cellStyle name="style1424787249752 2 2 2 7 4" xfId="24647"/>
    <cellStyle name="style1424787249752 2 2 2 7 5" xfId="48412"/>
    <cellStyle name="style1424787249752 2 2 2 8" xfId="6236"/>
    <cellStyle name="style1424787249752 2 2 2 8 2" xfId="13632"/>
    <cellStyle name="style1424787249752 2 2 2 8 2 2" xfId="48420"/>
    <cellStyle name="style1424787249752 2 2 2 8 2 3" xfId="60729"/>
    <cellStyle name="style1424787249752 2 2 2 8 2 4" xfId="48419"/>
    <cellStyle name="style1424787249752 2 2 2 8 3" xfId="21028"/>
    <cellStyle name="style1424787249752 2 2 2 8 4" xfId="28424"/>
    <cellStyle name="style1424787249752 2 2 2 8 5" xfId="48418"/>
    <cellStyle name="style1424787249752 2 2 2 9" xfId="8046"/>
    <cellStyle name="style1424787249752 2 2 2 9 2" xfId="48422"/>
    <cellStyle name="style1424787249752 2 2 2 9 3" xfId="58237"/>
    <cellStyle name="style1424787249752 2 2 2 9 4" xfId="48421"/>
    <cellStyle name="style1424787249752 2 2 3" xfId="665"/>
    <cellStyle name="style1424787249752 2 2 3 2" xfId="1375"/>
    <cellStyle name="style1424787249752 2 2 3 2 2" xfId="5063"/>
    <cellStyle name="style1424787249752 2 2 3 2 2 2" xfId="12504"/>
    <cellStyle name="style1424787249752 2 2 3 2 2 2 2" xfId="48427"/>
    <cellStyle name="style1424787249752 2 2 3 2 2 2 2 2" xfId="48428"/>
    <cellStyle name="style1424787249752 2 2 3 2 2 2 2 3" xfId="60749"/>
    <cellStyle name="style1424787249752 2 2 3 2 2 2 3" xfId="48426"/>
    <cellStyle name="style1424787249752 2 2 3 2 2 3" xfId="19900"/>
    <cellStyle name="style1424787249752 2 2 3 2 2 3 2" xfId="48430"/>
    <cellStyle name="style1424787249752 2 2 3 2 2 3 3" xfId="58257"/>
    <cellStyle name="style1424787249752 2 2 3 2 2 3 4" xfId="48429"/>
    <cellStyle name="style1424787249752 2 2 3 2 2 4" xfId="27296"/>
    <cellStyle name="style1424787249752 2 2 3 2 2 5" xfId="48425"/>
    <cellStyle name="style1424787249752 2 2 3 2 3" xfId="3186"/>
    <cellStyle name="style1424787249752 2 2 3 2 3 2" xfId="10627"/>
    <cellStyle name="style1424787249752 2 2 3 2 3 2 2" xfId="48433"/>
    <cellStyle name="style1424787249752 2 2 3 2 3 2 2 2" xfId="48434"/>
    <cellStyle name="style1424787249752 2 2 3 2 3 2 2 3" xfId="60750"/>
    <cellStyle name="style1424787249752 2 2 3 2 3 2 3" xfId="48432"/>
    <cellStyle name="style1424787249752 2 2 3 2 3 3" xfId="18023"/>
    <cellStyle name="style1424787249752 2 2 3 2 3 3 2" xfId="48436"/>
    <cellStyle name="style1424787249752 2 2 3 2 3 3 3" xfId="58258"/>
    <cellStyle name="style1424787249752 2 2 3 2 3 3 4" xfId="48435"/>
    <cellStyle name="style1424787249752 2 2 3 2 3 4" xfId="25419"/>
    <cellStyle name="style1424787249752 2 2 3 2 3 5" xfId="48431"/>
    <cellStyle name="style1424787249752 2 2 3 2 4" xfId="7008"/>
    <cellStyle name="style1424787249752 2 2 3 2 4 2" xfId="14404"/>
    <cellStyle name="style1424787249752 2 2 3 2 4 2 2" xfId="48439"/>
    <cellStyle name="style1424787249752 2 2 3 2 4 2 3" xfId="60748"/>
    <cellStyle name="style1424787249752 2 2 3 2 4 2 4" xfId="48438"/>
    <cellStyle name="style1424787249752 2 2 3 2 4 3" xfId="21800"/>
    <cellStyle name="style1424787249752 2 2 3 2 4 4" xfId="29196"/>
    <cellStyle name="style1424787249752 2 2 3 2 4 5" xfId="48437"/>
    <cellStyle name="style1424787249752 2 2 3 2 5" xfId="8818"/>
    <cellStyle name="style1424787249752 2 2 3 2 5 2" xfId="48441"/>
    <cellStyle name="style1424787249752 2 2 3 2 5 3" xfId="58256"/>
    <cellStyle name="style1424787249752 2 2 3 2 5 4" xfId="48440"/>
    <cellStyle name="style1424787249752 2 2 3 2 6" xfId="16214"/>
    <cellStyle name="style1424787249752 2 2 3 2 7" xfId="23610"/>
    <cellStyle name="style1424787249752 2 2 3 2 8" xfId="48424"/>
    <cellStyle name="style1424787249752 2 2 3 3" xfId="4419"/>
    <cellStyle name="style1424787249752 2 2 3 3 2" xfId="11860"/>
    <cellStyle name="style1424787249752 2 2 3 3 2 2" xfId="48444"/>
    <cellStyle name="style1424787249752 2 2 3 3 2 2 2" xfId="48445"/>
    <cellStyle name="style1424787249752 2 2 3 3 2 2 3" xfId="60751"/>
    <cellStyle name="style1424787249752 2 2 3 3 2 3" xfId="48443"/>
    <cellStyle name="style1424787249752 2 2 3 3 3" xfId="19256"/>
    <cellStyle name="style1424787249752 2 2 3 3 3 2" xfId="48447"/>
    <cellStyle name="style1424787249752 2 2 3 3 3 3" xfId="58259"/>
    <cellStyle name="style1424787249752 2 2 3 3 3 4" xfId="48446"/>
    <cellStyle name="style1424787249752 2 2 3 3 4" xfId="26652"/>
    <cellStyle name="style1424787249752 2 2 3 3 5" xfId="48442"/>
    <cellStyle name="style1424787249752 2 2 3 4" xfId="2542"/>
    <cellStyle name="style1424787249752 2 2 3 4 2" xfId="9983"/>
    <cellStyle name="style1424787249752 2 2 3 4 2 2" xfId="48450"/>
    <cellStyle name="style1424787249752 2 2 3 4 2 2 2" xfId="48451"/>
    <cellStyle name="style1424787249752 2 2 3 4 2 2 3" xfId="60752"/>
    <cellStyle name="style1424787249752 2 2 3 4 2 3" xfId="48449"/>
    <cellStyle name="style1424787249752 2 2 3 4 3" xfId="17379"/>
    <cellStyle name="style1424787249752 2 2 3 4 3 2" xfId="48453"/>
    <cellStyle name="style1424787249752 2 2 3 4 3 3" xfId="58260"/>
    <cellStyle name="style1424787249752 2 2 3 4 3 4" xfId="48452"/>
    <cellStyle name="style1424787249752 2 2 3 4 4" xfId="24775"/>
    <cellStyle name="style1424787249752 2 2 3 4 5" xfId="48448"/>
    <cellStyle name="style1424787249752 2 2 3 5" xfId="6364"/>
    <cellStyle name="style1424787249752 2 2 3 5 2" xfId="13760"/>
    <cellStyle name="style1424787249752 2 2 3 5 2 2" xfId="48456"/>
    <cellStyle name="style1424787249752 2 2 3 5 2 3" xfId="60747"/>
    <cellStyle name="style1424787249752 2 2 3 5 2 4" xfId="48455"/>
    <cellStyle name="style1424787249752 2 2 3 5 3" xfId="21156"/>
    <cellStyle name="style1424787249752 2 2 3 5 4" xfId="28552"/>
    <cellStyle name="style1424787249752 2 2 3 5 5" xfId="48454"/>
    <cellStyle name="style1424787249752 2 2 3 6" xfId="8174"/>
    <cellStyle name="style1424787249752 2 2 3 6 2" xfId="48458"/>
    <cellStyle name="style1424787249752 2 2 3 6 3" xfId="58255"/>
    <cellStyle name="style1424787249752 2 2 3 6 4" xfId="48457"/>
    <cellStyle name="style1424787249752 2 2 3 7" xfId="15570"/>
    <cellStyle name="style1424787249752 2 2 3 8" xfId="22966"/>
    <cellStyle name="style1424787249752 2 2 3 9" xfId="48423"/>
    <cellStyle name="style1424787249752 2 2 4" xfId="1119"/>
    <cellStyle name="style1424787249752 2 2 4 2" xfId="4807"/>
    <cellStyle name="style1424787249752 2 2 4 2 2" xfId="12248"/>
    <cellStyle name="style1424787249752 2 2 4 2 2 2" xfId="48462"/>
    <cellStyle name="style1424787249752 2 2 4 2 2 2 2" xfId="48463"/>
    <cellStyle name="style1424787249752 2 2 4 2 2 2 3" xfId="60754"/>
    <cellStyle name="style1424787249752 2 2 4 2 2 3" xfId="48461"/>
    <cellStyle name="style1424787249752 2 2 4 2 3" xfId="19644"/>
    <cellStyle name="style1424787249752 2 2 4 2 3 2" xfId="48465"/>
    <cellStyle name="style1424787249752 2 2 4 2 3 3" xfId="58262"/>
    <cellStyle name="style1424787249752 2 2 4 2 3 4" xfId="48464"/>
    <cellStyle name="style1424787249752 2 2 4 2 4" xfId="27040"/>
    <cellStyle name="style1424787249752 2 2 4 2 5" xfId="48460"/>
    <cellStyle name="style1424787249752 2 2 4 3" xfId="2930"/>
    <cellStyle name="style1424787249752 2 2 4 3 2" xfId="10371"/>
    <cellStyle name="style1424787249752 2 2 4 3 2 2" xfId="48468"/>
    <cellStyle name="style1424787249752 2 2 4 3 2 2 2" xfId="48469"/>
    <cellStyle name="style1424787249752 2 2 4 3 2 2 3" xfId="60755"/>
    <cellStyle name="style1424787249752 2 2 4 3 2 3" xfId="48467"/>
    <cellStyle name="style1424787249752 2 2 4 3 3" xfId="17767"/>
    <cellStyle name="style1424787249752 2 2 4 3 3 2" xfId="48471"/>
    <cellStyle name="style1424787249752 2 2 4 3 3 3" xfId="58263"/>
    <cellStyle name="style1424787249752 2 2 4 3 3 4" xfId="48470"/>
    <cellStyle name="style1424787249752 2 2 4 3 4" xfId="25163"/>
    <cellStyle name="style1424787249752 2 2 4 3 5" xfId="48466"/>
    <cellStyle name="style1424787249752 2 2 4 4" xfId="6752"/>
    <cellStyle name="style1424787249752 2 2 4 4 2" xfId="14148"/>
    <cellStyle name="style1424787249752 2 2 4 4 2 2" xfId="48474"/>
    <cellStyle name="style1424787249752 2 2 4 4 2 3" xfId="60753"/>
    <cellStyle name="style1424787249752 2 2 4 4 2 4" xfId="48473"/>
    <cellStyle name="style1424787249752 2 2 4 4 3" xfId="21544"/>
    <cellStyle name="style1424787249752 2 2 4 4 4" xfId="28940"/>
    <cellStyle name="style1424787249752 2 2 4 4 5" xfId="48472"/>
    <cellStyle name="style1424787249752 2 2 4 5" xfId="8562"/>
    <cellStyle name="style1424787249752 2 2 4 5 2" xfId="48476"/>
    <cellStyle name="style1424787249752 2 2 4 5 3" xfId="58261"/>
    <cellStyle name="style1424787249752 2 2 4 5 4" xfId="48475"/>
    <cellStyle name="style1424787249752 2 2 4 6" xfId="15958"/>
    <cellStyle name="style1424787249752 2 2 4 7" xfId="23354"/>
    <cellStyle name="style1424787249752 2 2 4 8" xfId="48459"/>
    <cellStyle name="style1424787249752 2 2 5" xfId="1710"/>
    <cellStyle name="style1424787249752 2 2 5 2" xfId="5397"/>
    <cellStyle name="style1424787249752 2 2 5 2 2" xfId="12838"/>
    <cellStyle name="style1424787249752 2 2 5 2 2 2" xfId="48480"/>
    <cellStyle name="style1424787249752 2 2 5 2 2 2 2" xfId="48481"/>
    <cellStyle name="style1424787249752 2 2 5 2 2 2 3" xfId="60757"/>
    <cellStyle name="style1424787249752 2 2 5 2 2 3" xfId="48479"/>
    <cellStyle name="style1424787249752 2 2 5 2 3" xfId="20234"/>
    <cellStyle name="style1424787249752 2 2 5 2 3 2" xfId="48483"/>
    <cellStyle name="style1424787249752 2 2 5 2 3 3" xfId="58265"/>
    <cellStyle name="style1424787249752 2 2 5 2 3 4" xfId="48482"/>
    <cellStyle name="style1424787249752 2 2 5 2 4" xfId="27630"/>
    <cellStyle name="style1424787249752 2 2 5 2 5" xfId="48478"/>
    <cellStyle name="style1424787249752 2 2 5 3" xfId="3520"/>
    <cellStyle name="style1424787249752 2 2 5 3 2" xfId="10961"/>
    <cellStyle name="style1424787249752 2 2 5 3 2 2" xfId="48486"/>
    <cellStyle name="style1424787249752 2 2 5 3 2 2 2" xfId="48487"/>
    <cellStyle name="style1424787249752 2 2 5 3 2 2 3" xfId="60758"/>
    <cellStyle name="style1424787249752 2 2 5 3 2 3" xfId="48485"/>
    <cellStyle name="style1424787249752 2 2 5 3 3" xfId="18357"/>
    <cellStyle name="style1424787249752 2 2 5 3 3 2" xfId="48489"/>
    <cellStyle name="style1424787249752 2 2 5 3 3 3" xfId="58266"/>
    <cellStyle name="style1424787249752 2 2 5 3 3 4" xfId="48488"/>
    <cellStyle name="style1424787249752 2 2 5 3 4" xfId="25753"/>
    <cellStyle name="style1424787249752 2 2 5 3 5" xfId="48484"/>
    <cellStyle name="style1424787249752 2 2 5 4" xfId="7342"/>
    <cellStyle name="style1424787249752 2 2 5 4 2" xfId="14738"/>
    <cellStyle name="style1424787249752 2 2 5 4 2 2" xfId="48492"/>
    <cellStyle name="style1424787249752 2 2 5 4 2 3" xfId="60756"/>
    <cellStyle name="style1424787249752 2 2 5 4 2 4" xfId="48491"/>
    <cellStyle name="style1424787249752 2 2 5 4 3" xfId="22134"/>
    <cellStyle name="style1424787249752 2 2 5 4 4" xfId="29530"/>
    <cellStyle name="style1424787249752 2 2 5 4 5" xfId="48490"/>
    <cellStyle name="style1424787249752 2 2 5 5" xfId="9152"/>
    <cellStyle name="style1424787249752 2 2 5 5 2" xfId="48494"/>
    <cellStyle name="style1424787249752 2 2 5 5 3" xfId="58264"/>
    <cellStyle name="style1424787249752 2 2 5 5 4" xfId="48493"/>
    <cellStyle name="style1424787249752 2 2 5 6" xfId="16548"/>
    <cellStyle name="style1424787249752 2 2 5 7" xfId="23944"/>
    <cellStyle name="style1424787249752 2 2 5 8" xfId="48477"/>
    <cellStyle name="style1424787249752 2 2 6" xfId="1967"/>
    <cellStyle name="style1424787249752 2 2 6 2" xfId="5654"/>
    <cellStyle name="style1424787249752 2 2 6 2 2" xfId="13094"/>
    <cellStyle name="style1424787249752 2 2 6 2 2 2" xfId="48498"/>
    <cellStyle name="style1424787249752 2 2 6 2 2 2 2" xfId="48499"/>
    <cellStyle name="style1424787249752 2 2 6 2 2 2 3" xfId="60760"/>
    <cellStyle name="style1424787249752 2 2 6 2 2 3" xfId="48497"/>
    <cellStyle name="style1424787249752 2 2 6 2 3" xfId="20490"/>
    <cellStyle name="style1424787249752 2 2 6 2 3 2" xfId="48501"/>
    <cellStyle name="style1424787249752 2 2 6 2 3 3" xfId="58268"/>
    <cellStyle name="style1424787249752 2 2 6 2 3 4" xfId="48500"/>
    <cellStyle name="style1424787249752 2 2 6 2 4" xfId="27886"/>
    <cellStyle name="style1424787249752 2 2 6 2 5" xfId="48496"/>
    <cellStyle name="style1424787249752 2 2 6 3" xfId="3776"/>
    <cellStyle name="style1424787249752 2 2 6 3 2" xfId="11217"/>
    <cellStyle name="style1424787249752 2 2 6 3 2 2" xfId="48504"/>
    <cellStyle name="style1424787249752 2 2 6 3 2 2 2" xfId="48505"/>
    <cellStyle name="style1424787249752 2 2 6 3 2 2 3" xfId="60761"/>
    <cellStyle name="style1424787249752 2 2 6 3 2 3" xfId="48503"/>
    <cellStyle name="style1424787249752 2 2 6 3 3" xfId="18613"/>
    <cellStyle name="style1424787249752 2 2 6 3 3 2" xfId="48507"/>
    <cellStyle name="style1424787249752 2 2 6 3 3 3" xfId="58269"/>
    <cellStyle name="style1424787249752 2 2 6 3 3 4" xfId="48506"/>
    <cellStyle name="style1424787249752 2 2 6 3 4" xfId="26009"/>
    <cellStyle name="style1424787249752 2 2 6 3 5" xfId="48502"/>
    <cellStyle name="style1424787249752 2 2 6 4" xfId="7599"/>
    <cellStyle name="style1424787249752 2 2 6 4 2" xfId="14995"/>
    <cellStyle name="style1424787249752 2 2 6 4 2 2" xfId="48510"/>
    <cellStyle name="style1424787249752 2 2 6 4 2 3" xfId="60759"/>
    <cellStyle name="style1424787249752 2 2 6 4 2 4" xfId="48509"/>
    <cellStyle name="style1424787249752 2 2 6 4 3" xfId="22391"/>
    <cellStyle name="style1424787249752 2 2 6 4 4" xfId="29787"/>
    <cellStyle name="style1424787249752 2 2 6 4 5" xfId="48508"/>
    <cellStyle name="style1424787249752 2 2 6 5" xfId="9408"/>
    <cellStyle name="style1424787249752 2 2 6 5 2" xfId="48512"/>
    <cellStyle name="style1424787249752 2 2 6 5 3" xfId="58267"/>
    <cellStyle name="style1424787249752 2 2 6 5 4" xfId="48511"/>
    <cellStyle name="style1424787249752 2 2 6 6" xfId="16804"/>
    <cellStyle name="style1424787249752 2 2 6 7" xfId="24200"/>
    <cellStyle name="style1424787249752 2 2 6 8" xfId="48495"/>
    <cellStyle name="style1424787249752 2 2 7" xfId="4163"/>
    <cellStyle name="style1424787249752 2 2 7 2" xfId="11604"/>
    <cellStyle name="style1424787249752 2 2 7 2 2" xfId="48515"/>
    <cellStyle name="style1424787249752 2 2 7 2 2 2" xfId="48516"/>
    <cellStyle name="style1424787249752 2 2 7 2 2 3" xfId="60762"/>
    <cellStyle name="style1424787249752 2 2 7 2 3" xfId="48514"/>
    <cellStyle name="style1424787249752 2 2 7 3" xfId="19000"/>
    <cellStyle name="style1424787249752 2 2 7 3 2" xfId="48518"/>
    <cellStyle name="style1424787249752 2 2 7 3 3" xfId="58270"/>
    <cellStyle name="style1424787249752 2 2 7 3 4" xfId="48517"/>
    <cellStyle name="style1424787249752 2 2 7 4" xfId="26396"/>
    <cellStyle name="style1424787249752 2 2 7 5" xfId="48513"/>
    <cellStyle name="style1424787249752 2 2 8" xfId="2286"/>
    <cellStyle name="style1424787249752 2 2 8 2" xfId="9727"/>
    <cellStyle name="style1424787249752 2 2 8 2 2" xfId="48521"/>
    <cellStyle name="style1424787249752 2 2 8 2 2 2" xfId="48522"/>
    <cellStyle name="style1424787249752 2 2 8 2 2 3" xfId="60763"/>
    <cellStyle name="style1424787249752 2 2 8 2 3" xfId="48520"/>
    <cellStyle name="style1424787249752 2 2 8 3" xfId="17123"/>
    <cellStyle name="style1424787249752 2 2 8 3 2" xfId="48524"/>
    <cellStyle name="style1424787249752 2 2 8 3 3" xfId="58271"/>
    <cellStyle name="style1424787249752 2 2 8 3 4" xfId="48523"/>
    <cellStyle name="style1424787249752 2 2 8 4" xfId="24519"/>
    <cellStyle name="style1424787249752 2 2 8 5" xfId="48519"/>
    <cellStyle name="style1424787249752 2 2 9" xfId="6108"/>
    <cellStyle name="style1424787249752 2 2 9 2" xfId="13504"/>
    <cellStyle name="style1424787249752 2 2 9 2 2" xfId="48527"/>
    <cellStyle name="style1424787249752 2 2 9 2 3" xfId="60728"/>
    <cellStyle name="style1424787249752 2 2 9 2 4" xfId="48526"/>
    <cellStyle name="style1424787249752 2 2 9 3" xfId="20900"/>
    <cellStyle name="style1424787249752 2 2 9 4" xfId="28296"/>
    <cellStyle name="style1424787249752 2 2 9 5" xfId="48525"/>
    <cellStyle name="style1424787249752 2 3" xfId="472"/>
    <cellStyle name="style1424787249752 2 3 10" xfId="15378"/>
    <cellStyle name="style1424787249752 2 3 11" xfId="22774"/>
    <cellStyle name="style1424787249752 2 3 12" xfId="48528"/>
    <cellStyle name="style1424787249752 2 3 2" xfId="729"/>
    <cellStyle name="style1424787249752 2 3 2 2" xfId="1439"/>
    <cellStyle name="style1424787249752 2 3 2 2 2" xfId="5127"/>
    <cellStyle name="style1424787249752 2 3 2 2 2 2" xfId="12568"/>
    <cellStyle name="style1424787249752 2 3 2 2 2 2 2" xfId="48533"/>
    <cellStyle name="style1424787249752 2 3 2 2 2 2 2 2" xfId="48534"/>
    <cellStyle name="style1424787249752 2 3 2 2 2 2 2 3" xfId="60767"/>
    <cellStyle name="style1424787249752 2 3 2 2 2 2 3" xfId="48532"/>
    <cellStyle name="style1424787249752 2 3 2 2 2 3" xfId="19964"/>
    <cellStyle name="style1424787249752 2 3 2 2 2 3 2" xfId="48536"/>
    <cellStyle name="style1424787249752 2 3 2 2 2 3 3" xfId="58275"/>
    <cellStyle name="style1424787249752 2 3 2 2 2 3 4" xfId="48535"/>
    <cellStyle name="style1424787249752 2 3 2 2 2 4" xfId="27360"/>
    <cellStyle name="style1424787249752 2 3 2 2 2 5" xfId="48531"/>
    <cellStyle name="style1424787249752 2 3 2 2 3" xfId="3250"/>
    <cellStyle name="style1424787249752 2 3 2 2 3 2" xfId="10691"/>
    <cellStyle name="style1424787249752 2 3 2 2 3 2 2" xfId="48539"/>
    <cellStyle name="style1424787249752 2 3 2 2 3 2 2 2" xfId="48540"/>
    <cellStyle name="style1424787249752 2 3 2 2 3 2 2 3" xfId="60768"/>
    <cellStyle name="style1424787249752 2 3 2 2 3 2 3" xfId="48538"/>
    <cellStyle name="style1424787249752 2 3 2 2 3 3" xfId="18087"/>
    <cellStyle name="style1424787249752 2 3 2 2 3 3 2" xfId="48542"/>
    <cellStyle name="style1424787249752 2 3 2 2 3 3 3" xfId="58276"/>
    <cellStyle name="style1424787249752 2 3 2 2 3 3 4" xfId="48541"/>
    <cellStyle name="style1424787249752 2 3 2 2 3 4" xfId="25483"/>
    <cellStyle name="style1424787249752 2 3 2 2 3 5" xfId="48537"/>
    <cellStyle name="style1424787249752 2 3 2 2 4" xfId="7072"/>
    <cellStyle name="style1424787249752 2 3 2 2 4 2" xfId="14468"/>
    <cellStyle name="style1424787249752 2 3 2 2 4 2 2" xfId="48545"/>
    <cellStyle name="style1424787249752 2 3 2 2 4 2 3" xfId="60766"/>
    <cellStyle name="style1424787249752 2 3 2 2 4 2 4" xfId="48544"/>
    <cellStyle name="style1424787249752 2 3 2 2 4 3" xfId="21864"/>
    <cellStyle name="style1424787249752 2 3 2 2 4 4" xfId="29260"/>
    <cellStyle name="style1424787249752 2 3 2 2 4 5" xfId="48543"/>
    <cellStyle name="style1424787249752 2 3 2 2 5" xfId="8882"/>
    <cellStyle name="style1424787249752 2 3 2 2 5 2" xfId="48547"/>
    <cellStyle name="style1424787249752 2 3 2 2 5 3" xfId="58274"/>
    <cellStyle name="style1424787249752 2 3 2 2 5 4" xfId="48546"/>
    <cellStyle name="style1424787249752 2 3 2 2 6" xfId="16278"/>
    <cellStyle name="style1424787249752 2 3 2 2 7" xfId="23674"/>
    <cellStyle name="style1424787249752 2 3 2 2 8" xfId="48530"/>
    <cellStyle name="style1424787249752 2 3 2 3" xfId="4483"/>
    <cellStyle name="style1424787249752 2 3 2 3 2" xfId="11924"/>
    <cellStyle name="style1424787249752 2 3 2 3 2 2" xfId="48550"/>
    <cellStyle name="style1424787249752 2 3 2 3 2 2 2" xfId="48551"/>
    <cellStyle name="style1424787249752 2 3 2 3 2 2 3" xfId="60769"/>
    <cellStyle name="style1424787249752 2 3 2 3 2 3" xfId="48549"/>
    <cellStyle name="style1424787249752 2 3 2 3 3" xfId="19320"/>
    <cellStyle name="style1424787249752 2 3 2 3 3 2" xfId="48553"/>
    <cellStyle name="style1424787249752 2 3 2 3 3 3" xfId="58277"/>
    <cellStyle name="style1424787249752 2 3 2 3 3 4" xfId="48552"/>
    <cellStyle name="style1424787249752 2 3 2 3 4" xfId="26716"/>
    <cellStyle name="style1424787249752 2 3 2 3 5" xfId="48548"/>
    <cellStyle name="style1424787249752 2 3 2 4" xfId="2606"/>
    <cellStyle name="style1424787249752 2 3 2 4 2" xfId="10047"/>
    <cellStyle name="style1424787249752 2 3 2 4 2 2" xfId="48556"/>
    <cellStyle name="style1424787249752 2 3 2 4 2 2 2" xfId="48557"/>
    <cellStyle name="style1424787249752 2 3 2 4 2 2 3" xfId="60770"/>
    <cellStyle name="style1424787249752 2 3 2 4 2 3" xfId="48555"/>
    <cellStyle name="style1424787249752 2 3 2 4 3" xfId="17443"/>
    <cellStyle name="style1424787249752 2 3 2 4 3 2" xfId="48559"/>
    <cellStyle name="style1424787249752 2 3 2 4 3 3" xfId="58278"/>
    <cellStyle name="style1424787249752 2 3 2 4 3 4" xfId="48558"/>
    <cellStyle name="style1424787249752 2 3 2 4 4" xfId="24839"/>
    <cellStyle name="style1424787249752 2 3 2 4 5" xfId="48554"/>
    <cellStyle name="style1424787249752 2 3 2 5" xfId="6428"/>
    <cellStyle name="style1424787249752 2 3 2 5 2" xfId="13824"/>
    <cellStyle name="style1424787249752 2 3 2 5 2 2" xfId="48562"/>
    <cellStyle name="style1424787249752 2 3 2 5 2 3" xfId="60765"/>
    <cellStyle name="style1424787249752 2 3 2 5 2 4" xfId="48561"/>
    <cellStyle name="style1424787249752 2 3 2 5 3" xfId="21220"/>
    <cellStyle name="style1424787249752 2 3 2 5 4" xfId="28616"/>
    <cellStyle name="style1424787249752 2 3 2 5 5" xfId="48560"/>
    <cellStyle name="style1424787249752 2 3 2 6" xfId="8238"/>
    <cellStyle name="style1424787249752 2 3 2 6 2" xfId="48564"/>
    <cellStyle name="style1424787249752 2 3 2 6 3" xfId="58273"/>
    <cellStyle name="style1424787249752 2 3 2 6 4" xfId="48563"/>
    <cellStyle name="style1424787249752 2 3 2 7" xfId="15634"/>
    <cellStyle name="style1424787249752 2 3 2 8" xfId="23030"/>
    <cellStyle name="style1424787249752 2 3 2 9" xfId="48529"/>
    <cellStyle name="style1424787249752 2 3 3" xfId="1183"/>
    <cellStyle name="style1424787249752 2 3 3 2" xfId="4871"/>
    <cellStyle name="style1424787249752 2 3 3 2 2" xfId="12312"/>
    <cellStyle name="style1424787249752 2 3 3 2 2 2" xfId="48568"/>
    <cellStyle name="style1424787249752 2 3 3 2 2 2 2" xfId="48569"/>
    <cellStyle name="style1424787249752 2 3 3 2 2 2 3" xfId="60772"/>
    <cellStyle name="style1424787249752 2 3 3 2 2 3" xfId="48567"/>
    <cellStyle name="style1424787249752 2 3 3 2 3" xfId="19708"/>
    <cellStyle name="style1424787249752 2 3 3 2 3 2" xfId="48571"/>
    <cellStyle name="style1424787249752 2 3 3 2 3 3" xfId="58280"/>
    <cellStyle name="style1424787249752 2 3 3 2 3 4" xfId="48570"/>
    <cellStyle name="style1424787249752 2 3 3 2 4" xfId="27104"/>
    <cellStyle name="style1424787249752 2 3 3 2 5" xfId="48566"/>
    <cellStyle name="style1424787249752 2 3 3 3" xfId="2994"/>
    <cellStyle name="style1424787249752 2 3 3 3 2" xfId="10435"/>
    <cellStyle name="style1424787249752 2 3 3 3 2 2" xfId="48574"/>
    <cellStyle name="style1424787249752 2 3 3 3 2 2 2" xfId="48575"/>
    <cellStyle name="style1424787249752 2 3 3 3 2 2 3" xfId="60773"/>
    <cellStyle name="style1424787249752 2 3 3 3 2 3" xfId="48573"/>
    <cellStyle name="style1424787249752 2 3 3 3 3" xfId="17831"/>
    <cellStyle name="style1424787249752 2 3 3 3 3 2" xfId="48577"/>
    <cellStyle name="style1424787249752 2 3 3 3 3 3" xfId="58281"/>
    <cellStyle name="style1424787249752 2 3 3 3 3 4" xfId="48576"/>
    <cellStyle name="style1424787249752 2 3 3 3 4" xfId="25227"/>
    <cellStyle name="style1424787249752 2 3 3 3 5" xfId="48572"/>
    <cellStyle name="style1424787249752 2 3 3 4" xfId="6816"/>
    <cellStyle name="style1424787249752 2 3 3 4 2" xfId="14212"/>
    <cellStyle name="style1424787249752 2 3 3 4 2 2" xfId="48580"/>
    <cellStyle name="style1424787249752 2 3 3 4 2 3" xfId="60771"/>
    <cellStyle name="style1424787249752 2 3 3 4 2 4" xfId="48579"/>
    <cellStyle name="style1424787249752 2 3 3 4 3" xfId="21608"/>
    <cellStyle name="style1424787249752 2 3 3 4 4" xfId="29004"/>
    <cellStyle name="style1424787249752 2 3 3 4 5" xfId="48578"/>
    <cellStyle name="style1424787249752 2 3 3 5" xfId="8626"/>
    <cellStyle name="style1424787249752 2 3 3 5 2" xfId="48582"/>
    <cellStyle name="style1424787249752 2 3 3 5 3" xfId="58279"/>
    <cellStyle name="style1424787249752 2 3 3 5 4" xfId="48581"/>
    <cellStyle name="style1424787249752 2 3 3 6" xfId="16022"/>
    <cellStyle name="style1424787249752 2 3 3 7" xfId="23418"/>
    <cellStyle name="style1424787249752 2 3 3 8" xfId="48565"/>
    <cellStyle name="style1424787249752 2 3 4" xfId="1774"/>
    <cellStyle name="style1424787249752 2 3 4 2" xfId="5461"/>
    <cellStyle name="style1424787249752 2 3 4 2 2" xfId="12902"/>
    <cellStyle name="style1424787249752 2 3 4 2 2 2" xfId="48586"/>
    <cellStyle name="style1424787249752 2 3 4 2 2 2 2" xfId="48587"/>
    <cellStyle name="style1424787249752 2 3 4 2 2 2 3" xfId="60775"/>
    <cellStyle name="style1424787249752 2 3 4 2 2 3" xfId="48585"/>
    <cellStyle name="style1424787249752 2 3 4 2 3" xfId="20298"/>
    <cellStyle name="style1424787249752 2 3 4 2 3 2" xfId="48589"/>
    <cellStyle name="style1424787249752 2 3 4 2 3 3" xfId="58283"/>
    <cellStyle name="style1424787249752 2 3 4 2 3 4" xfId="48588"/>
    <cellStyle name="style1424787249752 2 3 4 2 4" xfId="27694"/>
    <cellStyle name="style1424787249752 2 3 4 2 5" xfId="48584"/>
    <cellStyle name="style1424787249752 2 3 4 3" xfId="3584"/>
    <cellStyle name="style1424787249752 2 3 4 3 2" xfId="11025"/>
    <cellStyle name="style1424787249752 2 3 4 3 2 2" xfId="48592"/>
    <cellStyle name="style1424787249752 2 3 4 3 2 2 2" xfId="48593"/>
    <cellStyle name="style1424787249752 2 3 4 3 2 2 3" xfId="60776"/>
    <cellStyle name="style1424787249752 2 3 4 3 2 3" xfId="48591"/>
    <cellStyle name="style1424787249752 2 3 4 3 3" xfId="18421"/>
    <cellStyle name="style1424787249752 2 3 4 3 3 2" xfId="48595"/>
    <cellStyle name="style1424787249752 2 3 4 3 3 3" xfId="58284"/>
    <cellStyle name="style1424787249752 2 3 4 3 3 4" xfId="48594"/>
    <cellStyle name="style1424787249752 2 3 4 3 4" xfId="25817"/>
    <cellStyle name="style1424787249752 2 3 4 3 5" xfId="48590"/>
    <cellStyle name="style1424787249752 2 3 4 4" xfId="7406"/>
    <cellStyle name="style1424787249752 2 3 4 4 2" xfId="14802"/>
    <cellStyle name="style1424787249752 2 3 4 4 2 2" xfId="48598"/>
    <cellStyle name="style1424787249752 2 3 4 4 2 3" xfId="60774"/>
    <cellStyle name="style1424787249752 2 3 4 4 2 4" xfId="48597"/>
    <cellStyle name="style1424787249752 2 3 4 4 3" xfId="22198"/>
    <cellStyle name="style1424787249752 2 3 4 4 4" xfId="29594"/>
    <cellStyle name="style1424787249752 2 3 4 4 5" xfId="48596"/>
    <cellStyle name="style1424787249752 2 3 4 5" xfId="9216"/>
    <cellStyle name="style1424787249752 2 3 4 5 2" xfId="48600"/>
    <cellStyle name="style1424787249752 2 3 4 5 3" xfId="58282"/>
    <cellStyle name="style1424787249752 2 3 4 5 4" xfId="48599"/>
    <cellStyle name="style1424787249752 2 3 4 6" xfId="16612"/>
    <cellStyle name="style1424787249752 2 3 4 7" xfId="24008"/>
    <cellStyle name="style1424787249752 2 3 4 8" xfId="48583"/>
    <cellStyle name="style1424787249752 2 3 5" xfId="2031"/>
    <cellStyle name="style1424787249752 2 3 5 2" xfId="5718"/>
    <cellStyle name="style1424787249752 2 3 5 2 2" xfId="13158"/>
    <cellStyle name="style1424787249752 2 3 5 2 2 2" xfId="48604"/>
    <cellStyle name="style1424787249752 2 3 5 2 2 2 2" xfId="48605"/>
    <cellStyle name="style1424787249752 2 3 5 2 2 2 3" xfId="60778"/>
    <cellStyle name="style1424787249752 2 3 5 2 2 3" xfId="48603"/>
    <cellStyle name="style1424787249752 2 3 5 2 3" xfId="20554"/>
    <cellStyle name="style1424787249752 2 3 5 2 3 2" xfId="48607"/>
    <cellStyle name="style1424787249752 2 3 5 2 3 3" xfId="58286"/>
    <cellStyle name="style1424787249752 2 3 5 2 3 4" xfId="48606"/>
    <cellStyle name="style1424787249752 2 3 5 2 4" xfId="27950"/>
    <cellStyle name="style1424787249752 2 3 5 2 5" xfId="48602"/>
    <cellStyle name="style1424787249752 2 3 5 3" xfId="3840"/>
    <cellStyle name="style1424787249752 2 3 5 3 2" xfId="11281"/>
    <cellStyle name="style1424787249752 2 3 5 3 2 2" xfId="48610"/>
    <cellStyle name="style1424787249752 2 3 5 3 2 2 2" xfId="48611"/>
    <cellStyle name="style1424787249752 2 3 5 3 2 2 3" xfId="60779"/>
    <cellStyle name="style1424787249752 2 3 5 3 2 3" xfId="48609"/>
    <cellStyle name="style1424787249752 2 3 5 3 3" xfId="18677"/>
    <cellStyle name="style1424787249752 2 3 5 3 3 2" xfId="48613"/>
    <cellStyle name="style1424787249752 2 3 5 3 3 3" xfId="58287"/>
    <cellStyle name="style1424787249752 2 3 5 3 3 4" xfId="48612"/>
    <cellStyle name="style1424787249752 2 3 5 3 4" xfId="26073"/>
    <cellStyle name="style1424787249752 2 3 5 3 5" xfId="48608"/>
    <cellStyle name="style1424787249752 2 3 5 4" xfId="7663"/>
    <cellStyle name="style1424787249752 2 3 5 4 2" xfId="15059"/>
    <cellStyle name="style1424787249752 2 3 5 4 2 2" xfId="48616"/>
    <cellStyle name="style1424787249752 2 3 5 4 2 3" xfId="60777"/>
    <cellStyle name="style1424787249752 2 3 5 4 2 4" xfId="48615"/>
    <cellStyle name="style1424787249752 2 3 5 4 3" xfId="22455"/>
    <cellStyle name="style1424787249752 2 3 5 4 4" xfId="29851"/>
    <cellStyle name="style1424787249752 2 3 5 4 5" xfId="48614"/>
    <cellStyle name="style1424787249752 2 3 5 5" xfId="9472"/>
    <cellStyle name="style1424787249752 2 3 5 5 2" xfId="48618"/>
    <cellStyle name="style1424787249752 2 3 5 5 3" xfId="58285"/>
    <cellStyle name="style1424787249752 2 3 5 5 4" xfId="48617"/>
    <cellStyle name="style1424787249752 2 3 5 6" xfId="16868"/>
    <cellStyle name="style1424787249752 2 3 5 7" xfId="24264"/>
    <cellStyle name="style1424787249752 2 3 5 8" xfId="48601"/>
    <cellStyle name="style1424787249752 2 3 6" xfId="4227"/>
    <cellStyle name="style1424787249752 2 3 6 2" xfId="11668"/>
    <cellStyle name="style1424787249752 2 3 6 2 2" xfId="48621"/>
    <cellStyle name="style1424787249752 2 3 6 2 2 2" xfId="48622"/>
    <cellStyle name="style1424787249752 2 3 6 2 2 3" xfId="60780"/>
    <cellStyle name="style1424787249752 2 3 6 2 3" xfId="48620"/>
    <cellStyle name="style1424787249752 2 3 6 3" xfId="19064"/>
    <cellStyle name="style1424787249752 2 3 6 3 2" xfId="48624"/>
    <cellStyle name="style1424787249752 2 3 6 3 3" xfId="58288"/>
    <cellStyle name="style1424787249752 2 3 6 3 4" xfId="48623"/>
    <cellStyle name="style1424787249752 2 3 6 4" xfId="26460"/>
    <cellStyle name="style1424787249752 2 3 6 5" xfId="48619"/>
    <cellStyle name="style1424787249752 2 3 7" xfId="2350"/>
    <cellStyle name="style1424787249752 2 3 7 2" xfId="9791"/>
    <cellStyle name="style1424787249752 2 3 7 2 2" xfId="48627"/>
    <cellStyle name="style1424787249752 2 3 7 2 2 2" xfId="48628"/>
    <cellStyle name="style1424787249752 2 3 7 2 2 3" xfId="60781"/>
    <cellStyle name="style1424787249752 2 3 7 2 3" xfId="48626"/>
    <cellStyle name="style1424787249752 2 3 7 3" xfId="17187"/>
    <cellStyle name="style1424787249752 2 3 7 3 2" xfId="48630"/>
    <cellStyle name="style1424787249752 2 3 7 3 3" xfId="58289"/>
    <cellStyle name="style1424787249752 2 3 7 3 4" xfId="48629"/>
    <cellStyle name="style1424787249752 2 3 7 4" xfId="24583"/>
    <cellStyle name="style1424787249752 2 3 7 5" xfId="48625"/>
    <cellStyle name="style1424787249752 2 3 8" xfId="6172"/>
    <cellStyle name="style1424787249752 2 3 8 2" xfId="13568"/>
    <cellStyle name="style1424787249752 2 3 8 2 2" xfId="48633"/>
    <cellStyle name="style1424787249752 2 3 8 2 3" xfId="60764"/>
    <cellStyle name="style1424787249752 2 3 8 2 4" xfId="48632"/>
    <cellStyle name="style1424787249752 2 3 8 3" xfId="20964"/>
    <cellStyle name="style1424787249752 2 3 8 4" xfId="28360"/>
    <cellStyle name="style1424787249752 2 3 8 5" xfId="48631"/>
    <cellStyle name="style1424787249752 2 3 9" xfId="7982"/>
    <cellStyle name="style1424787249752 2 3 9 2" xfId="48635"/>
    <cellStyle name="style1424787249752 2 3 9 3" xfId="58272"/>
    <cellStyle name="style1424787249752 2 3 9 4" xfId="48634"/>
    <cellStyle name="style1424787249752 2 4" xfId="601"/>
    <cellStyle name="style1424787249752 2 4 2" xfId="1311"/>
    <cellStyle name="style1424787249752 2 4 2 2" xfId="4999"/>
    <cellStyle name="style1424787249752 2 4 2 2 2" xfId="12440"/>
    <cellStyle name="style1424787249752 2 4 2 2 2 2" xfId="48640"/>
    <cellStyle name="style1424787249752 2 4 2 2 2 2 2" xfId="48641"/>
    <cellStyle name="style1424787249752 2 4 2 2 2 2 3" xfId="60784"/>
    <cellStyle name="style1424787249752 2 4 2 2 2 3" xfId="48639"/>
    <cellStyle name="style1424787249752 2 4 2 2 3" xfId="19836"/>
    <cellStyle name="style1424787249752 2 4 2 2 3 2" xfId="48643"/>
    <cellStyle name="style1424787249752 2 4 2 2 3 3" xfId="58292"/>
    <cellStyle name="style1424787249752 2 4 2 2 3 4" xfId="48642"/>
    <cellStyle name="style1424787249752 2 4 2 2 4" xfId="27232"/>
    <cellStyle name="style1424787249752 2 4 2 2 5" xfId="48638"/>
    <cellStyle name="style1424787249752 2 4 2 3" xfId="3122"/>
    <cellStyle name="style1424787249752 2 4 2 3 2" xfId="10563"/>
    <cellStyle name="style1424787249752 2 4 2 3 2 2" xfId="48646"/>
    <cellStyle name="style1424787249752 2 4 2 3 2 2 2" xfId="48647"/>
    <cellStyle name="style1424787249752 2 4 2 3 2 2 3" xfId="60785"/>
    <cellStyle name="style1424787249752 2 4 2 3 2 3" xfId="48645"/>
    <cellStyle name="style1424787249752 2 4 2 3 3" xfId="17959"/>
    <cellStyle name="style1424787249752 2 4 2 3 3 2" xfId="48649"/>
    <cellStyle name="style1424787249752 2 4 2 3 3 3" xfId="58293"/>
    <cellStyle name="style1424787249752 2 4 2 3 3 4" xfId="48648"/>
    <cellStyle name="style1424787249752 2 4 2 3 4" xfId="25355"/>
    <cellStyle name="style1424787249752 2 4 2 3 5" xfId="48644"/>
    <cellStyle name="style1424787249752 2 4 2 4" xfId="6944"/>
    <cellStyle name="style1424787249752 2 4 2 4 2" xfId="14340"/>
    <cellStyle name="style1424787249752 2 4 2 4 2 2" xfId="48652"/>
    <cellStyle name="style1424787249752 2 4 2 4 2 3" xfId="60783"/>
    <cellStyle name="style1424787249752 2 4 2 4 2 4" xfId="48651"/>
    <cellStyle name="style1424787249752 2 4 2 4 3" xfId="21736"/>
    <cellStyle name="style1424787249752 2 4 2 4 4" xfId="29132"/>
    <cellStyle name="style1424787249752 2 4 2 4 5" xfId="48650"/>
    <cellStyle name="style1424787249752 2 4 2 5" xfId="8754"/>
    <cellStyle name="style1424787249752 2 4 2 5 2" xfId="48654"/>
    <cellStyle name="style1424787249752 2 4 2 5 3" xfId="58291"/>
    <cellStyle name="style1424787249752 2 4 2 5 4" xfId="48653"/>
    <cellStyle name="style1424787249752 2 4 2 6" xfId="16150"/>
    <cellStyle name="style1424787249752 2 4 2 7" xfId="23546"/>
    <cellStyle name="style1424787249752 2 4 2 8" xfId="48637"/>
    <cellStyle name="style1424787249752 2 4 3" xfId="4355"/>
    <cellStyle name="style1424787249752 2 4 3 2" xfId="11796"/>
    <cellStyle name="style1424787249752 2 4 3 2 2" xfId="48657"/>
    <cellStyle name="style1424787249752 2 4 3 2 2 2" xfId="48658"/>
    <cellStyle name="style1424787249752 2 4 3 2 2 3" xfId="60786"/>
    <cellStyle name="style1424787249752 2 4 3 2 3" xfId="48656"/>
    <cellStyle name="style1424787249752 2 4 3 3" xfId="19192"/>
    <cellStyle name="style1424787249752 2 4 3 3 2" xfId="48660"/>
    <cellStyle name="style1424787249752 2 4 3 3 3" xfId="58294"/>
    <cellStyle name="style1424787249752 2 4 3 3 4" xfId="48659"/>
    <cellStyle name="style1424787249752 2 4 3 4" xfId="26588"/>
    <cellStyle name="style1424787249752 2 4 3 5" xfId="48655"/>
    <cellStyle name="style1424787249752 2 4 4" xfId="2478"/>
    <cellStyle name="style1424787249752 2 4 4 2" xfId="9919"/>
    <cellStyle name="style1424787249752 2 4 4 2 2" xfId="48663"/>
    <cellStyle name="style1424787249752 2 4 4 2 2 2" xfId="48664"/>
    <cellStyle name="style1424787249752 2 4 4 2 2 3" xfId="60787"/>
    <cellStyle name="style1424787249752 2 4 4 2 3" xfId="48662"/>
    <cellStyle name="style1424787249752 2 4 4 3" xfId="17315"/>
    <cellStyle name="style1424787249752 2 4 4 3 2" xfId="48666"/>
    <cellStyle name="style1424787249752 2 4 4 3 3" xfId="58295"/>
    <cellStyle name="style1424787249752 2 4 4 3 4" xfId="48665"/>
    <cellStyle name="style1424787249752 2 4 4 4" xfId="24711"/>
    <cellStyle name="style1424787249752 2 4 4 5" xfId="48661"/>
    <cellStyle name="style1424787249752 2 4 5" xfId="6300"/>
    <cellStyle name="style1424787249752 2 4 5 2" xfId="13696"/>
    <cellStyle name="style1424787249752 2 4 5 2 2" xfId="48669"/>
    <cellStyle name="style1424787249752 2 4 5 2 3" xfId="60782"/>
    <cellStyle name="style1424787249752 2 4 5 2 4" xfId="48668"/>
    <cellStyle name="style1424787249752 2 4 5 3" xfId="21092"/>
    <cellStyle name="style1424787249752 2 4 5 4" xfId="28488"/>
    <cellStyle name="style1424787249752 2 4 5 5" xfId="48667"/>
    <cellStyle name="style1424787249752 2 4 6" xfId="8110"/>
    <cellStyle name="style1424787249752 2 4 6 2" xfId="48671"/>
    <cellStyle name="style1424787249752 2 4 6 3" xfId="58290"/>
    <cellStyle name="style1424787249752 2 4 6 4" xfId="48670"/>
    <cellStyle name="style1424787249752 2 4 7" xfId="15506"/>
    <cellStyle name="style1424787249752 2 4 8" xfId="22902"/>
    <cellStyle name="style1424787249752 2 4 9" xfId="48636"/>
    <cellStyle name="style1424787249752 2 5" xfId="1055"/>
    <cellStyle name="style1424787249752 2 5 2" xfId="4743"/>
    <cellStyle name="style1424787249752 2 5 2 2" xfId="12184"/>
    <cellStyle name="style1424787249752 2 5 2 2 2" xfId="48675"/>
    <cellStyle name="style1424787249752 2 5 2 2 2 2" xfId="48676"/>
    <cellStyle name="style1424787249752 2 5 2 2 2 3" xfId="60789"/>
    <cellStyle name="style1424787249752 2 5 2 2 3" xfId="48674"/>
    <cellStyle name="style1424787249752 2 5 2 3" xfId="19580"/>
    <cellStyle name="style1424787249752 2 5 2 3 2" xfId="48678"/>
    <cellStyle name="style1424787249752 2 5 2 3 3" xfId="58297"/>
    <cellStyle name="style1424787249752 2 5 2 3 4" xfId="48677"/>
    <cellStyle name="style1424787249752 2 5 2 4" xfId="26976"/>
    <cellStyle name="style1424787249752 2 5 2 5" xfId="48673"/>
    <cellStyle name="style1424787249752 2 5 3" xfId="2866"/>
    <cellStyle name="style1424787249752 2 5 3 2" xfId="10307"/>
    <cellStyle name="style1424787249752 2 5 3 2 2" xfId="48681"/>
    <cellStyle name="style1424787249752 2 5 3 2 2 2" xfId="48682"/>
    <cellStyle name="style1424787249752 2 5 3 2 2 3" xfId="60790"/>
    <cellStyle name="style1424787249752 2 5 3 2 3" xfId="48680"/>
    <cellStyle name="style1424787249752 2 5 3 3" xfId="17703"/>
    <cellStyle name="style1424787249752 2 5 3 3 2" xfId="48684"/>
    <cellStyle name="style1424787249752 2 5 3 3 3" xfId="58298"/>
    <cellStyle name="style1424787249752 2 5 3 3 4" xfId="48683"/>
    <cellStyle name="style1424787249752 2 5 3 4" xfId="25099"/>
    <cellStyle name="style1424787249752 2 5 3 5" xfId="48679"/>
    <cellStyle name="style1424787249752 2 5 4" xfId="6688"/>
    <cellStyle name="style1424787249752 2 5 4 2" xfId="14084"/>
    <cellStyle name="style1424787249752 2 5 4 2 2" xfId="48687"/>
    <cellStyle name="style1424787249752 2 5 4 2 3" xfId="60788"/>
    <cellStyle name="style1424787249752 2 5 4 2 4" xfId="48686"/>
    <cellStyle name="style1424787249752 2 5 4 3" xfId="21480"/>
    <cellStyle name="style1424787249752 2 5 4 4" xfId="28876"/>
    <cellStyle name="style1424787249752 2 5 4 5" xfId="48685"/>
    <cellStyle name="style1424787249752 2 5 5" xfId="8498"/>
    <cellStyle name="style1424787249752 2 5 5 2" xfId="48689"/>
    <cellStyle name="style1424787249752 2 5 5 3" xfId="58296"/>
    <cellStyle name="style1424787249752 2 5 5 4" xfId="48688"/>
    <cellStyle name="style1424787249752 2 5 6" xfId="15894"/>
    <cellStyle name="style1424787249752 2 5 7" xfId="23290"/>
    <cellStyle name="style1424787249752 2 5 8" xfId="48672"/>
    <cellStyle name="style1424787249752 2 6" xfId="1646"/>
    <cellStyle name="style1424787249752 2 6 2" xfId="5333"/>
    <cellStyle name="style1424787249752 2 6 2 2" xfId="12774"/>
    <cellStyle name="style1424787249752 2 6 2 2 2" xfId="48693"/>
    <cellStyle name="style1424787249752 2 6 2 2 2 2" xfId="48694"/>
    <cellStyle name="style1424787249752 2 6 2 2 2 3" xfId="60792"/>
    <cellStyle name="style1424787249752 2 6 2 2 3" xfId="48692"/>
    <cellStyle name="style1424787249752 2 6 2 3" xfId="20170"/>
    <cellStyle name="style1424787249752 2 6 2 3 2" xfId="48696"/>
    <cellStyle name="style1424787249752 2 6 2 3 3" xfId="58300"/>
    <cellStyle name="style1424787249752 2 6 2 3 4" xfId="48695"/>
    <cellStyle name="style1424787249752 2 6 2 4" xfId="27566"/>
    <cellStyle name="style1424787249752 2 6 2 5" xfId="48691"/>
    <cellStyle name="style1424787249752 2 6 3" xfId="3456"/>
    <cellStyle name="style1424787249752 2 6 3 2" xfId="10897"/>
    <cellStyle name="style1424787249752 2 6 3 2 2" xfId="48699"/>
    <cellStyle name="style1424787249752 2 6 3 2 2 2" xfId="48700"/>
    <cellStyle name="style1424787249752 2 6 3 2 2 3" xfId="60793"/>
    <cellStyle name="style1424787249752 2 6 3 2 3" xfId="48698"/>
    <cellStyle name="style1424787249752 2 6 3 3" xfId="18293"/>
    <cellStyle name="style1424787249752 2 6 3 3 2" xfId="48702"/>
    <cellStyle name="style1424787249752 2 6 3 3 3" xfId="58301"/>
    <cellStyle name="style1424787249752 2 6 3 3 4" xfId="48701"/>
    <cellStyle name="style1424787249752 2 6 3 4" xfId="25689"/>
    <cellStyle name="style1424787249752 2 6 3 5" xfId="48697"/>
    <cellStyle name="style1424787249752 2 6 4" xfId="7278"/>
    <cellStyle name="style1424787249752 2 6 4 2" xfId="14674"/>
    <cellStyle name="style1424787249752 2 6 4 2 2" xfId="48705"/>
    <cellStyle name="style1424787249752 2 6 4 2 3" xfId="60791"/>
    <cellStyle name="style1424787249752 2 6 4 2 4" xfId="48704"/>
    <cellStyle name="style1424787249752 2 6 4 3" xfId="22070"/>
    <cellStyle name="style1424787249752 2 6 4 4" xfId="29466"/>
    <cellStyle name="style1424787249752 2 6 4 5" xfId="48703"/>
    <cellStyle name="style1424787249752 2 6 5" xfId="9088"/>
    <cellStyle name="style1424787249752 2 6 5 2" xfId="48707"/>
    <cellStyle name="style1424787249752 2 6 5 3" xfId="58299"/>
    <cellStyle name="style1424787249752 2 6 5 4" xfId="48706"/>
    <cellStyle name="style1424787249752 2 6 6" xfId="16484"/>
    <cellStyle name="style1424787249752 2 6 7" xfId="23880"/>
    <cellStyle name="style1424787249752 2 6 8" xfId="48690"/>
    <cellStyle name="style1424787249752 2 7" xfId="1903"/>
    <cellStyle name="style1424787249752 2 7 2" xfId="5590"/>
    <cellStyle name="style1424787249752 2 7 2 2" xfId="13030"/>
    <cellStyle name="style1424787249752 2 7 2 2 2" xfId="48711"/>
    <cellStyle name="style1424787249752 2 7 2 2 2 2" xfId="48712"/>
    <cellStyle name="style1424787249752 2 7 2 2 2 3" xfId="60795"/>
    <cellStyle name="style1424787249752 2 7 2 2 3" xfId="48710"/>
    <cellStyle name="style1424787249752 2 7 2 3" xfId="20426"/>
    <cellStyle name="style1424787249752 2 7 2 3 2" xfId="48714"/>
    <cellStyle name="style1424787249752 2 7 2 3 3" xfId="58303"/>
    <cellStyle name="style1424787249752 2 7 2 3 4" xfId="48713"/>
    <cellStyle name="style1424787249752 2 7 2 4" xfId="27822"/>
    <cellStyle name="style1424787249752 2 7 2 5" xfId="48709"/>
    <cellStyle name="style1424787249752 2 7 3" xfId="3712"/>
    <cellStyle name="style1424787249752 2 7 3 2" xfId="11153"/>
    <cellStyle name="style1424787249752 2 7 3 2 2" xfId="48717"/>
    <cellStyle name="style1424787249752 2 7 3 2 2 2" xfId="48718"/>
    <cellStyle name="style1424787249752 2 7 3 2 2 3" xfId="60796"/>
    <cellStyle name="style1424787249752 2 7 3 2 3" xfId="48716"/>
    <cellStyle name="style1424787249752 2 7 3 3" xfId="18549"/>
    <cellStyle name="style1424787249752 2 7 3 3 2" xfId="48720"/>
    <cellStyle name="style1424787249752 2 7 3 3 3" xfId="58304"/>
    <cellStyle name="style1424787249752 2 7 3 3 4" xfId="48719"/>
    <cellStyle name="style1424787249752 2 7 3 4" xfId="25945"/>
    <cellStyle name="style1424787249752 2 7 3 5" xfId="48715"/>
    <cellStyle name="style1424787249752 2 7 4" xfId="7535"/>
    <cellStyle name="style1424787249752 2 7 4 2" xfId="14931"/>
    <cellStyle name="style1424787249752 2 7 4 2 2" xfId="48723"/>
    <cellStyle name="style1424787249752 2 7 4 2 3" xfId="60794"/>
    <cellStyle name="style1424787249752 2 7 4 2 4" xfId="48722"/>
    <cellStyle name="style1424787249752 2 7 4 3" xfId="22327"/>
    <cellStyle name="style1424787249752 2 7 4 4" xfId="29723"/>
    <cellStyle name="style1424787249752 2 7 4 5" xfId="48721"/>
    <cellStyle name="style1424787249752 2 7 5" xfId="9344"/>
    <cellStyle name="style1424787249752 2 7 5 2" xfId="48725"/>
    <cellStyle name="style1424787249752 2 7 5 3" xfId="58302"/>
    <cellStyle name="style1424787249752 2 7 5 4" xfId="48724"/>
    <cellStyle name="style1424787249752 2 7 6" xfId="16740"/>
    <cellStyle name="style1424787249752 2 7 7" xfId="24136"/>
    <cellStyle name="style1424787249752 2 7 8" xfId="48708"/>
    <cellStyle name="style1424787249752 2 8" xfId="4099"/>
    <cellStyle name="style1424787249752 2 8 2" xfId="11540"/>
    <cellStyle name="style1424787249752 2 8 2 2" xfId="48728"/>
    <cellStyle name="style1424787249752 2 8 2 2 2" xfId="48729"/>
    <cellStyle name="style1424787249752 2 8 2 2 3" xfId="60797"/>
    <cellStyle name="style1424787249752 2 8 2 3" xfId="48727"/>
    <cellStyle name="style1424787249752 2 8 3" xfId="18936"/>
    <cellStyle name="style1424787249752 2 8 3 2" xfId="48731"/>
    <cellStyle name="style1424787249752 2 8 3 3" xfId="58305"/>
    <cellStyle name="style1424787249752 2 8 3 4" xfId="48730"/>
    <cellStyle name="style1424787249752 2 8 4" xfId="26332"/>
    <cellStyle name="style1424787249752 2 8 5" xfId="48726"/>
    <cellStyle name="style1424787249752 2 9" xfId="2222"/>
    <cellStyle name="style1424787249752 2 9 2" xfId="9663"/>
    <cellStyle name="style1424787249752 2 9 2 2" xfId="48734"/>
    <cellStyle name="style1424787249752 2 9 2 2 2" xfId="48735"/>
    <cellStyle name="style1424787249752 2 9 2 2 3" xfId="60798"/>
    <cellStyle name="style1424787249752 2 9 2 3" xfId="48733"/>
    <cellStyle name="style1424787249752 2 9 3" xfId="17059"/>
    <cellStyle name="style1424787249752 2 9 3 2" xfId="48737"/>
    <cellStyle name="style1424787249752 2 9 3 3" xfId="58306"/>
    <cellStyle name="style1424787249752 2 9 3 4" xfId="48736"/>
    <cellStyle name="style1424787249752 2 9 4" xfId="24455"/>
    <cellStyle name="style1424787249752 2 9 5" xfId="48732"/>
    <cellStyle name="style1424787249752 3" xfId="380"/>
    <cellStyle name="style1424787249752 3 10" xfId="7890"/>
    <cellStyle name="style1424787249752 3 10 2" xfId="48740"/>
    <cellStyle name="style1424787249752 3 10 3" xfId="58307"/>
    <cellStyle name="style1424787249752 3 10 4" xfId="48739"/>
    <cellStyle name="style1424787249752 3 11" xfId="15286"/>
    <cellStyle name="style1424787249752 3 12" xfId="22682"/>
    <cellStyle name="style1424787249752 3 13" xfId="48738"/>
    <cellStyle name="style1424787249752 3 2" xfId="508"/>
    <cellStyle name="style1424787249752 3 2 10" xfId="15414"/>
    <cellStyle name="style1424787249752 3 2 11" xfId="22810"/>
    <cellStyle name="style1424787249752 3 2 12" xfId="48741"/>
    <cellStyle name="style1424787249752 3 2 2" xfId="765"/>
    <cellStyle name="style1424787249752 3 2 2 2" xfId="1475"/>
    <cellStyle name="style1424787249752 3 2 2 2 2" xfId="5163"/>
    <cellStyle name="style1424787249752 3 2 2 2 2 2" xfId="12604"/>
    <cellStyle name="style1424787249752 3 2 2 2 2 2 2" xfId="48746"/>
    <cellStyle name="style1424787249752 3 2 2 2 2 2 2 2" xfId="48747"/>
    <cellStyle name="style1424787249752 3 2 2 2 2 2 2 3" xfId="60803"/>
    <cellStyle name="style1424787249752 3 2 2 2 2 2 3" xfId="48745"/>
    <cellStyle name="style1424787249752 3 2 2 2 2 3" xfId="20000"/>
    <cellStyle name="style1424787249752 3 2 2 2 2 3 2" xfId="48749"/>
    <cellStyle name="style1424787249752 3 2 2 2 2 3 3" xfId="58311"/>
    <cellStyle name="style1424787249752 3 2 2 2 2 3 4" xfId="48748"/>
    <cellStyle name="style1424787249752 3 2 2 2 2 4" xfId="27396"/>
    <cellStyle name="style1424787249752 3 2 2 2 2 5" xfId="48744"/>
    <cellStyle name="style1424787249752 3 2 2 2 3" xfId="3286"/>
    <cellStyle name="style1424787249752 3 2 2 2 3 2" xfId="10727"/>
    <cellStyle name="style1424787249752 3 2 2 2 3 2 2" xfId="48752"/>
    <cellStyle name="style1424787249752 3 2 2 2 3 2 2 2" xfId="48753"/>
    <cellStyle name="style1424787249752 3 2 2 2 3 2 2 3" xfId="60804"/>
    <cellStyle name="style1424787249752 3 2 2 2 3 2 3" xfId="48751"/>
    <cellStyle name="style1424787249752 3 2 2 2 3 3" xfId="18123"/>
    <cellStyle name="style1424787249752 3 2 2 2 3 3 2" xfId="48755"/>
    <cellStyle name="style1424787249752 3 2 2 2 3 3 3" xfId="58312"/>
    <cellStyle name="style1424787249752 3 2 2 2 3 3 4" xfId="48754"/>
    <cellStyle name="style1424787249752 3 2 2 2 3 4" xfId="25519"/>
    <cellStyle name="style1424787249752 3 2 2 2 3 5" xfId="48750"/>
    <cellStyle name="style1424787249752 3 2 2 2 4" xfId="7108"/>
    <cellStyle name="style1424787249752 3 2 2 2 4 2" xfId="14504"/>
    <cellStyle name="style1424787249752 3 2 2 2 4 2 2" xfId="48758"/>
    <cellStyle name="style1424787249752 3 2 2 2 4 2 3" xfId="60802"/>
    <cellStyle name="style1424787249752 3 2 2 2 4 2 4" xfId="48757"/>
    <cellStyle name="style1424787249752 3 2 2 2 4 3" xfId="21900"/>
    <cellStyle name="style1424787249752 3 2 2 2 4 4" xfId="29296"/>
    <cellStyle name="style1424787249752 3 2 2 2 4 5" xfId="48756"/>
    <cellStyle name="style1424787249752 3 2 2 2 5" xfId="8918"/>
    <cellStyle name="style1424787249752 3 2 2 2 5 2" xfId="48760"/>
    <cellStyle name="style1424787249752 3 2 2 2 5 3" xfId="58310"/>
    <cellStyle name="style1424787249752 3 2 2 2 5 4" xfId="48759"/>
    <cellStyle name="style1424787249752 3 2 2 2 6" xfId="16314"/>
    <cellStyle name="style1424787249752 3 2 2 2 7" xfId="23710"/>
    <cellStyle name="style1424787249752 3 2 2 2 8" xfId="48743"/>
    <cellStyle name="style1424787249752 3 2 2 3" xfId="4519"/>
    <cellStyle name="style1424787249752 3 2 2 3 2" xfId="11960"/>
    <cellStyle name="style1424787249752 3 2 2 3 2 2" xfId="48763"/>
    <cellStyle name="style1424787249752 3 2 2 3 2 2 2" xfId="48764"/>
    <cellStyle name="style1424787249752 3 2 2 3 2 2 3" xfId="60805"/>
    <cellStyle name="style1424787249752 3 2 2 3 2 3" xfId="48762"/>
    <cellStyle name="style1424787249752 3 2 2 3 3" xfId="19356"/>
    <cellStyle name="style1424787249752 3 2 2 3 3 2" xfId="48766"/>
    <cellStyle name="style1424787249752 3 2 2 3 3 3" xfId="58313"/>
    <cellStyle name="style1424787249752 3 2 2 3 3 4" xfId="48765"/>
    <cellStyle name="style1424787249752 3 2 2 3 4" xfId="26752"/>
    <cellStyle name="style1424787249752 3 2 2 3 5" xfId="48761"/>
    <cellStyle name="style1424787249752 3 2 2 4" xfId="2642"/>
    <cellStyle name="style1424787249752 3 2 2 4 2" xfId="10083"/>
    <cellStyle name="style1424787249752 3 2 2 4 2 2" xfId="48769"/>
    <cellStyle name="style1424787249752 3 2 2 4 2 2 2" xfId="48770"/>
    <cellStyle name="style1424787249752 3 2 2 4 2 2 3" xfId="60806"/>
    <cellStyle name="style1424787249752 3 2 2 4 2 3" xfId="48768"/>
    <cellStyle name="style1424787249752 3 2 2 4 3" xfId="17479"/>
    <cellStyle name="style1424787249752 3 2 2 4 3 2" xfId="48772"/>
    <cellStyle name="style1424787249752 3 2 2 4 3 3" xfId="58314"/>
    <cellStyle name="style1424787249752 3 2 2 4 3 4" xfId="48771"/>
    <cellStyle name="style1424787249752 3 2 2 4 4" xfId="24875"/>
    <cellStyle name="style1424787249752 3 2 2 4 5" xfId="48767"/>
    <cellStyle name="style1424787249752 3 2 2 5" xfId="6464"/>
    <cellStyle name="style1424787249752 3 2 2 5 2" xfId="13860"/>
    <cellStyle name="style1424787249752 3 2 2 5 2 2" xfId="48775"/>
    <cellStyle name="style1424787249752 3 2 2 5 2 3" xfId="60801"/>
    <cellStyle name="style1424787249752 3 2 2 5 2 4" xfId="48774"/>
    <cellStyle name="style1424787249752 3 2 2 5 3" xfId="21256"/>
    <cellStyle name="style1424787249752 3 2 2 5 4" xfId="28652"/>
    <cellStyle name="style1424787249752 3 2 2 5 5" xfId="48773"/>
    <cellStyle name="style1424787249752 3 2 2 6" xfId="8274"/>
    <cellStyle name="style1424787249752 3 2 2 6 2" xfId="48777"/>
    <cellStyle name="style1424787249752 3 2 2 6 3" xfId="58309"/>
    <cellStyle name="style1424787249752 3 2 2 6 4" xfId="48776"/>
    <cellStyle name="style1424787249752 3 2 2 7" xfId="15670"/>
    <cellStyle name="style1424787249752 3 2 2 8" xfId="23066"/>
    <cellStyle name="style1424787249752 3 2 2 9" xfId="48742"/>
    <cellStyle name="style1424787249752 3 2 3" xfId="1219"/>
    <cellStyle name="style1424787249752 3 2 3 2" xfId="4907"/>
    <cellStyle name="style1424787249752 3 2 3 2 2" xfId="12348"/>
    <cellStyle name="style1424787249752 3 2 3 2 2 2" xfId="48781"/>
    <cellStyle name="style1424787249752 3 2 3 2 2 2 2" xfId="48782"/>
    <cellStyle name="style1424787249752 3 2 3 2 2 2 3" xfId="60808"/>
    <cellStyle name="style1424787249752 3 2 3 2 2 3" xfId="48780"/>
    <cellStyle name="style1424787249752 3 2 3 2 3" xfId="19744"/>
    <cellStyle name="style1424787249752 3 2 3 2 3 2" xfId="48784"/>
    <cellStyle name="style1424787249752 3 2 3 2 3 3" xfId="58316"/>
    <cellStyle name="style1424787249752 3 2 3 2 3 4" xfId="48783"/>
    <cellStyle name="style1424787249752 3 2 3 2 4" xfId="27140"/>
    <cellStyle name="style1424787249752 3 2 3 2 5" xfId="48779"/>
    <cellStyle name="style1424787249752 3 2 3 3" xfId="3030"/>
    <cellStyle name="style1424787249752 3 2 3 3 2" xfId="10471"/>
    <cellStyle name="style1424787249752 3 2 3 3 2 2" xfId="48787"/>
    <cellStyle name="style1424787249752 3 2 3 3 2 2 2" xfId="48788"/>
    <cellStyle name="style1424787249752 3 2 3 3 2 2 3" xfId="60809"/>
    <cellStyle name="style1424787249752 3 2 3 3 2 3" xfId="48786"/>
    <cellStyle name="style1424787249752 3 2 3 3 3" xfId="17867"/>
    <cellStyle name="style1424787249752 3 2 3 3 3 2" xfId="48790"/>
    <cellStyle name="style1424787249752 3 2 3 3 3 3" xfId="58317"/>
    <cellStyle name="style1424787249752 3 2 3 3 3 4" xfId="48789"/>
    <cellStyle name="style1424787249752 3 2 3 3 4" xfId="25263"/>
    <cellStyle name="style1424787249752 3 2 3 3 5" xfId="48785"/>
    <cellStyle name="style1424787249752 3 2 3 4" xfId="6852"/>
    <cellStyle name="style1424787249752 3 2 3 4 2" xfId="14248"/>
    <cellStyle name="style1424787249752 3 2 3 4 2 2" xfId="48793"/>
    <cellStyle name="style1424787249752 3 2 3 4 2 3" xfId="60807"/>
    <cellStyle name="style1424787249752 3 2 3 4 2 4" xfId="48792"/>
    <cellStyle name="style1424787249752 3 2 3 4 3" xfId="21644"/>
    <cellStyle name="style1424787249752 3 2 3 4 4" xfId="29040"/>
    <cellStyle name="style1424787249752 3 2 3 4 5" xfId="48791"/>
    <cellStyle name="style1424787249752 3 2 3 5" xfId="8662"/>
    <cellStyle name="style1424787249752 3 2 3 5 2" xfId="48795"/>
    <cellStyle name="style1424787249752 3 2 3 5 3" xfId="58315"/>
    <cellStyle name="style1424787249752 3 2 3 5 4" xfId="48794"/>
    <cellStyle name="style1424787249752 3 2 3 6" xfId="16058"/>
    <cellStyle name="style1424787249752 3 2 3 7" xfId="23454"/>
    <cellStyle name="style1424787249752 3 2 3 8" xfId="48778"/>
    <cellStyle name="style1424787249752 3 2 4" xfId="1810"/>
    <cellStyle name="style1424787249752 3 2 4 2" xfId="5497"/>
    <cellStyle name="style1424787249752 3 2 4 2 2" xfId="12938"/>
    <cellStyle name="style1424787249752 3 2 4 2 2 2" xfId="48799"/>
    <cellStyle name="style1424787249752 3 2 4 2 2 2 2" xfId="48800"/>
    <cellStyle name="style1424787249752 3 2 4 2 2 2 3" xfId="60811"/>
    <cellStyle name="style1424787249752 3 2 4 2 2 3" xfId="48798"/>
    <cellStyle name="style1424787249752 3 2 4 2 3" xfId="20334"/>
    <cellStyle name="style1424787249752 3 2 4 2 3 2" xfId="48802"/>
    <cellStyle name="style1424787249752 3 2 4 2 3 3" xfId="58319"/>
    <cellStyle name="style1424787249752 3 2 4 2 3 4" xfId="48801"/>
    <cellStyle name="style1424787249752 3 2 4 2 4" xfId="27730"/>
    <cellStyle name="style1424787249752 3 2 4 2 5" xfId="48797"/>
    <cellStyle name="style1424787249752 3 2 4 3" xfId="3620"/>
    <cellStyle name="style1424787249752 3 2 4 3 2" xfId="11061"/>
    <cellStyle name="style1424787249752 3 2 4 3 2 2" xfId="48805"/>
    <cellStyle name="style1424787249752 3 2 4 3 2 2 2" xfId="48806"/>
    <cellStyle name="style1424787249752 3 2 4 3 2 2 3" xfId="60812"/>
    <cellStyle name="style1424787249752 3 2 4 3 2 3" xfId="48804"/>
    <cellStyle name="style1424787249752 3 2 4 3 3" xfId="18457"/>
    <cellStyle name="style1424787249752 3 2 4 3 3 2" xfId="48808"/>
    <cellStyle name="style1424787249752 3 2 4 3 3 3" xfId="58320"/>
    <cellStyle name="style1424787249752 3 2 4 3 3 4" xfId="48807"/>
    <cellStyle name="style1424787249752 3 2 4 3 4" xfId="25853"/>
    <cellStyle name="style1424787249752 3 2 4 3 5" xfId="48803"/>
    <cellStyle name="style1424787249752 3 2 4 4" xfId="7442"/>
    <cellStyle name="style1424787249752 3 2 4 4 2" xfId="14838"/>
    <cellStyle name="style1424787249752 3 2 4 4 2 2" xfId="48811"/>
    <cellStyle name="style1424787249752 3 2 4 4 2 3" xfId="60810"/>
    <cellStyle name="style1424787249752 3 2 4 4 2 4" xfId="48810"/>
    <cellStyle name="style1424787249752 3 2 4 4 3" xfId="22234"/>
    <cellStyle name="style1424787249752 3 2 4 4 4" xfId="29630"/>
    <cellStyle name="style1424787249752 3 2 4 4 5" xfId="48809"/>
    <cellStyle name="style1424787249752 3 2 4 5" xfId="9252"/>
    <cellStyle name="style1424787249752 3 2 4 5 2" xfId="48813"/>
    <cellStyle name="style1424787249752 3 2 4 5 3" xfId="58318"/>
    <cellStyle name="style1424787249752 3 2 4 5 4" xfId="48812"/>
    <cellStyle name="style1424787249752 3 2 4 6" xfId="16648"/>
    <cellStyle name="style1424787249752 3 2 4 7" xfId="24044"/>
    <cellStyle name="style1424787249752 3 2 4 8" xfId="48796"/>
    <cellStyle name="style1424787249752 3 2 5" xfId="2067"/>
    <cellStyle name="style1424787249752 3 2 5 2" xfId="5754"/>
    <cellStyle name="style1424787249752 3 2 5 2 2" xfId="13194"/>
    <cellStyle name="style1424787249752 3 2 5 2 2 2" xfId="48817"/>
    <cellStyle name="style1424787249752 3 2 5 2 2 2 2" xfId="48818"/>
    <cellStyle name="style1424787249752 3 2 5 2 2 2 3" xfId="60814"/>
    <cellStyle name="style1424787249752 3 2 5 2 2 3" xfId="48816"/>
    <cellStyle name="style1424787249752 3 2 5 2 3" xfId="20590"/>
    <cellStyle name="style1424787249752 3 2 5 2 3 2" xfId="48820"/>
    <cellStyle name="style1424787249752 3 2 5 2 3 3" xfId="58322"/>
    <cellStyle name="style1424787249752 3 2 5 2 3 4" xfId="48819"/>
    <cellStyle name="style1424787249752 3 2 5 2 4" xfId="27986"/>
    <cellStyle name="style1424787249752 3 2 5 2 5" xfId="48815"/>
    <cellStyle name="style1424787249752 3 2 5 3" xfId="3876"/>
    <cellStyle name="style1424787249752 3 2 5 3 2" xfId="11317"/>
    <cellStyle name="style1424787249752 3 2 5 3 2 2" xfId="48823"/>
    <cellStyle name="style1424787249752 3 2 5 3 2 2 2" xfId="48824"/>
    <cellStyle name="style1424787249752 3 2 5 3 2 2 3" xfId="60815"/>
    <cellStyle name="style1424787249752 3 2 5 3 2 3" xfId="48822"/>
    <cellStyle name="style1424787249752 3 2 5 3 3" xfId="18713"/>
    <cellStyle name="style1424787249752 3 2 5 3 3 2" xfId="48826"/>
    <cellStyle name="style1424787249752 3 2 5 3 3 3" xfId="58323"/>
    <cellStyle name="style1424787249752 3 2 5 3 3 4" xfId="48825"/>
    <cellStyle name="style1424787249752 3 2 5 3 4" xfId="26109"/>
    <cellStyle name="style1424787249752 3 2 5 3 5" xfId="48821"/>
    <cellStyle name="style1424787249752 3 2 5 4" xfId="7699"/>
    <cellStyle name="style1424787249752 3 2 5 4 2" xfId="15095"/>
    <cellStyle name="style1424787249752 3 2 5 4 2 2" xfId="48829"/>
    <cellStyle name="style1424787249752 3 2 5 4 2 3" xfId="60813"/>
    <cellStyle name="style1424787249752 3 2 5 4 2 4" xfId="48828"/>
    <cellStyle name="style1424787249752 3 2 5 4 3" xfId="22491"/>
    <cellStyle name="style1424787249752 3 2 5 4 4" xfId="29887"/>
    <cellStyle name="style1424787249752 3 2 5 4 5" xfId="48827"/>
    <cellStyle name="style1424787249752 3 2 5 5" xfId="9508"/>
    <cellStyle name="style1424787249752 3 2 5 5 2" xfId="48831"/>
    <cellStyle name="style1424787249752 3 2 5 5 3" xfId="58321"/>
    <cellStyle name="style1424787249752 3 2 5 5 4" xfId="48830"/>
    <cellStyle name="style1424787249752 3 2 5 6" xfId="16904"/>
    <cellStyle name="style1424787249752 3 2 5 7" xfId="24300"/>
    <cellStyle name="style1424787249752 3 2 5 8" xfId="48814"/>
    <cellStyle name="style1424787249752 3 2 6" xfId="4263"/>
    <cellStyle name="style1424787249752 3 2 6 2" xfId="11704"/>
    <cellStyle name="style1424787249752 3 2 6 2 2" xfId="48834"/>
    <cellStyle name="style1424787249752 3 2 6 2 2 2" xfId="48835"/>
    <cellStyle name="style1424787249752 3 2 6 2 2 3" xfId="60816"/>
    <cellStyle name="style1424787249752 3 2 6 2 3" xfId="48833"/>
    <cellStyle name="style1424787249752 3 2 6 3" xfId="19100"/>
    <cellStyle name="style1424787249752 3 2 6 3 2" xfId="48837"/>
    <cellStyle name="style1424787249752 3 2 6 3 3" xfId="58324"/>
    <cellStyle name="style1424787249752 3 2 6 3 4" xfId="48836"/>
    <cellStyle name="style1424787249752 3 2 6 4" xfId="26496"/>
    <cellStyle name="style1424787249752 3 2 6 5" xfId="48832"/>
    <cellStyle name="style1424787249752 3 2 7" xfId="2386"/>
    <cellStyle name="style1424787249752 3 2 7 2" xfId="9827"/>
    <cellStyle name="style1424787249752 3 2 7 2 2" xfId="48840"/>
    <cellStyle name="style1424787249752 3 2 7 2 2 2" xfId="48841"/>
    <cellStyle name="style1424787249752 3 2 7 2 2 3" xfId="60817"/>
    <cellStyle name="style1424787249752 3 2 7 2 3" xfId="48839"/>
    <cellStyle name="style1424787249752 3 2 7 3" xfId="17223"/>
    <cellStyle name="style1424787249752 3 2 7 3 2" xfId="48843"/>
    <cellStyle name="style1424787249752 3 2 7 3 3" xfId="58325"/>
    <cellStyle name="style1424787249752 3 2 7 3 4" xfId="48842"/>
    <cellStyle name="style1424787249752 3 2 7 4" xfId="24619"/>
    <cellStyle name="style1424787249752 3 2 7 5" xfId="48838"/>
    <cellStyle name="style1424787249752 3 2 8" xfId="6208"/>
    <cellStyle name="style1424787249752 3 2 8 2" xfId="13604"/>
    <cellStyle name="style1424787249752 3 2 8 2 2" xfId="48846"/>
    <cellStyle name="style1424787249752 3 2 8 2 3" xfId="60800"/>
    <cellStyle name="style1424787249752 3 2 8 2 4" xfId="48845"/>
    <cellStyle name="style1424787249752 3 2 8 3" xfId="21000"/>
    <cellStyle name="style1424787249752 3 2 8 4" xfId="28396"/>
    <cellStyle name="style1424787249752 3 2 8 5" xfId="48844"/>
    <cellStyle name="style1424787249752 3 2 9" xfId="8018"/>
    <cellStyle name="style1424787249752 3 2 9 2" xfId="48848"/>
    <cellStyle name="style1424787249752 3 2 9 3" xfId="58308"/>
    <cellStyle name="style1424787249752 3 2 9 4" xfId="48847"/>
    <cellStyle name="style1424787249752 3 3" xfId="637"/>
    <cellStyle name="style1424787249752 3 3 2" xfId="1347"/>
    <cellStyle name="style1424787249752 3 3 2 2" xfId="5035"/>
    <cellStyle name="style1424787249752 3 3 2 2 2" xfId="12476"/>
    <cellStyle name="style1424787249752 3 3 2 2 2 2" xfId="48853"/>
    <cellStyle name="style1424787249752 3 3 2 2 2 2 2" xfId="48854"/>
    <cellStyle name="style1424787249752 3 3 2 2 2 2 3" xfId="60820"/>
    <cellStyle name="style1424787249752 3 3 2 2 2 3" xfId="48852"/>
    <cellStyle name="style1424787249752 3 3 2 2 3" xfId="19872"/>
    <cellStyle name="style1424787249752 3 3 2 2 3 2" xfId="48856"/>
    <cellStyle name="style1424787249752 3 3 2 2 3 3" xfId="58328"/>
    <cellStyle name="style1424787249752 3 3 2 2 3 4" xfId="48855"/>
    <cellStyle name="style1424787249752 3 3 2 2 4" xfId="27268"/>
    <cellStyle name="style1424787249752 3 3 2 2 5" xfId="48851"/>
    <cellStyle name="style1424787249752 3 3 2 3" xfId="3158"/>
    <cellStyle name="style1424787249752 3 3 2 3 2" xfId="10599"/>
    <cellStyle name="style1424787249752 3 3 2 3 2 2" xfId="48859"/>
    <cellStyle name="style1424787249752 3 3 2 3 2 2 2" xfId="48860"/>
    <cellStyle name="style1424787249752 3 3 2 3 2 2 3" xfId="60821"/>
    <cellStyle name="style1424787249752 3 3 2 3 2 3" xfId="48858"/>
    <cellStyle name="style1424787249752 3 3 2 3 3" xfId="17995"/>
    <cellStyle name="style1424787249752 3 3 2 3 3 2" xfId="48862"/>
    <cellStyle name="style1424787249752 3 3 2 3 3 3" xfId="58329"/>
    <cellStyle name="style1424787249752 3 3 2 3 3 4" xfId="48861"/>
    <cellStyle name="style1424787249752 3 3 2 3 4" xfId="25391"/>
    <cellStyle name="style1424787249752 3 3 2 3 5" xfId="48857"/>
    <cellStyle name="style1424787249752 3 3 2 4" xfId="6980"/>
    <cellStyle name="style1424787249752 3 3 2 4 2" xfId="14376"/>
    <cellStyle name="style1424787249752 3 3 2 4 2 2" xfId="48865"/>
    <cellStyle name="style1424787249752 3 3 2 4 2 3" xfId="60819"/>
    <cellStyle name="style1424787249752 3 3 2 4 2 4" xfId="48864"/>
    <cellStyle name="style1424787249752 3 3 2 4 3" xfId="21772"/>
    <cellStyle name="style1424787249752 3 3 2 4 4" xfId="29168"/>
    <cellStyle name="style1424787249752 3 3 2 4 5" xfId="48863"/>
    <cellStyle name="style1424787249752 3 3 2 5" xfId="8790"/>
    <cellStyle name="style1424787249752 3 3 2 5 2" xfId="48867"/>
    <cellStyle name="style1424787249752 3 3 2 5 3" xfId="58327"/>
    <cellStyle name="style1424787249752 3 3 2 5 4" xfId="48866"/>
    <cellStyle name="style1424787249752 3 3 2 6" xfId="16186"/>
    <cellStyle name="style1424787249752 3 3 2 7" xfId="23582"/>
    <cellStyle name="style1424787249752 3 3 2 8" xfId="48850"/>
    <cellStyle name="style1424787249752 3 3 3" xfId="4391"/>
    <cellStyle name="style1424787249752 3 3 3 2" xfId="11832"/>
    <cellStyle name="style1424787249752 3 3 3 2 2" xfId="48870"/>
    <cellStyle name="style1424787249752 3 3 3 2 2 2" xfId="48871"/>
    <cellStyle name="style1424787249752 3 3 3 2 2 3" xfId="60822"/>
    <cellStyle name="style1424787249752 3 3 3 2 3" xfId="48869"/>
    <cellStyle name="style1424787249752 3 3 3 3" xfId="19228"/>
    <cellStyle name="style1424787249752 3 3 3 3 2" xfId="48873"/>
    <cellStyle name="style1424787249752 3 3 3 3 3" xfId="58330"/>
    <cellStyle name="style1424787249752 3 3 3 3 4" xfId="48872"/>
    <cellStyle name="style1424787249752 3 3 3 4" xfId="26624"/>
    <cellStyle name="style1424787249752 3 3 3 5" xfId="48868"/>
    <cellStyle name="style1424787249752 3 3 4" xfId="2514"/>
    <cellStyle name="style1424787249752 3 3 4 2" xfId="9955"/>
    <cellStyle name="style1424787249752 3 3 4 2 2" xfId="48876"/>
    <cellStyle name="style1424787249752 3 3 4 2 2 2" xfId="48877"/>
    <cellStyle name="style1424787249752 3 3 4 2 2 3" xfId="60823"/>
    <cellStyle name="style1424787249752 3 3 4 2 3" xfId="48875"/>
    <cellStyle name="style1424787249752 3 3 4 3" xfId="17351"/>
    <cellStyle name="style1424787249752 3 3 4 3 2" xfId="48879"/>
    <cellStyle name="style1424787249752 3 3 4 3 3" xfId="58331"/>
    <cellStyle name="style1424787249752 3 3 4 3 4" xfId="48878"/>
    <cellStyle name="style1424787249752 3 3 4 4" xfId="24747"/>
    <cellStyle name="style1424787249752 3 3 4 5" xfId="48874"/>
    <cellStyle name="style1424787249752 3 3 5" xfId="6336"/>
    <cellStyle name="style1424787249752 3 3 5 2" xfId="13732"/>
    <cellStyle name="style1424787249752 3 3 5 2 2" xfId="48882"/>
    <cellStyle name="style1424787249752 3 3 5 2 3" xfId="60818"/>
    <cellStyle name="style1424787249752 3 3 5 2 4" xfId="48881"/>
    <cellStyle name="style1424787249752 3 3 5 3" xfId="21128"/>
    <cellStyle name="style1424787249752 3 3 5 4" xfId="28524"/>
    <cellStyle name="style1424787249752 3 3 5 5" xfId="48880"/>
    <cellStyle name="style1424787249752 3 3 6" xfId="8146"/>
    <cellStyle name="style1424787249752 3 3 6 2" xfId="48884"/>
    <cellStyle name="style1424787249752 3 3 6 3" xfId="58326"/>
    <cellStyle name="style1424787249752 3 3 6 4" xfId="48883"/>
    <cellStyle name="style1424787249752 3 3 7" xfId="15542"/>
    <cellStyle name="style1424787249752 3 3 8" xfId="22938"/>
    <cellStyle name="style1424787249752 3 3 9" xfId="48849"/>
    <cellStyle name="style1424787249752 3 4" xfId="1091"/>
    <cellStyle name="style1424787249752 3 4 2" xfId="4779"/>
    <cellStyle name="style1424787249752 3 4 2 2" xfId="12220"/>
    <cellStyle name="style1424787249752 3 4 2 2 2" xfId="48888"/>
    <cellStyle name="style1424787249752 3 4 2 2 2 2" xfId="48889"/>
    <cellStyle name="style1424787249752 3 4 2 2 2 3" xfId="60825"/>
    <cellStyle name="style1424787249752 3 4 2 2 3" xfId="48887"/>
    <cellStyle name="style1424787249752 3 4 2 3" xfId="19616"/>
    <cellStyle name="style1424787249752 3 4 2 3 2" xfId="48891"/>
    <cellStyle name="style1424787249752 3 4 2 3 3" xfId="58333"/>
    <cellStyle name="style1424787249752 3 4 2 3 4" xfId="48890"/>
    <cellStyle name="style1424787249752 3 4 2 4" xfId="27012"/>
    <cellStyle name="style1424787249752 3 4 2 5" xfId="48886"/>
    <cellStyle name="style1424787249752 3 4 3" xfId="2902"/>
    <cellStyle name="style1424787249752 3 4 3 2" xfId="10343"/>
    <cellStyle name="style1424787249752 3 4 3 2 2" xfId="48894"/>
    <cellStyle name="style1424787249752 3 4 3 2 2 2" xfId="48895"/>
    <cellStyle name="style1424787249752 3 4 3 2 2 3" xfId="60826"/>
    <cellStyle name="style1424787249752 3 4 3 2 3" xfId="48893"/>
    <cellStyle name="style1424787249752 3 4 3 3" xfId="17739"/>
    <cellStyle name="style1424787249752 3 4 3 3 2" xfId="48897"/>
    <cellStyle name="style1424787249752 3 4 3 3 3" xfId="58334"/>
    <cellStyle name="style1424787249752 3 4 3 3 4" xfId="48896"/>
    <cellStyle name="style1424787249752 3 4 3 4" xfId="25135"/>
    <cellStyle name="style1424787249752 3 4 3 5" xfId="48892"/>
    <cellStyle name="style1424787249752 3 4 4" xfId="6724"/>
    <cellStyle name="style1424787249752 3 4 4 2" xfId="14120"/>
    <cellStyle name="style1424787249752 3 4 4 2 2" xfId="48900"/>
    <cellStyle name="style1424787249752 3 4 4 2 3" xfId="60824"/>
    <cellStyle name="style1424787249752 3 4 4 2 4" xfId="48899"/>
    <cellStyle name="style1424787249752 3 4 4 3" xfId="21516"/>
    <cellStyle name="style1424787249752 3 4 4 4" xfId="28912"/>
    <cellStyle name="style1424787249752 3 4 4 5" xfId="48898"/>
    <cellStyle name="style1424787249752 3 4 5" xfId="8534"/>
    <cellStyle name="style1424787249752 3 4 5 2" xfId="48902"/>
    <cellStyle name="style1424787249752 3 4 5 3" xfId="58332"/>
    <cellStyle name="style1424787249752 3 4 5 4" xfId="48901"/>
    <cellStyle name="style1424787249752 3 4 6" xfId="15930"/>
    <cellStyle name="style1424787249752 3 4 7" xfId="23326"/>
    <cellStyle name="style1424787249752 3 4 8" xfId="48885"/>
    <cellStyle name="style1424787249752 3 5" xfId="1682"/>
    <cellStyle name="style1424787249752 3 5 2" xfId="5369"/>
    <cellStyle name="style1424787249752 3 5 2 2" xfId="12810"/>
    <cellStyle name="style1424787249752 3 5 2 2 2" xfId="48906"/>
    <cellStyle name="style1424787249752 3 5 2 2 2 2" xfId="48907"/>
    <cellStyle name="style1424787249752 3 5 2 2 2 3" xfId="60828"/>
    <cellStyle name="style1424787249752 3 5 2 2 3" xfId="48905"/>
    <cellStyle name="style1424787249752 3 5 2 3" xfId="20206"/>
    <cellStyle name="style1424787249752 3 5 2 3 2" xfId="48909"/>
    <cellStyle name="style1424787249752 3 5 2 3 3" xfId="58336"/>
    <cellStyle name="style1424787249752 3 5 2 3 4" xfId="48908"/>
    <cellStyle name="style1424787249752 3 5 2 4" xfId="27602"/>
    <cellStyle name="style1424787249752 3 5 2 5" xfId="48904"/>
    <cellStyle name="style1424787249752 3 5 3" xfId="3492"/>
    <cellStyle name="style1424787249752 3 5 3 2" xfId="10933"/>
    <cellStyle name="style1424787249752 3 5 3 2 2" xfId="48912"/>
    <cellStyle name="style1424787249752 3 5 3 2 2 2" xfId="48913"/>
    <cellStyle name="style1424787249752 3 5 3 2 2 3" xfId="60829"/>
    <cellStyle name="style1424787249752 3 5 3 2 3" xfId="48911"/>
    <cellStyle name="style1424787249752 3 5 3 3" xfId="18329"/>
    <cellStyle name="style1424787249752 3 5 3 3 2" xfId="48915"/>
    <cellStyle name="style1424787249752 3 5 3 3 3" xfId="58337"/>
    <cellStyle name="style1424787249752 3 5 3 3 4" xfId="48914"/>
    <cellStyle name="style1424787249752 3 5 3 4" xfId="25725"/>
    <cellStyle name="style1424787249752 3 5 3 5" xfId="48910"/>
    <cellStyle name="style1424787249752 3 5 4" xfId="7314"/>
    <cellStyle name="style1424787249752 3 5 4 2" xfId="14710"/>
    <cellStyle name="style1424787249752 3 5 4 2 2" xfId="48918"/>
    <cellStyle name="style1424787249752 3 5 4 2 3" xfId="60827"/>
    <cellStyle name="style1424787249752 3 5 4 2 4" xfId="48917"/>
    <cellStyle name="style1424787249752 3 5 4 3" xfId="22106"/>
    <cellStyle name="style1424787249752 3 5 4 4" xfId="29502"/>
    <cellStyle name="style1424787249752 3 5 4 5" xfId="48916"/>
    <cellStyle name="style1424787249752 3 5 5" xfId="9124"/>
    <cellStyle name="style1424787249752 3 5 5 2" xfId="48920"/>
    <cellStyle name="style1424787249752 3 5 5 3" xfId="58335"/>
    <cellStyle name="style1424787249752 3 5 5 4" xfId="48919"/>
    <cellStyle name="style1424787249752 3 5 6" xfId="16520"/>
    <cellStyle name="style1424787249752 3 5 7" xfId="23916"/>
    <cellStyle name="style1424787249752 3 5 8" xfId="48903"/>
    <cellStyle name="style1424787249752 3 6" xfId="1939"/>
    <cellStyle name="style1424787249752 3 6 2" xfId="5626"/>
    <cellStyle name="style1424787249752 3 6 2 2" xfId="13066"/>
    <cellStyle name="style1424787249752 3 6 2 2 2" xfId="48924"/>
    <cellStyle name="style1424787249752 3 6 2 2 2 2" xfId="48925"/>
    <cellStyle name="style1424787249752 3 6 2 2 2 3" xfId="60831"/>
    <cellStyle name="style1424787249752 3 6 2 2 3" xfId="48923"/>
    <cellStyle name="style1424787249752 3 6 2 3" xfId="20462"/>
    <cellStyle name="style1424787249752 3 6 2 3 2" xfId="48927"/>
    <cellStyle name="style1424787249752 3 6 2 3 3" xfId="58339"/>
    <cellStyle name="style1424787249752 3 6 2 3 4" xfId="48926"/>
    <cellStyle name="style1424787249752 3 6 2 4" xfId="27858"/>
    <cellStyle name="style1424787249752 3 6 2 5" xfId="48922"/>
    <cellStyle name="style1424787249752 3 6 3" xfId="3748"/>
    <cellStyle name="style1424787249752 3 6 3 2" xfId="11189"/>
    <cellStyle name="style1424787249752 3 6 3 2 2" xfId="48930"/>
    <cellStyle name="style1424787249752 3 6 3 2 2 2" xfId="48931"/>
    <cellStyle name="style1424787249752 3 6 3 2 2 3" xfId="60832"/>
    <cellStyle name="style1424787249752 3 6 3 2 3" xfId="48929"/>
    <cellStyle name="style1424787249752 3 6 3 3" xfId="18585"/>
    <cellStyle name="style1424787249752 3 6 3 3 2" xfId="48933"/>
    <cellStyle name="style1424787249752 3 6 3 3 3" xfId="58340"/>
    <cellStyle name="style1424787249752 3 6 3 3 4" xfId="48932"/>
    <cellStyle name="style1424787249752 3 6 3 4" xfId="25981"/>
    <cellStyle name="style1424787249752 3 6 3 5" xfId="48928"/>
    <cellStyle name="style1424787249752 3 6 4" xfId="7571"/>
    <cellStyle name="style1424787249752 3 6 4 2" xfId="14967"/>
    <cellStyle name="style1424787249752 3 6 4 2 2" xfId="48936"/>
    <cellStyle name="style1424787249752 3 6 4 2 3" xfId="60830"/>
    <cellStyle name="style1424787249752 3 6 4 2 4" xfId="48935"/>
    <cellStyle name="style1424787249752 3 6 4 3" xfId="22363"/>
    <cellStyle name="style1424787249752 3 6 4 4" xfId="29759"/>
    <cellStyle name="style1424787249752 3 6 4 5" xfId="48934"/>
    <cellStyle name="style1424787249752 3 6 5" xfId="9380"/>
    <cellStyle name="style1424787249752 3 6 5 2" xfId="48938"/>
    <cellStyle name="style1424787249752 3 6 5 3" xfId="58338"/>
    <cellStyle name="style1424787249752 3 6 5 4" xfId="48937"/>
    <cellStyle name="style1424787249752 3 6 6" xfId="16776"/>
    <cellStyle name="style1424787249752 3 6 7" xfId="24172"/>
    <cellStyle name="style1424787249752 3 6 8" xfId="48921"/>
    <cellStyle name="style1424787249752 3 7" xfId="4135"/>
    <cellStyle name="style1424787249752 3 7 2" xfId="11576"/>
    <cellStyle name="style1424787249752 3 7 2 2" xfId="48941"/>
    <cellStyle name="style1424787249752 3 7 2 2 2" xfId="48942"/>
    <cellStyle name="style1424787249752 3 7 2 2 3" xfId="60833"/>
    <cellStyle name="style1424787249752 3 7 2 3" xfId="48940"/>
    <cellStyle name="style1424787249752 3 7 3" xfId="18972"/>
    <cellStyle name="style1424787249752 3 7 3 2" xfId="48944"/>
    <cellStyle name="style1424787249752 3 7 3 3" xfId="58341"/>
    <cellStyle name="style1424787249752 3 7 3 4" xfId="48943"/>
    <cellStyle name="style1424787249752 3 7 4" xfId="26368"/>
    <cellStyle name="style1424787249752 3 7 5" xfId="48939"/>
    <cellStyle name="style1424787249752 3 8" xfId="2258"/>
    <cellStyle name="style1424787249752 3 8 2" xfId="9699"/>
    <cellStyle name="style1424787249752 3 8 2 2" xfId="48947"/>
    <cellStyle name="style1424787249752 3 8 2 2 2" xfId="48948"/>
    <cellStyle name="style1424787249752 3 8 2 2 3" xfId="60834"/>
    <cellStyle name="style1424787249752 3 8 2 3" xfId="48946"/>
    <cellStyle name="style1424787249752 3 8 3" xfId="17095"/>
    <cellStyle name="style1424787249752 3 8 3 2" xfId="48950"/>
    <cellStyle name="style1424787249752 3 8 3 3" xfId="58342"/>
    <cellStyle name="style1424787249752 3 8 3 4" xfId="48949"/>
    <cellStyle name="style1424787249752 3 8 4" xfId="24491"/>
    <cellStyle name="style1424787249752 3 8 5" xfId="48945"/>
    <cellStyle name="style1424787249752 3 9" xfId="6080"/>
    <cellStyle name="style1424787249752 3 9 2" xfId="13476"/>
    <cellStyle name="style1424787249752 3 9 2 2" xfId="48953"/>
    <cellStyle name="style1424787249752 3 9 2 3" xfId="60799"/>
    <cellStyle name="style1424787249752 3 9 2 4" xfId="48952"/>
    <cellStyle name="style1424787249752 3 9 3" xfId="20872"/>
    <cellStyle name="style1424787249752 3 9 4" xfId="28268"/>
    <cellStyle name="style1424787249752 3 9 5" xfId="48951"/>
    <cellStyle name="style1424787249752 4" xfId="444"/>
    <cellStyle name="style1424787249752 4 10" xfId="15350"/>
    <cellStyle name="style1424787249752 4 11" xfId="22746"/>
    <cellStyle name="style1424787249752 4 12" xfId="48954"/>
    <cellStyle name="style1424787249752 4 2" xfId="701"/>
    <cellStyle name="style1424787249752 4 2 2" xfId="1411"/>
    <cellStyle name="style1424787249752 4 2 2 2" xfId="5099"/>
    <cellStyle name="style1424787249752 4 2 2 2 2" xfId="12540"/>
    <cellStyle name="style1424787249752 4 2 2 2 2 2" xfId="48959"/>
    <cellStyle name="style1424787249752 4 2 2 2 2 2 2" xfId="48960"/>
    <cellStyle name="style1424787249752 4 2 2 2 2 2 3" xfId="60838"/>
    <cellStyle name="style1424787249752 4 2 2 2 2 3" xfId="48958"/>
    <cellStyle name="style1424787249752 4 2 2 2 3" xfId="19936"/>
    <cellStyle name="style1424787249752 4 2 2 2 3 2" xfId="48962"/>
    <cellStyle name="style1424787249752 4 2 2 2 3 3" xfId="58346"/>
    <cellStyle name="style1424787249752 4 2 2 2 3 4" xfId="48961"/>
    <cellStyle name="style1424787249752 4 2 2 2 4" xfId="27332"/>
    <cellStyle name="style1424787249752 4 2 2 2 5" xfId="48957"/>
    <cellStyle name="style1424787249752 4 2 2 3" xfId="3222"/>
    <cellStyle name="style1424787249752 4 2 2 3 2" xfId="10663"/>
    <cellStyle name="style1424787249752 4 2 2 3 2 2" xfId="48965"/>
    <cellStyle name="style1424787249752 4 2 2 3 2 2 2" xfId="48966"/>
    <cellStyle name="style1424787249752 4 2 2 3 2 2 3" xfId="60839"/>
    <cellStyle name="style1424787249752 4 2 2 3 2 3" xfId="48964"/>
    <cellStyle name="style1424787249752 4 2 2 3 3" xfId="18059"/>
    <cellStyle name="style1424787249752 4 2 2 3 3 2" xfId="48968"/>
    <cellStyle name="style1424787249752 4 2 2 3 3 3" xfId="58347"/>
    <cellStyle name="style1424787249752 4 2 2 3 3 4" xfId="48967"/>
    <cellStyle name="style1424787249752 4 2 2 3 4" xfId="25455"/>
    <cellStyle name="style1424787249752 4 2 2 3 5" xfId="48963"/>
    <cellStyle name="style1424787249752 4 2 2 4" xfId="7044"/>
    <cellStyle name="style1424787249752 4 2 2 4 2" xfId="14440"/>
    <cellStyle name="style1424787249752 4 2 2 4 2 2" xfId="48971"/>
    <cellStyle name="style1424787249752 4 2 2 4 2 3" xfId="60837"/>
    <cellStyle name="style1424787249752 4 2 2 4 2 4" xfId="48970"/>
    <cellStyle name="style1424787249752 4 2 2 4 3" xfId="21836"/>
    <cellStyle name="style1424787249752 4 2 2 4 4" xfId="29232"/>
    <cellStyle name="style1424787249752 4 2 2 4 5" xfId="48969"/>
    <cellStyle name="style1424787249752 4 2 2 5" xfId="8854"/>
    <cellStyle name="style1424787249752 4 2 2 5 2" xfId="48973"/>
    <cellStyle name="style1424787249752 4 2 2 5 3" xfId="58345"/>
    <cellStyle name="style1424787249752 4 2 2 5 4" xfId="48972"/>
    <cellStyle name="style1424787249752 4 2 2 6" xfId="16250"/>
    <cellStyle name="style1424787249752 4 2 2 7" xfId="23646"/>
    <cellStyle name="style1424787249752 4 2 2 8" xfId="48956"/>
    <cellStyle name="style1424787249752 4 2 3" xfId="4455"/>
    <cellStyle name="style1424787249752 4 2 3 2" xfId="11896"/>
    <cellStyle name="style1424787249752 4 2 3 2 2" xfId="48976"/>
    <cellStyle name="style1424787249752 4 2 3 2 2 2" xfId="48977"/>
    <cellStyle name="style1424787249752 4 2 3 2 2 3" xfId="60840"/>
    <cellStyle name="style1424787249752 4 2 3 2 3" xfId="48975"/>
    <cellStyle name="style1424787249752 4 2 3 3" xfId="19292"/>
    <cellStyle name="style1424787249752 4 2 3 3 2" xfId="48979"/>
    <cellStyle name="style1424787249752 4 2 3 3 3" xfId="58348"/>
    <cellStyle name="style1424787249752 4 2 3 3 4" xfId="48978"/>
    <cellStyle name="style1424787249752 4 2 3 4" xfId="26688"/>
    <cellStyle name="style1424787249752 4 2 3 5" xfId="48974"/>
    <cellStyle name="style1424787249752 4 2 4" xfId="2578"/>
    <cellStyle name="style1424787249752 4 2 4 2" xfId="10019"/>
    <cellStyle name="style1424787249752 4 2 4 2 2" xfId="48982"/>
    <cellStyle name="style1424787249752 4 2 4 2 2 2" xfId="48983"/>
    <cellStyle name="style1424787249752 4 2 4 2 2 3" xfId="60841"/>
    <cellStyle name="style1424787249752 4 2 4 2 3" xfId="48981"/>
    <cellStyle name="style1424787249752 4 2 4 3" xfId="17415"/>
    <cellStyle name="style1424787249752 4 2 4 3 2" xfId="48985"/>
    <cellStyle name="style1424787249752 4 2 4 3 3" xfId="58349"/>
    <cellStyle name="style1424787249752 4 2 4 3 4" xfId="48984"/>
    <cellStyle name="style1424787249752 4 2 4 4" xfId="24811"/>
    <cellStyle name="style1424787249752 4 2 4 5" xfId="48980"/>
    <cellStyle name="style1424787249752 4 2 5" xfId="6400"/>
    <cellStyle name="style1424787249752 4 2 5 2" xfId="13796"/>
    <cellStyle name="style1424787249752 4 2 5 2 2" xfId="48988"/>
    <cellStyle name="style1424787249752 4 2 5 2 3" xfId="60836"/>
    <cellStyle name="style1424787249752 4 2 5 2 4" xfId="48987"/>
    <cellStyle name="style1424787249752 4 2 5 3" xfId="21192"/>
    <cellStyle name="style1424787249752 4 2 5 4" xfId="28588"/>
    <cellStyle name="style1424787249752 4 2 5 5" xfId="48986"/>
    <cellStyle name="style1424787249752 4 2 6" xfId="8210"/>
    <cellStyle name="style1424787249752 4 2 6 2" xfId="48990"/>
    <cellStyle name="style1424787249752 4 2 6 3" xfId="58344"/>
    <cellStyle name="style1424787249752 4 2 6 4" xfId="48989"/>
    <cellStyle name="style1424787249752 4 2 7" xfId="15606"/>
    <cellStyle name="style1424787249752 4 2 8" xfId="23002"/>
    <cellStyle name="style1424787249752 4 2 9" xfId="48955"/>
    <cellStyle name="style1424787249752 4 3" xfId="1155"/>
    <cellStyle name="style1424787249752 4 3 2" xfId="4843"/>
    <cellStyle name="style1424787249752 4 3 2 2" xfId="12284"/>
    <cellStyle name="style1424787249752 4 3 2 2 2" xfId="48994"/>
    <cellStyle name="style1424787249752 4 3 2 2 2 2" xfId="48995"/>
    <cellStyle name="style1424787249752 4 3 2 2 2 3" xfId="60843"/>
    <cellStyle name="style1424787249752 4 3 2 2 3" xfId="48993"/>
    <cellStyle name="style1424787249752 4 3 2 3" xfId="19680"/>
    <cellStyle name="style1424787249752 4 3 2 3 2" xfId="48997"/>
    <cellStyle name="style1424787249752 4 3 2 3 3" xfId="58351"/>
    <cellStyle name="style1424787249752 4 3 2 3 4" xfId="48996"/>
    <cellStyle name="style1424787249752 4 3 2 4" xfId="27076"/>
    <cellStyle name="style1424787249752 4 3 2 5" xfId="48992"/>
    <cellStyle name="style1424787249752 4 3 3" xfId="2966"/>
    <cellStyle name="style1424787249752 4 3 3 2" xfId="10407"/>
    <cellStyle name="style1424787249752 4 3 3 2 2" xfId="49000"/>
    <cellStyle name="style1424787249752 4 3 3 2 2 2" xfId="49001"/>
    <cellStyle name="style1424787249752 4 3 3 2 2 3" xfId="60844"/>
    <cellStyle name="style1424787249752 4 3 3 2 3" xfId="48999"/>
    <cellStyle name="style1424787249752 4 3 3 3" xfId="17803"/>
    <cellStyle name="style1424787249752 4 3 3 3 2" xfId="49003"/>
    <cellStyle name="style1424787249752 4 3 3 3 3" xfId="58352"/>
    <cellStyle name="style1424787249752 4 3 3 3 4" xfId="49002"/>
    <cellStyle name="style1424787249752 4 3 3 4" xfId="25199"/>
    <cellStyle name="style1424787249752 4 3 3 5" xfId="48998"/>
    <cellStyle name="style1424787249752 4 3 4" xfId="6788"/>
    <cellStyle name="style1424787249752 4 3 4 2" xfId="14184"/>
    <cellStyle name="style1424787249752 4 3 4 2 2" xfId="49006"/>
    <cellStyle name="style1424787249752 4 3 4 2 3" xfId="60842"/>
    <cellStyle name="style1424787249752 4 3 4 2 4" xfId="49005"/>
    <cellStyle name="style1424787249752 4 3 4 3" xfId="21580"/>
    <cellStyle name="style1424787249752 4 3 4 4" xfId="28976"/>
    <cellStyle name="style1424787249752 4 3 4 5" xfId="49004"/>
    <cellStyle name="style1424787249752 4 3 5" xfId="8598"/>
    <cellStyle name="style1424787249752 4 3 5 2" xfId="49008"/>
    <cellStyle name="style1424787249752 4 3 5 3" xfId="58350"/>
    <cellStyle name="style1424787249752 4 3 5 4" xfId="49007"/>
    <cellStyle name="style1424787249752 4 3 6" xfId="15994"/>
    <cellStyle name="style1424787249752 4 3 7" xfId="23390"/>
    <cellStyle name="style1424787249752 4 3 8" xfId="48991"/>
    <cellStyle name="style1424787249752 4 4" xfId="1746"/>
    <cellStyle name="style1424787249752 4 4 2" xfId="5433"/>
    <cellStyle name="style1424787249752 4 4 2 2" xfId="12874"/>
    <cellStyle name="style1424787249752 4 4 2 2 2" xfId="49012"/>
    <cellStyle name="style1424787249752 4 4 2 2 2 2" xfId="49013"/>
    <cellStyle name="style1424787249752 4 4 2 2 2 3" xfId="60846"/>
    <cellStyle name="style1424787249752 4 4 2 2 3" xfId="49011"/>
    <cellStyle name="style1424787249752 4 4 2 3" xfId="20270"/>
    <cellStyle name="style1424787249752 4 4 2 3 2" xfId="49015"/>
    <cellStyle name="style1424787249752 4 4 2 3 3" xfId="58354"/>
    <cellStyle name="style1424787249752 4 4 2 3 4" xfId="49014"/>
    <cellStyle name="style1424787249752 4 4 2 4" xfId="27666"/>
    <cellStyle name="style1424787249752 4 4 2 5" xfId="49010"/>
    <cellStyle name="style1424787249752 4 4 3" xfId="3556"/>
    <cellStyle name="style1424787249752 4 4 3 2" xfId="10997"/>
    <cellStyle name="style1424787249752 4 4 3 2 2" xfId="49018"/>
    <cellStyle name="style1424787249752 4 4 3 2 2 2" xfId="49019"/>
    <cellStyle name="style1424787249752 4 4 3 2 2 3" xfId="60847"/>
    <cellStyle name="style1424787249752 4 4 3 2 3" xfId="49017"/>
    <cellStyle name="style1424787249752 4 4 3 3" xfId="18393"/>
    <cellStyle name="style1424787249752 4 4 3 3 2" xfId="49021"/>
    <cellStyle name="style1424787249752 4 4 3 3 3" xfId="58355"/>
    <cellStyle name="style1424787249752 4 4 3 3 4" xfId="49020"/>
    <cellStyle name="style1424787249752 4 4 3 4" xfId="25789"/>
    <cellStyle name="style1424787249752 4 4 3 5" xfId="49016"/>
    <cellStyle name="style1424787249752 4 4 4" xfId="7378"/>
    <cellStyle name="style1424787249752 4 4 4 2" xfId="14774"/>
    <cellStyle name="style1424787249752 4 4 4 2 2" xfId="49024"/>
    <cellStyle name="style1424787249752 4 4 4 2 3" xfId="60845"/>
    <cellStyle name="style1424787249752 4 4 4 2 4" xfId="49023"/>
    <cellStyle name="style1424787249752 4 4 4 3" xfId="22170"/>
    <cellStyle name="style1424787249752 4 4 4 4" xfId="29566"/>
    <cellStyle name="style1424787249752 4 4 4 5" xfId="49022"/>
    <cellStyle name="style1424787249752 4 4 5" xfId="9188"/>
    <cellStyle name="style1424787249752 4 4 5 2" xfId="49026"/>
    <cellStyle name="style1424787249752 4 4 5 3" xfId="58353"/>
    <cellStyle name="style1424787249752 4 4 5 4" xfId="49025"/>
    <cellStyle name="style1424787249752 4 4 6" xfId="16584"/>
    <cellStyle name="style1424787249752 4 4 7" xfId="23980"/>
    <cellStyle name="style1424787249752 4 4 8" xfId="49009"/>
    <cellStyle name="style1424787249752 4 5" xfId="2003"/>
    <cellStyle name="style1424787249752 4 5 2" xfId="5690"/>
    <cellStyle name="style1424787249752 4 5 2 2" xfId="13130"/>
    <cellStyle name="style1424787249752 4 5 2 2 2" xfId="49030"/>
    <cellStyle name="style1424787249752 4 5 2 2 2 2" xfId="49031"/>
    <cellStyle name="style1424787249752 4 5 2 2 2 3" xfId="60849"/>
    <cellStyle name="style1424787249752 4 5 2 2 3" xfId="49029"/>
    <cellStyle name="style1424787249752 4 5 2 3" xfId="20526"/>
    <cellStyle name="style1424787249752 4 5 2 3 2" xfId="49033"/>
    <cellStyle name="style1424787249752 4 5 2 3 3" xfId="58357"/>
    <cellStyle name="style1424787249752 4 5 2 3 4" xfId="49032"/>
    <cellStyle name="style1424787249752 4 5 2 4" xfId="27922"/>
    <cellStyle name="style1424787249752 4 5 2 5" xfId="49028"/>
    <cellStyle name="style1424787249752 4 5 3" xfId="3812"/>
    <cellStyle name="style1424787249752 4 5 3 2" xfId="11253"/>
    <cellStyle name="style1424787249752 4 5 3 2 2" xfId="49036"/>
    <cellStyle name="style1424787249752 4 5 3 2 2 2" xfId="49037"/>
    <cellStyle name="style1424787249752 4 5 3 2 2 3" xfId="60850"/>
    <cellStyle name="style1424787249752 4 5 3 2 3" xfId="49035"/>
    <cellStyle name="style1424787249752 4 5 3 3" xfId="18649"/>
    <cellStyle name="style1424787249752 4 5 3 3 2" xfId="49039"/>
    <cellStyle name="style1424787249752 4 5 3 3 3" xfId="58358"/>
    <cellStyle name="style1424787249752 4 5 3 3 4" xfId="49038"/>
    <cellStyle name="style1424787249752 4 5 3 4" xfId="26045"/>
    <cellStyle name="style1424787249752 4 5 3 5" xfId="49034"/>
    <cellStyle name="style1424787249752 4 5 4" xfId="7635"/>
    <cellStyle name="style1424787249752 4 5 4 2" xfId="15031"/>
    <cellStyle name="style1424787249752 4 5 4 2 2" xfId="49042"/>
    <cellStyle name="style1424787249752 4 5 4 2 3" xfId="60848"/>
    <cellStyle name="style1424787249752 4 5 4 2 4" xfId="49041"/>
    <cellStyle name="style1424787249752 4 5 4 3" xfId="22427"/>
    <cellStyle name="style1424787249752 4 5 4 4" xfId="29823"/>
    <cellStyle name="style1424787249752 4 5 4 5" xfId="49040"/>
    <cellStyle name="style1424787249752 4 5 5" xfId="9444"/>
    <cellStyle name="style1424787249752 4 5 5 2" xfId="49044"/>
    <cellStyle name="style1424787249752 4 5 5 3" xfId="58356"/>
    <cellStyle name="style1424787249752 4 5 5 4" xfId="49043"/>
    <cellStyle name="style1424787249752 4 5 6" xfId="16840"/>
    <cellStyle name="style1424787249752 4 5 7" xfId="24236"/>
    <cellStyle name="style1424787249752 4 5 8" xfId="49027"/>
    <cellStyle name="style1424787249752 4 6" xfId="4199"/>
    <cellStyle name="style1424787249752 4 6 2" xfId="11640"/>
    <cellStyle name="style1424787249752 4 6 2 2" xfId="49047"/>
    <cellStyle name="style1424787249752 4 6 2 2 2" xfId="49048"/>
    <cellStyle name="style1424787249752 4 6 2 2 3" xfId="60851"/>
    <cellStyle name="style1424787249752 4 6 2 3" xfId="49046"/>
    <cellStyle name="style1424787249752 4 6 3" xfId="19036"/>
    <cellStyle name="style1424787249752 4 6 3 2" xfId="49050"/>
    <cellStyle name="style1424787249752 4 6 3 3" xfId="58359"/>
    <cellStyle name="style1424787249752 4 6 3 4" xfId="49049"/>
    <cellStyle name="style1424787249752 4 6 4" xfId="26432"/>
    <cellStyle name="style1424787249752 4 6 5" xfId="49045"/>
    <cellStyle name="style1424787249752 4 7" xfId="2322"/>
    <cellStyle name="style1424787249752 4 7 2" xfId="9763"/>
    <cellStyle name="style1424787249752 4 7 2 2" xfId="49053"/>
    <cellStyle name="style1424787249752 4 7 2 2 2" xfId="49054"/>
    <cellStyle name="style1424787249752 4 7 2 2 3" xfId="60852"/>
    <cellStyle name="style1424787249752 4 7 2 3" xfId="49052"/>
    <cellStyle name="style1424787249752 4 7 3" xfId="17159"/>
    <cellStyle name="style1424787249752 4 7 3 2" xfId="49056"/>
    <cellStyle name="style1424787249752 4 7 3 3" xfId="58360"/>
    <cellStyle name="style1424787249752 4 7 3 4" xfId="49055"/>
    <cellStyle name="style1424787249752 4 7 4" xfId="24555"/>
    <cellStyle name="style1424787249752 4 7 5" xfId="49051"/>
    <cellStyle name="style1424787249752 4 8" xfId="6144"/>
    <cellStyle name="style1424787249752 4 8 2" xfId="13540"/>
    <cellStyle name="style1424787249752 4 8 2 2" xfId="49059"/>
    <cellStyle name="style1424787249752 4 8 2 3" xfId="60835"/>
    <cellStyle name="style1424787249752 4 8 2 4" xfId="49058"/>
    <cellStyle name="style1424787249752 4 8 3" xfId="20936"/>
    <cellStyle name="style1424787249752 4 8 4" xfId="28332"/>
    <cellStyle name="style1424787249752 4 8 5" xfId="49057"/>
    <cellStyle name="style1424787249752 4 9" xfId="7954"/>
    <cellStyle name="style1424787249752 4 9 2" xfId="49061"/>
    <cellStyle name="style1424787249752 4 9 3" xfId="58343"/>
    <cellStyle name="style1424787249752 4 9 4" xfId="49060"/>
    <cellStyle name="style1424787249752 5" xfId="573"/>
    <cellStyle name="style1424787249752 5 2" xfId="1283"/>
    <cellStyle name="style1424787249752 5 2 2" xfId="4971"/>
    <cellStyle name="style1424787249752 5 2 2 2" xfId="12412"/>
    <cellStyle name="style1424787249752 5 2 2 2 2" xfId="49066"/>
    <cellStyle name="style1424787249752 5 2 2 2 2 2" xfId="49067"/>
    <cellStyle name="style1424787249752 5 2 2 2 2 3" xfId="60855"/>
    <cellStyle name="style1424787249752 5 2 2 2 3" xfId="49065"/>
    <cellStyle name="style1424787249752 5 2 2 3" xfId="19808"/>
    <cellStyle name="style1424787249752 5 2 2 3 2" xfId="49069"/>
    <cellStyle name="style1424787249752 5 2 2 3 3" xfId="58363"/>
    <cellStyle name="style1424787249752 5 2 2 3 4" xfId="49068"/>
    <cellStyle name="style1424787249752 5 2 2 4" xfId="27204"/>
    <cellStyle name="style1424787249752 5 2 2 5" xfId="49064"/>
    <cellStyle name="style1424787249752 5 2 3" xfId="3094"/>
    <cellStyle name="style1424787249752 5 2 3 2" xfId="10535"/>
    <cellStyle name="style1424787249752 5 2 3 2 2" xfId="49072"/>
    <cellStyle name="style1424787249752 5 2 3 2 2 2" xfId="49073"/>
    <cellStyle name="style1424787249752 5 2 3 2 2 3" xfId="60856"/>
    <cellStyle name="style1424787249752 5 2 3 2 3" xfId="49071"/>
    <cellStyle name="style1424787249752 5 2 3 3" xfId="17931"/>
    <cellStyle name="style1424787249752 5 2 3 3 2" xfId="49075"/>
    <cellStyle name="style1424787249752 5 2 3 3 3" xfId="58364"/>
    <cellStyle name="style1424787249752 5 2 3 3 4" xfId="49074"/>
    <cellStyle name="style1424787249752 5 2 3 4" xfId="25327"/>
    <cellStyle name="style1424787249752 5 2 3 5" xfId="49070"/>
    <cellStyle name="style1424787249752 5 2 4" xfId="6916"/>
    <cellStyle name="style1424787249752 5 2 4 2" xfId="14312"/>
    <cellStyle name="style1424787249752 5 2 4 2 2" xfId="49078"/>
    <cellStyle name="style1424787249752 5 2 4 2 3" xfId="60854"/>
    <cellStyle name="style1424787249752 5 2 4 2 4" xfId="49077"/>
    <cellStyle name="style1424787249752 5 2 4 3" xfId="21708"/>
    <cellStyle name="style1424787249752 5 2 4 4" xfId="29104"/>
    <cellStyle name="style1424787249752 5 2 4 5" xfId="49076"/>
    <cellStyle name="style1424787249752 5 2 5" xfId="8726"/>
    <cellStyle name="style1424787249752 5 2 5 2" xfId="49080"/>
    <cellStyle name="style1424787249752 5 2 5 3" xfId="58362"/>
    <cellStyle name="style1424787249752 5 2 5 4" xfId="49079"/>
    <cellStyle name="style1424787249752 5 2 6" xfId="16122"/>
    <cellStyle name="style1424787249752 5 2 7" xfId="23518"/>
    <cellStyle name="style1424787249752 5 2 8" xfId="49063"/>
    <cellStyle name="style1424787249752 5 3" xfId="4327"/>
    <cellStyle name="style1424787249752 5 3 2" xfId="11768"/>
    <cellStyle name="style1424787249752 5 3 2 2" xfId="49083"/>
    <cellStyle name="style1424787249752 5 3 2 2 2" xfId="49084"/>
    <cellStyle name="style1424787249752 5 3 2 2 3" xfId="60857"/>
    <cellStyle name="style1424787249752 5 3 2 3" xfId="49082"/>
    <cellStyle name="style1424787249752 5 3 3" xfId="19164"/>
    <cellStyle name="style1424787249752 5 3 3 2" xfId="49086"/>
    <cellStyle name="style1424787249752 5 3 3 3" xfId="58365"/>
    <cellStyle name="style1424787249752 5 3 3 4" xfId="49085"/>
    <cellStyle name="style1424787249752 5 3 4" xfId="26560"/>
    <cellStyle name="style1424787249752 5 3 5" xfId="49081"/>
    <cellStyle name="style1424787249752 5 4" xfId="2450"/>
    <cellStyle name="style1424787249752 5 4 2" xfId="9891"/>
    <cellStyle name="style1424787249752 5 4 2 2" xfId="49089"/>
    <cellStyle name="style1424787249752 5 4 2 2 2" xfId="49090"/>
    <cellStyle name="style1424787249752 5 4 2 2 3" xfId="60858"/>
    <cellStyle name="style1424787249752 5 4 2 3" xfId="49088"/>
    <cellStyle name="style1424787249752 5 4 3" xfId="17287"/>
    <cellStyle name="style1424787249752 5 4 3 2" xfId="49092"/>
    <cellStyle name="style1424787249752 5 4 3 3" xfId="58366"/>
    <cellStyle name="style1424787249752 5 4 3 4" xfId="49091"/>
    <cellStyle name="style1424787249752 5 4 4" xfId="24683"/>
    <cellStyle name="style1424787249752 5 4 5" xfId="49087"/>
    <cellStyle name="style1424787249752 5 5" xfId="6272"/>
    <cellStyle name="style1424787249752 5 5 2" xfId="13668"/>
    <cellStyle name="style1424787249752 5 5 2 2" xfId="49095"/>
    <cellStyle name="style1424787249752 5 5 2 3" xfId="60853"/>
    <cellStyle name="style1424787249752 5 5 2 4" xfId="49094"/>
    <cellStyle name="style1424787249752 5 5 3" xfId="21064"/>
    <cellStyle name="style1424787249752 5 5 4" xfId="28460"/>
    <cellStyle name="style1424787249752 5 5 5" xfId="49093"/>
    <cellStyle name="style1424787249752 5 6" xfId="8082"/>
    <cellStyle name="style1424787249752 5 6 2" xfId="49097"/>
    <cellStyle name="style1424787249752 5 6 3" xfId="58361"/>
    <cellStyle name="style1424787249752 5 6 4" xfId="49096"/>
    <cellStyle name="style1424787249752 5 7" xfId="15478"/>
    <cellStyle name="style1424787249752 5 8" xfId="22874"/>
    <cellStyle name="style1424787249752 5 9" xfId="49062"/>
    <cellStyle name="style1424787249752 6" xfId="1027"/>
    <cellStyle name="style1424787249752 6 2" xfId="4715"/>
    <cellStyle name="style1424787249752 6 2 2" xfId="12156"/>
    <cellStyle name="style1424787249752 6 2 2 2" xfId="49101"/>
    <cellStyle name="style1424787249752 6 2 2 2 2" xfId="49102"/>
    <cellStyle name="style1424787249752 6 2 2 2 3" xfId="60860"/>
    <cellStyle name="style1424787249752 6 2 2 3" xfId="49100"/>
    <cellStyle name="style1424787249752 6 2 3" xfId="19552"/>
    <cellStyle name="style1424787249752 6 2 3 2" xfId="49104"/>
    <cellStyle name="style1424787249752 6 2 3 3" xfId="58368"/>
    <cellStyle name="style1424787249752 6 2 3 4" xfId="49103"/>
    <cellStyle name="style1424787249752 6 2 4" xfId="26948"/>
    <cellStyle name="style1424787249752 6 2 5" xfId="49099"/>
    <cellStyle name="style1424787249752 6 3" xfId="2838"/>
    <cellStyle name="style1424787249752 6 3 2" xfId="10279"/>
    <cellStyle name="style1424787249752 6 3 2 2" xfId="49107"/>
    <cellStyle name="style1424787249752 6 3 2 2 2" xfId="49108"/>
    <cellStyle name="style1424787249752 6 3 2 2 3" xfId="60861"/>
    <cellStyle name="style1424787249752 6 3 2 3" xfId="49106"/>
    <cellStyle name="style1424787249752 6 3 3" xfId="17675"/>
    <cellStyle name="style1424787249752 6 3 3 2" xfId="49110"/>
    <cellStyle name="style1424787249752 6 3 3 3" xfId="58369"/>
    <cellStyle name="style1424787249752 6 3 3 4" xfId="49109"/>
    <cellStyle name="style1424787249752 6 3 4" xfId="25071"/>
    <cellStyle name="style1424787249752 6 3 5" xfId="49105"/>
    <cellStyle name="style1424787249752 6 4" xfId="6660"/>
    <cellStyle name="style1424787249752 6 4 2" xfId="14056"/>
    <cellStyle name="style1424787249752 6 4 2 2" xfId="49113"/>
    <cellStyle name="style1424787249752 6 4 2 3" xfId="60859"/>
    <cellStyle name="style1424787249752 6 4 2 4" xfId="49112"/>
    <cellStyle name="style1424787249752 6 4 3" xfId="21452"/>
    <cellStyle name="style1424787249752 6 4 4" xfId="28848"/>
    <cellStyle name="style1424787249752 6 4 5" xfId="49111"/>
    <cellStyle name="style1424787249752 6 5" xfId="8470"/>
    <cellStyle name="style1424787249752 6 5 2" xfId="49115"/>
    <cellStyle name="style1424787249752 6 5 3" xfId="58367"/>
    <cellStyle name="style1424787249752 6 5 4" xfId="49114"/>
    <cellStyle name="style1424787249752 6 6" xfId="15866"/>
    <cellStyle name="style1424787249752 6 7" xfId="23262"/>
    <cellStyle name="style1424787249752 6 8" xfId="49098"/>
    <cellStyle name="style1424787249752 7" xfId="1618"/>
    <cellStyle name="style1424787249752 7 2" xfId="5305"/>
    <cellStyle name="style1424787249752 7 2 2" xfId="12746"/>
    <cellStyle name="style1424787249752 7 2 2 2" xfId="49119"/>
    <cellStyle name="style1424787249752 7 2 2 2 2" xfId="49120"/>
    <cellStyle name="style1424787249752 7 2 2 2 3" xfId="60863"/>
    <cellStyle name="style1424787249752 7 2 2 3" xfId="49118"/>
    <cellStyle name="style1424787249752 7 2 3" xfId="20142"/>
    <cellStyle name="style1424787249752 7 2 3 2" xfId="49122"/>
    <cellStyle name="style1424787249752 7 2 3 3" xfId="58371"/>
    <cellStyle name="style1424787249752 7 2 3 4" xfId="49121"/>
    <cellStyle name="style1424787249752 7 2 4" xfId="27538"/>
    <cellStyle name="style1424787249752 7 2 5" xfId="49117"/>
    <cellStyle name="style1424787249752 7 3" xfId="3428"/>
    <cellStyle name="style1424787249752 7 3 2" xfId="10869"/>
    <cellStyle name="style1424787249752 7 3 2 2" xfId="49125"/>
    <cellStyle name="style1424787249752 7 3 2 2 2" xfId="49126"/>
    <cellStyle name="style1424787249752 7 3 2 2 3" xfId="60864"/>
    <cellStyle name="style1424787249752 7 3 2 3" xfId="49124"/>
    <cellStyle name="style1424787249752 7 3 3" xfId="18265"/>
    <cellStyle name="style1424787249752 7 3 3 2" xfId="49128"/>
    <cellStyle name="style1424787249752 7 3 3 3" xfId="58372"/>
    <cellStyle name="style1424787249752 7 3 3 4" xfId="49127"/>
    <cellStyle name="style1424787249752 7 3 4" xfId="25661"/>
    <cellStyle name="style1424787249752 7 3 5" xfId="49123"/>
    <cellStyle name="style1424787249752 7 4" xfId="7250"/>
    <cellStyle name="style1424787249752 7 4 2" xfId="14646"/>
    <cellStyle name="style1424787249752 7 4 2 2" xfId="49131"/>
    <cellStyle name="style1424787249752 7 4 2 3" xfId="60862"/>
    <cellStyle name="style1424787249752 7 4 2 4" xfId="49130"/>
    <cellStyle name="style1424787249752 7 4 3" xfId="22042"/>
    <cellStyle name="style1424787249752 7 4 4" xfId="29438"/>
    <cellStyle name="style1424787249752 7 4 5" xfId="49129"/>
    <cellStyle name="style1424787249752 7 5" xfId="9060"/>
    <cellStyle name="style1424787249752 7 5 2" xfId="49133"/>
    <cellStyle name="style1424787249752 7 5 3" xfId="58370"/>
    <cellStyle name="style1424787249752 7 5 4" xfId="49132"/>
    <cellStyle name="style1424787249752 7 6" xfId="16456"/>
    <cellStyle name="style1424787249752 7 7" xfId="23852"/>
    <cellStyle name="style1424787249752 7 8" xfId="49116"/>
    <cellStyle name="style1424787249752 8" xfId="1875"/>
    <cellStyle name="style1424787249752 8 2" xfId="5562"/>
    <cellStyle name="style1424787249752 8 2 2" xfId="13002"/>
    <cellStyle name="style1424787249752 8 2 2 2" xfId="49137"/>
    <cellStyle name="style1424787249752 8 2 2 2 2" xfId="49138"/>
    <cellStyle name="style1424787249752 8 2 2 2 3" xfId="60866"/>
    <cellStyle name="style1424787249752 8 2 2 3" xfId="49136"/>
    <cellStyle name="style1424787249752 8 2 3" xfId="20398"/>
    <cellStyle name="style1424787249752 8 2 3 2" xfId="49140"/>
    <cellStyle name="style1424787249752 8 2 3 3" xfId="58374"/>
    <cellStyle name="style1424787249752 8 2 3 4" xfId="49139"/>
    <cellStyle name="style1424787249752 8 2 4" xfId="27794"/>
    <cellStyle name="style1424787249752 8 2 5" xfId="49135"/>
    <cellStyle name="style1424787249752 8 3" xfId="3684"/>
    <cellStyle name="style1424787249752 8 3 2" xfId="11125"/>
    <cellStyle name="style1424787249752 8 3 2 2" xfId="49143"/>
    <cellStyle name="style1424787249752 8 3 2 2 2" xfId="49144"/>
    <cellStyle name="style1424787249752 8 3 2 2 3" xfId="60867"/>
    <cellStyle name="style1424787249752 8 3 2 3" xfId="49142"/>
    <cellStyle name="style1424787249752 8 3 3" xfId="18521"/>
    <cellStyle name="style1424787249752 8 3 3 2" xfId="49146"/>
    <cellStyle name="style1424787249752 8 3 3 3" xfId="58375"/>
    <cellStyle name="style1424787249752 8 3 3 4" xfId="49145"/>
    <cellStyle name="style1424787249752 8 3 4" xfId="25917"/>
    <cellStyle name="style1424787249752 8 3 5" xfId="49141"/>
    <cellStyle name="style1424787249752 8 4" xfId="7507"/>
    <cellStyle name="style1424787249752 8 4 2" xfId="14903"/>
    <cellStyle name="style1424787249752 8 4 2 2" xfId="49149"/>
    <cellStyle name="style1424787249752 8 4 2 3" xfId="60865"/>
    <cellStyle name="style1424787249752 8 4 2 4" xfId="49148"/>
    <cellStyle name="style1424787249752 8 4 3" xfId="22299"/>
    <cellStyle name="style1424787249752 8 4 4" xfId="29695"/>
    <cellStyle name="style1424787249752 8 4 5" xfId="49147"/>
    <cellStyle name="style1424787249752 8 5" xfId="9316"/>
    <cellStyle name="style1424787249752 8 5 2" xfId="49151"/>
    <cellStyle name="style1424787249752 8 5 3" xfId="58373"/>
    <cellStyle name="style1424787249752 8 5 4" xfId="49150"/>
    <cellStyle name="style1424787249752 8 6" xfId="16712"/>
    <cellStyle name="style1424787249752 8 7" xfId="24108"/>
    <cellStyle name="style1424787249752 8 8" xfId="49134"/>
    <cellStyle name="style1424787249752 9" xfId="4071"/>
    <cellStyle name="style1424787249752 9 2" xfId="11512"/>
    <cellStyle name="style1424787249752 9 2 2" xfId="49154"/>
    <cellStyle name="style1424787249752 9 2 2 2" xfId="49155"/>
    <cellStyle name="style1424787249752 9 2 2 3" xfId="60868"/>
    <cellStyle name="style1424787249752 9 2 3" xfId="49153"/>
    <cellStyle name="style1424787249752 9 3" xfId="18908"/>
    <cellStyle name="style1424787249752 9 3 2" xfId="49157"/>
    <cellStyle name="style1424787249752 9 3 3" xfId="58376"/>
    <cellStyle name="style1424787249752 9 3 4" xfId="49156"/>
    <cellStyle name="style1424787249752 9 4" xfId="26304"/>
    <cellStyle name="style1424787249752 9 5" xfId="49152"/>
    <cellStyle name="style1424787249782" xfId="317"/>
    <cellStyle name="style1424787249782 10" xfId="2195"/>
    <cellStyle name="style1424787249782 10 2" xfId="9636"/>
    <cellStyle name="style1424787249782 10 2 2" xfId="49161"/>
    <cellStyle name="style1424787249782 10 2 2 2" xfId="49162"/>
    <cellStyle name="style1424787249782 10 2 2 3" xfId="60870"/>
    <cellStyle name="style1424787249782 10 2 3" xfId="49160"/>
    <cellStyle name="style1424787249782 10 3" xfId="17032"/>
    <cellStyle name="style1424787249782 10 3 2" xfId="49164"/>
    <cellStyle name="style1424787249782 10 3 3" xfId="58378"/>
    <cellStyle name="style1424787249782 10 3 4" xfId="49163"/>
    <cellStyle name="style1424787249782 10 4" xfId="24428"/>
    <cellStyle name="style1424787249782 10 5" xfId="49159"/>
    <cellStyle name="style1424787249782 11" xfId="6017"/>
    <cellStyle name="style1424787249782 11 2" xfId="13413"/>
    <cellStyle name="style1424787249782 11 2 2" xfId="49167"/>
    <cellStyle name="style1424787249782 11 2 3" xfId="60869"/>
    <cellStyle name="style1424787249782 11 2 4" xfId="49166"/>
    <cellStyle name="style1424787249782 11 3" xfId="20809"/>
    <cellStyle name="style1424787249782 11 4" xfId="28205"/>
    <cellStyle name="style1424787249782 11 5" xfId="49165"/>
    <cellStyle name="style1424787249782 12" xfId="7827"/>
    <cellStyle name="style1424787249782 12 2" xfId="49169"/>
    <cellStyle name="style1424787249782 12 3" xfId="58377"/>
    <cellStyle name="style1424787249782 12 4" xfId="49168"/>
    <cellStyle name="style1424787249782 13" xfId="15223"/>
    <cellStyle name="style1424787249782 14" xfId="22619"/>
    <cellStyle name="style1424787249782 15" xfId="49158"/>
    <cellStyle name="style1424787249782 2" xfId="345"/>
    <cellStyle name="style1424787249782 2 10" xfId="6045"/>
    <cellStyle name="style1424787249782 2 10 2" xfId="13441"/>
    <cellStyle name="style1424787249782 2 10 2 2" xfId="49173"/>
    <cellStyle name="style1424787249782 2 10 2 3" xfId="60871"/>
    <cellStyle name="style1424787249782 2 10 2 4" xfId="49172"/>
    <cellStyle name="style1424787249782 2 10 3" xfId="20837"/>
    <cellStyle name="style1424787249782 2 10 4" xfId="28233"/>
    <cellStyle name="style1424787249782 2 10 5" xfId="49171"/>
    <cellStyle name="style1424787249782 2 11" xfId="7855"/>
    <cellStyle name="style1424787249782 2 11 2" xfId="49175"/>
    <cellStyle name="style1424787249782 2 11 3" xfId="58379"/>
    <cellStyle name="style1424787249782 2 11 4" xfId="49174"/>
    <cellStyle name="style1424787249782 2 12" xfId="15251"/>
    <cellStyle name="style1424787249782 2 13" xfId="22647"/>
    <cellStyle name="style1424787249782 2 14" xfId="49170"/>
    <cellStyle name="style1424787249782 2 2" xfId="409"/>
    <cellStyle name="style1424787249782 2 2 10" xfId="7919"/>
    <cellStyle name="style1424787249782 2 2 10 2" xfId="49178"/>
    <cellStyle name="style1424787249782 2 2 10 3" xfId="58380"/>
    <cellStyle name="style1424787249782 2 2 10 4" xfId="49177"/>
    <cellStyle name="style1424787249782 2 2 11" xfId="15315"/>
    <cellStyle name="style1424787249782 2 2 12" xfId="22711"/>
    <cellStyle name="style1424787249782 2 2 13" xfId="49176"/>
    <cellStyle name="style1424787249782 2 2 2" xfId="537"/>
    <cellStyle name="style1424787249782 2 2 2 10" xfId="15443"/>
    <cellStyle name="style1424787249782 2 2 2 11" xfId="22839"/>
    <cellStyle name="style1424787249782 2 2 2 12" xfId="49179"/>
    <cellStyle name="style1424787249782 2 2 2 2" xfId="794"/>
    <cellStyle name="style1424787249782 2 2 2 2 2" xfId="1504"/>
    <cellStyle name="style1424787249782 2 2 2 2 2 2" xfId="5192"/>
    <cellStyle name="style1424787249782 2 2 2 2 2 2 2" xfId="12633"/>
    <cellStyle name="style1424787249782 2 2 2 2 2 2 2 2" xfId="49184"/>
    <cellStyle name="style1424787249782 2 2 2 2 2 2 2 2 2" xfId="49185"/>
    <cellStyle name="style1424787249782 2 2 2 2 2 2 2 2 3" xfId="60876"/>
    <cellStyle name="style1424787249782 2 2 2 2 2 2 2 3" xfId="49183"/>
    <cellStyle name="style1424787249782 2 2 2 2 2 2 3" xfId="20029"/>
    <cellStyle name="style1424787249782 2 2 2 2 2 2 3 2" xfId="49187"/>
    <cellStyle name="style1424787249782 2 2 2 2 2 2 3 3" xfId="58384"/>
    <cellStyle name="style1424787249782 2 2 2 2 2 2 3 4" xfId="49186"/>
    <cellStyle name="style1424787249782 2 2 2 2 2 2 4" xfId="27425"/>
    <cellStyle name="style1424787249782 2 2 2 2 2 2 5" xfId="49182"/>
    <cellStyle name="style1424787249782 2 2 2 2 2 3" xfId="3315"/>
    <cellStyle name="style1424787249782 2 2 2 2 2 3 2" xfId="10756"/>
    <cellStyle name="style1424787249782 2 2 2 2 2 3 2 2" xfId="49190"/>
    <cellStyle name="style1424787249782 2 2 2 2 2 3 2 2 2" xfId="49191"/>
    <cellStyle name="style1424787249782 2 2 2 2 2 3 2 2 3" xfId="60877"/>
    <cellStyle name="style1424787249782 2 2 2 2 2 3 2 3" xfId="49189"/>
    <cellStyle name="style1424787249782 2 2 2 2 2 3 3" xfId="18152"/>
    <cellStyle name="style1424787249782 2 2 2 2 2 3 3 2" xfId="49193"/>
    <cellStyle name="style1424787249782 2 2 2 2 2 3 3 3" xfId="58385"/>
    <cellStyle name="style1424787249782 2 2 2 2 2 3 3 4" xfId="49192"/>
    <cellStyle name="style1424787249782 2 2 2 2 2 3 4" xfId="25548"/>
    <cellStyle name="style1424787249782 2 2 2 2 2 3 5" xfId="49188"/>
    <cellStyle name="style1424787249782 2 2 2 2 2 4" xfId="7137"/>
    <cellStyle name="style1424787249782 2 2 2 2 2 4 2" xfId="14533"/>
    <cellStyle name="style1424787249782 2 2 2 2 2 4 2 2" xfId="49196"/>
    <cellStyle name="style1424787249782 2 2 2 2 2 4 2 3" xfId="60875"/>
    <cellStyle name="style1424787249782 2 2 2 2 2 4 2 4" xfId="49195"/>
    <cellStyle name="style1424787249782 2 2 2 2 2 4 3" xfId="21929"/>
    <cellStyle name="style1424787249782 2 2 2 2 2 4 4" xfId="29325"/>
    <cellStyle name="style1424787249782 2 2 2 2 2 4 5" xfId="49194"/>
    <cellStyle name="style1424787249782 2 2 2 2 2 5" xfId="8947"/>
    <cellStyle name="style1424787249782 2 2 2 2 2 5 2" xfId="49198"/>
    <cellStyle name="style1424787249782 2 2 2 2 2 5 3" xfId="58383"/>
    <cellStyle name="style1424787249782 2 2 2 2 2 5 4" xfId="49197"/>
    <cellStyle name="style1424787249782 2 2 2 2 2 6" xfId="16343"/>
    <cellStyle name="style1424787249782 2 2 2 2 2 7" xfId="23739"/>
    <cellStyle name="style1424787249782 2 2 2 2 2 8" xfId="49181"/>
    <cellStyle name="style1424787249782 2 2 2 2 3" xfId="4548"/>
    <cellStyle name="style1424787249782 2 2 2 2 3 2" xfId="11989"/>
    <cellStyle name="style1424787249782 2 2 2 2 3 2 2" xfId="49201"/>
    <cellStyle name="style1424787249782 2 2 2 2 3 2 2 2" xfId="49202"/>
    <cellStyle name="style1424787249782 2 2 2 2 3 2 2 3" xfId="60878"/>
    <cellStyle name="style1424787249782 2 2 2 2 3 2 3" xfId="49200"/>
    <cellStyle name="style1424787249782 2 2 2 2 3 3" xfId="19385"/>
    <cellStyle name="style1424787249782 2 2 2 2 3 3 2" xfId="49204"/>
    <cellStyle name="style1424787249782 2 2 2 2 3 3 3" xfId="58386"/>
    <cellStyle name="style1424787249782 2 2 2 2 3 3 4" xfId="49203"/>
    <cellStyle name="style1424787249782 2 2 2 2 3 4" xfId="26781"/>
    <cellStyle name="style1424787249782 2 2 2 2 3 5" xfId="49199"/>
    <cellStyle name="style1424787249782 2 2 2 2 4" xfId="2671"/>
    <cellStyle name="style1424787249782 2 2 2 2 4 2" xfId="10112"/>
    <cellStyle name="style1424787249782 2 2 2 2 4 2 2" xfId="49207"/>
    <cellStyle name="style1424787249782 2 2 2 2 4 2 2 2" xfId="49208"/>
    <cellStyle name="style1424787249782 2 2 2 2 4 2 2 3" xfId="60879"/>
    <cellStyle name="style1424787249782 2 2 2 2 4 2 3" xfId="49206"/>
    <cellStyle name="style1424787249782 2 2 2 2 4 3" xfId="17508"/>
    <cellStyle name="style1424787249782 2 2 2 2 4 3 2" xfId="49210"/>
    <cellStyle name="style1424787249782 2 2 2 2 4 3 3" xfId="58387"/>
    <cellStyle name="style1424787249782 2 2 2 2 4 3 4" xfId="49209"/>
    <cellStyle name="style1424787249782 2 2 2 2 4 4" xfId="24904"/>
    <cellStyle name="style1424787249782 2 2 2 2 4 5" xfId="49205"/>
    <cellStyle name="style1424787249782 2 2 2 2 5" xfId="6493"/>
    <cellStyle name="style1424787249782 2 2 2 2 5 2" xfId="13889"/>
    <cellStyle name="style1424787249782 2 2 2 2 5 2 2" xfId="49213"/>
    <cellStyle name="style1424787249782 2 2 2 2 5 2 3" xfId="60874"/>
    <cellStyle name="style1424787249782 2 2 2 2 5 2 4" xfId="49212"/>
    <cellStyle name="style1424787249782 2 2 2 2 5 3" xfId="21285"/>
    <cellStyle name="style1424787249782 2 2 2 2 5 4" xfId="28681"/>
    <cellStyle name="style1424787249782 2 2 2 2 5 5" xfId="49211"/>
    <cellStyle name="style1424787249782 2 2 2 2 6" xfId="8303"/>
    <cellStyle name="style1424787249782 2 2 2 2 6 2" xfId="49215"/>
    <cellStyle name="style1424787249782 2 2 2 2 6 3" xfId="58382"/>
    <cellStyle name="style1424787249782 2 2 2 2 6 4" xfId="49214"/>
    <cellStyle name="style1424787249782 2 2 2 2 7" xfId="15699"/>
    <cellStyle name="style1424787249782 2 2 2 2 8" xfId="23095"/>
    <cellStyle name="style1424787249782 2 2 2 2 9" xfId="49180"/>
    <cellStyle name="style1424787249782 2 2 2 3" xfId="1248"/>
    <cellStyle name="style1424787249782 2 2 2 3 2" xfId="4936"/>
    <cellStyle name="style1424787249782 2 2 2 3 2 2" xfId="12377"/>
    <cellStyle name="style1424787249782 2 2 2 3 2 2 2" xfId="49219"/>
    <cellStyle name="style1424787249782 2 2 2 3 2 2 2 2" xfId="49220"/>
    <cellStyle name="style1424787249782 2 2 2 3 2 2 2 3" xfId="60881"/>
    <cellStyle name="style1424787249782 2 2 2 3 2 2 3" xfId="49218"/>
    <cellStyle name="style1424787249782 2 2 2 3 2 3" xfId="19773"/>
    <cellStyle name="style1424787249782 2 2 2 3 2 3 2" xfId="49222"/>
    <cellStyle name="style1424787249782 2 2 2 3 2 3 3" xfId="58389"/>
    <cellStyle name="style1424787249782 2 2 2 3 2 3 4" xfId="49221"/>
    <cellStyle name="style1424787249782 2 2 2 3 2 4" xfId="27169"/>
    <cellStyle name="style1424787249782 2 2 2 3 2 5" xfId="49217"/>
    <cellStyle name="style1424787249782 2 2 2 3 3" xfId="3059"/>
    <cellStyle name="style1424787249782 2 2 2 3 3 2" xfId="10500"/>
    <cellStyle name="style1424787249782 2 2 2 3 3 2 2" xfId="49225"/>
    <cellStyle name="style1424787249782 2 2 2 3 3 2 2 2" xfId="49226"/>
    <cellStyle name="style1424787249782 2 2 2 3 3 2 2 3" xfId="60882"/>
    <cellStyle name="style1424787249782 2 2 2 3 3 2 3" xfId="49224"/>
    <cellStyle name="style1424787249782 2 2 2 3 3 3" xfId="17896"/>
    <cellStyle name="style1424787249782 2 2 2 3 3 3 2" xfId="49228"/>
    <cellStyle name="style1424787249782 2 2 2 3 3 3 3" xfId="58390"/>
    <cellStyle name="style1424787249782 2 2 2 3 3 3 4" xfId="49227"/>
    <cellStyle name="style1424787249782 2 2 2 3 3 4" xfId="25292"/>
    <cellStyle name="style1424787249782 2 2 2 3 3 5" xfId="49223"/>
    <cellStyle name="style1424787249782 2 2 2 3 4" xfId="6881"/>
    <cellStyle name="style1424787249782 2 2 2 3 4 2" xfId="14277"/>
    <cellStyle name="style1424787249782 2 2 2 3 4 2 2" xfId="49231"/>
    <cellStyle name="style1424787249782 2 2 2 3 4 2 3" xfId="60880"/>
    <cellStyle name="style1424787249782 2 2 2 3 4 2 4" xfId="49230"/>
    <cellStyle name="style1424787249782 2 2 2 3 4 3" xfId="21673"/>
    <cellStyle name="style1424787249782 2 2 2 3 4 4" xfId="29069"/>
    <cellStyle name="style1424787249782 2 2 2 3 4 5" xfId="49229"/>
    <cellStyle name="style1424787249782 2 2 2 3 5" xfId="8691"/>
    <cellStyle name="style1424787249782 2 2 2 3 5 2" xfId="49233"/>
    <cellStyle name="style1424787249782 2 2 2 3 5 3" xfId="58388"/>
    <cellStyle name="style1424787249782 2 2 2 3 5 4" xfId="49232"/>
    <cellStyle name="style1424787249782 2 2 2 3 6" xfId="16087"/>
    <cellStyle name="style1424787249782 2 2 2 3 7" xfId="23483"/>
    <cellStyle name="style1424787249782 2 2 2 3 8" xfId="49216"/>
    <cellStyle name="style1424787249782 2 2 2 4" xfId="1839"/>
    <cellStyle name="style1424787249782 2 2 2 4 2" xfId="5526"/>
    <cellStyle name="style1424787249782 2 2 2 4 2 2" xfId="12967"/>
    <cellStyle name="style1424787249782 2 2 2 4 2 2 2" xfId="49237"/>
    <cellStyle name="style1424787249782 2 2 2 4 2 2 2 2" xfId="49238"/>
    <cellStyle name="style1424787249782 2 2 2 4 2 2 2 3" xfId="60884"/>
    <cellStyle name="style1424787249782 2 2 2 4 2 2 3" xfId="49236"/>
    <cellStyle name="style1424787249782 2 2 2 4 2 3" xfId="20363"/>
    <cellStyle name="style1424787249782 2 2 2 4 2 3 2" xfId="49240"/>
    <cellStyle name="style1424787249782 2 2 2 4 2 3 3" xfId="58392"/>
    <cellStyle name="style1424787249782 2 2 2 4 2 3 4" xfId="49239"/>
    <cellStyle name="style1424787249782 2 2 2 4 2 4" xfId="27759"/>
    <cellStyle name="style1424787249782 2 2 2 4 2 5" xfId="49235"/>
    <cellStyle name="style1424787249782 2 2 2 4 3" xfId="3649"/>
    <cellStyle name="style1424787249782 2 2 2 4 3 2" xfId="11090"/>
    <cellStyle name="style1424787249782 2 2 2 4 3 2 2" xfId="49243"/>
    <cellStyle name="style1424787249782 2 2 2 4 3 2 2 2" xfId="49244"/>
    <cellStyle name="style1424787249782 2 2 2 4 3 2 2 3" xfId="60885"/>
    <cellStyle name="style1424787249782 2 2 2 4 3 2 3" xfId="49242"/>
    <cellStyle name="style1424787249782 2 2 2 4 3 3" xfId="18486"/>
    <cellStyle name="style1424787249782 2 2 2 4 3 3 2" xfId="49246"/>
    <cellStyle name="style1424787249782 2 2 2 4 3 3 3" xfId="58393"/>
    <cellStyle name="style1424787249782 2 2 2 4 3 3 4" xfId="49245"/>
    <cellStyle name="style1424787249782 2 2 2 4 3 4" xfId="25882"/>
    <cellStyle name="style1424787249782 2 2 2 4 3 5" xfId="49241"/>
    <cellStyle name="style1424787249782 2 2 2 4 4" xfId="7471"/>
    <cellStyle name="style1424787249782 2 2 2 4 4 2" xfId="14867"/>
    <cellStyle name="style1424787249782 2 2 2 4 4 2 2" xfId="49249"/>
    <cellStyle name="style1424787249782 2 2 2 4 4 2 3" xfId="60883"/>
    <cellStyle name="style1424787249782 2 2 2 4 4 2 4" xfId="49248"/>
    <cellStyle name="style1424787249782 2 2 2 4 4 3" xfId="22263"/>
    <cellStyle name="style1424787249782 2 2 2 4 4 4" xfId="29659"/>
    <cellStyle name="style1424787249782 2 2 2 4 4 5" xfId="49247"/>
    <cellStyle name="style1424787249782 2 2 2 4 5" xfId="9281"/>
    <cellStyle name="style1424787249782 2 2 2 4 5 2" xfId="49251"/>
    <cellStyle name="style1424787249782 2 2 2 4 5 3" xfId="58391"/>
    <cellStyle name="style1424787249782 2 2 2 4 5 4" xfId="49250"/>
    <cellStyle name="style1424787249782 2 2 2 4 6" xfId="16677"/>
    <cellStyle name="style1424787249782 2 2 2 4 7" xfId="24073"/>
    <cellStyle name="style1424787249782 2 2 2 4 8" xfId="49234"/>
    <cellStyle name="style1424787249782 2 2 2 5" xfId="2096"/>
    <cellStyle name="style1424787249782 2 2 2 5 2" xfId="5783"/>
    <cellStyle name="style1424787249782 2 2 2 5 2 2" xfId="13223"/>
    <cellStyle name="style1424787249782 2 2 2 5 2 2 2" xfId="49255"/>
    <cellStyle name="style1424787249782 2 2 2 5 2 2 2 2" xfId="49256"/>
    <cellStyle name="style1424787249782 2 2 2 5 2 2 2 3" xfId="60887"/>
    <cellStyle name="style1424787249782 2 2 2 5 2 2 3" xfId="49254"/>
    <cellStyle name="style1424787249782 2 2 2 5 2 3" xfId="20619"/>
    <cellStyle name="style1424787249782 2 2 2 5 2 3 2" xfId="49258"/>
    <cellStyle name="style1424787249782 2 2 2 5 2 3 3" xfId="58395"/>
    <cellStyle name="style1424787249782 2 2 2 5 2 3 4" xfId="49257"/>
    <cellStyle name="style1424787249782 2 2 2 5 2 4" xfId="28015"/>
    <cellStyle name="style1424787249782 2 2 2 5 2 5" xfId="49253"/>
    <cellStyle name="style1424787249782 2 2 2 5 3" xfId="3905"/>
    <cellStyle name="style1424787249782 2 2 2 5 3 2" xfId="11346"/>
    <cellStyle name="style1424787249782 2 2 2 5 3 2 2" xfId="49261"/>
    <cellStyle name="style1424787249782 2 2 2 5 3 2 2 2" xfId="49262"/>
    <cellStyle name="style1424787249782 2 2 2 5 3 2 2 3" xfId="60888"/>
    <cellStyle name="style1424787249782 2 2 2 5 3 2 3" xfId="49260"/>
    <cellStyle name="style1424787249782 2 2 2 5 3 3" xfId="18742"/>
    <cellStyle name="style1424787249782 2 2 2 5 3 3 2" xfId="49264"/>
    <cellStyle name="style1424787249782 2 2 2 5 3 3 3" xfId="58396"/>
    <cellStyle name="style1424787249782 2 2 2 5 3 3 4" xfId="49263"/>
    <cellStyle name="style1424787249782 2 2 2 5 3 4" xfId="26138"/>
    <cellStyle name="style1424787249782 2 2 2 5 3 5" xfId="49259"/>
    <cellStyle name="style1424787249782 2 2 2 5 4" xfId="7728"/>
    <cellStyle name="style1424787249782 2 2 2 5 4 2" xfId="15124"/>
    <cellStyle name="style1424787249782 2 2 2 5 4 2 2" xfId="49267"/>
    <cellStyle name="style1424787249782 2 2 2 5 4 2 3" xfId="60886"/>
    <cellStyle name="style1424787249782 2 2 2 5 4 2 4" xfId="49266"/>
    <cellStyle name="style1424787249782 2 2 2 5 4 3" xfId="22520"/>
    <cellStyle name="style1424787249782 2 2 2 5 4 4" xfId="29916"/>
    <cellStyle name="style1424787249782 2 2 2 5 4 5" xfId="49265"/>
    <cellStyle name="style1424787249782 2 2 2 5 5" xfId="9537"/>
    <cellStyle name="style1424787249782 2 2 2 5 5 2" xfId="49269"/>
    <cellStyle name="style1424787249782 2 2 2 5 5 3" xfId="58394"/>
    <cellStyle name="style1424787249782 2 2 2 5 5 4" xfId="49268"/>
    <cellStyle name="style1424787249782 2 2 2 5 6" xfId="16933"/>
    <cellStyle name="style1424787249782 2 2 2 5 7" xfId="24329"/>
    <cellStyle name="style1424787249782 2 2 2 5 8" xfId="49252"/>
    <cellStyle name="style1424787249782 2 2 2 6" xfId="4292"/>
    <cellStyle name="style1424787249782 2 2 2 6 2" xfId="11733"/>
    <cellStyle name="style1424787249782 2 2 2 6 2 2" xfId="49272"/>
    <cellStyle name="style1424787249782 2 2 2 6 2 2 2" xfId="49273"/>
    <cellStyle name="style1424787249782 2 2 2 6 2 2 3" xfId="60889"/>
    <cellStyle name="style1424787249782 2 2 2 6 2 3" xfId="49271"/>
    <cellStyle name="style1424787249782 2 2 2 6 3" xfId="19129"/>
    <cellStyle name="style1424787249782 2 2 2 6 3 2" xfId="49275"/>
    <cellStyle name="style1424787249782 2 2 2 6 3 3" xfId="58397"/>
    <cellStyle name="style1424787249782 2 2 2 6 3 4" xfId="49274"/>
    <cellStyle name="style1424787249782 2 2 2 6 4" xfId="26525"/>
    <cellStyle name="style1424787249782 2 2 2 6 5" xfId="49270"/>
    <cellStyle name="style1424787249782 2 2 2 7" xfId="2415"/>
    <cellStyle name="style1424787249782 2 2 2 7 2" xfId="9856"/>
    <cellStyle name="style1424787249782 2 2 2 7 2 2" xfId="49278"/>
    <cellStyle name="style1424787249782 2 2 2 7 2 2 2" xfId="49279"/>
    <cellStyle name="style1424787249782 2 2 2 7 2 2 3" xfId="60890"/>
    <cellStyle name="style1424787249782 2 2 2 7 2 3" xfId="49277"/>
    <cellStyle name="style1424787249782 2 2 2 7 3" xfId="17252"/>
    <cellStyle name="style1424787249782 2 2 2 7 3 2" xfId="49281"/>
    <cellStyle name="style1424787249782 2 2 2 7 3 3" xfId="58398"/>
    <cellStyle name="style1424787249782 2 2 2 7 3 4" xfId="49280"/>
    <cellStyle name="style1424787249782 2 2 2 7 4" xfId="24648"/>
    <cellStyle name="style1424787249782 2 2 2 7 5" xfId="49276"/>
    <cellStyle name="style1424787249782 2 2 2 8" xfId="6237"/>
    <cellStyle name="style1424787249782 2 2 2 8 2" xfId="13633"/>
    <cellStyle name="style1424787249782 2 2 2 8 2 2" xfId="49284"/>
    <cellStyle name="style1424787249782 2 2 2 8 2 3" xfId="60873"/>
    <cellStyle name="style1424787249782 2 2 2 8 2 4" xfId="49283"/>
    <cellStyle name="style1424787249782 2 2 2 8 3" xfId="21029"/>
    <cellStyle name="style1424787249782 2 2 2 8 4" xfId="28425"/>
    <cellStyle name="style1424787249782 2 2 2 8 5" xfId="49282"/>
    <cellStyle name="style1424787249782 2 2 2 9" xfId="8047"/>
    <cellStyle name="style1424787249782 2 2 2 9 2" xfId="49286"/>
    <cellStyle name="style1424787249782 2 2 2 9 3" xfId="58381"/>
    <cellStyle name="style1424787249782 2 2 2 9 4" xfId="49285"/>
    <cellStyle name="style1424787249782 2 2 3" xfId="666"/>
    <cellStyle name="style1424787249782 2 2 3 2" xfId="1376"/>
    <cellStyle name="style1424787249782 2 2 3 2 2" xfId="5064"/>
    <cellStyle name="style1424787249782 2 2 3 2 2 2" xfId="12505"/>
    <cellStyle name="style1424787249782 2 2 3 2 2 2 2" xfId="49291"/>
    <cellStyle name="style1424787249782 2 2 3 2 2 2 2 2" xfId="49292"/>
    <cellStyle name="style1424787249782 2 2 3 2 2 2 2 3" xfId="60893"/>
    <cellStyle name="style1424787249782 2 2 3 2 2 2 3" xfId="49290"/>
    <cellStyle name="style1424787249782 2 2 3 2 2 3" xfId="19901"/>
    <cellStyle name="style1424787249782 2 2 3 2 2 3 2" xfId="49294"/>
    <cellStyle name="style1424787249782 2 2 3 2 2 3 3" xfId="58401"/>
    <cellStyle name="style1424787249782 2 2 3 2 2 3 4" xfId="49293"/>
    <cellStyle name="style1424787249782 2 2 3 2 2 4" xfId="27297"/>
    <cellStyle name="style1424787249782 2 2 3 2 2 5" xfId="49289"/>
    <cellStyle name="style1424787249782 2 2 3 2 3" xfId="3187"/>
    <cellStyle name="style1424787249782 2 2 3 2 3 2" xfId="10628"/>
    <cellStyle name="style1424787249782 2 2 3 2 3 2 2" xfId="49297"/>
    <cellStyle name="style1424787249782 2 2 3 2 3 2 2 2" xfId="49298"/>
    <cellStyle name="style1424787249782 2 2 3 2 3 2 2 3" xfId="60894"/>
    <cellStyle name="style1424787249782 2 2 3 2 3 2 3" xfId="49296"/>
    <cellStyle name="style1424787249782 2 2 3 2 3 3" xfId="18024"/>
    <cellStyle name="style1424787249782 2 2 3 2 3 3 2" xfId="49300"/>
    <cellStyle name="style1424787249782 2 2 3 2 3 3 3" xfId="58402"/>
    <cellStyle name="style1424787249782 2 2 3 2 3 3 4" xfId="49299"/>
    <cellStyle name="style1424787249782 2 2 3 2 3 4" xfId="25420"/>
    <cellStyle name="style1424787249782 2 2 3 2 3 5" xfId="49295"/>
    <cellStyle name="style1424787249782 2 2 3 2 4" xfId="7009"/>
    <cellStyle name="style1424787249782 2 2 3 2 4 2" xfId="14405"/>
    <cellStyle name="style1424787249782 2 2 3 2 4 2 2" xfId="49303"/>
    <cellStyle name="style1424787249782 2 2 3 2 4 2 3" xfId="60892"/>
    <cellStyle name="style1424787249782 2 2 3 2 4 2 4" xfId="49302"/>
    <cellStyle name="style1424787249782 2 2 3 2 4 3" xfId="21801"/>
    <cellStyle name="style1424787249782 2 2 3 2 4 4" xfId="29197"/>
    <cellStyle name="style1424787249782 2 2 3 2 4 5" xfId="49301"/>
    <cellStyle name="style1424787249782 2 2 3 2 5" xfId="8819"/>
    <cellStyle name="style1424787249782 2 2 3 2 5 2" xfId="49305"/>
    <cellStyle name="style1424787249782 2 2 3 2 5 3" xfId="58400"/>
    <cellStyle name="style1424787249782 2 2 3 2 5 4" xfId="49304"/>
    <cellStyle name="style1424787249782 2 2 3 2 6" xfId="16215"/>
    <cellStyle name="style1424787249782 2 2 3 2 7" xfId="23611"/>
    <cellStyle name="style1424787249782 2 2 3 2 8" xfId="49288"/>
    <cellStyle name="style1424787249782 2 2 3 3" xfId="4420"/>
    <cellStyle name="style1424787249782 2 2 3 3 2" xfId="11861"/>
    <cellStyle name="style1424787249782 2 2 3 3 2 2" xfId="49308"/>
    <cellStyle name="style1424787249782 2 2 3 3 2 2 2" xfId="49309"/>
    <cellStyle name="style1424787249782 2 2 3 3 2 2 3" xfId="60895"/>
    <cellStyle name="style1424787249782 2 2 3 3 2 3" xfId="49307"/>
    <cellStyle name="style1424787249782 2 2 3 3 3" xfId="19257"/>
    <cellStyle name="style1424787249782 2 2 3 3 3 2" xfId="49311"/>
    <cellStyle name="style1424787249782 2 2 3 3 3 3" xfId="58403"/>
    <cellStyle name="style1424787249782 2 2 3 3 3 4" xfId="49310"/>
    <cellStyle name="style1424787249782 2 2 3 3 4" xfId="26653"/>
    <cellStyle name="style1424787249782 2 2 3 3 5" xfId="49306"/>
    <cellStyle name="style1424787249782 2 2 3 4" xfId="2543"/>
    <cellStyle name="style1424787249782 2 2 3 4 2" xfId="9984"/>
    <cellStyle name="style1424787249782 2 2 3 4 2 2" xfId="49314"/>
    <cellStyle name="style1424787249782 2 2 3 4 2 2 2" xfId="49315"/>
    <cellStyle name="style1424787249782 2 2 3 4 2 2 3" xfId="60896"/>
    <cellStyle name="style1424787249782 2 2 3 4 2 3" xfId="49313"/>
    <cellStyle name="style1424787249782 2 2 3 4 3" xfId="17380"/>
    <cellStyle name="style1424787249782 2 2 3 4 3 2" xfId="49317"/>
    <cellStyle name="style1424787249782 2 2 3 4 3 3" xfId="58404"/>
    <cellStyle name="style1424787249782 2 2 3 4 3 4" xfId="49316"/>
    <cellStyle name="style1424787249782 2 2 3 4 4" xfId="24776"/>
    <cellStyle name="style1424787249782 2 2 3 4 5" xfId="49312"/>
    <cellStyle name="style1424787249782 2 2 3 5" xfId="6365"/>
    <cellStyle name="style1424787249782 2 2 3 5 2" xfId="13761"/>
    <cellStyle name="style1424787249782 2 2 3 5 2 2" xfId="49320"/>
    <cellStyle name="style1424787249782 2 2 3 5 2 3" xfId="60891"/>
    <cellStyle name="style1424787249782 2 2 3 5 2 4" xfId="49319"/>
    <cellStyle name="style1424787249782 2 2 3 5 3" xfId="21157"/>
    <cellStyle name="style1424787249782 2 2 3 5 4" xfId="28553"/>
    <cellStyle name="style1424787249782 2 2 3 5 5" xfId="49318"/>
    <cellStyle name="style1424787249782 2 2 3 6" xfId="8175"/>
    <cellStyle name="style1424787249782 2 2 3 6 2" xfId="49322"/>
    <cellStyle name="style1424787249782 2 2 3 6 3" xfId="58399"/>
    <cellStyle name="style1424787249782 2 2 3 6 4" xfId="49321"/>
    <cellStyle name="style1424787249782 2 2 3 7" xfId="15571"/>
    <cellStyle name="style1424787249782 2 2 3 8" xfId="22967"/>
    <cellStyle name="style1424787249782 2 2 3 9" xfId="49287"/>
    <cellStyle name="style1424787249782 2 2 4" xfId="1120"/>
    <cellStyle name="style1424787249782 2 2 4 2" xfId="4808"/>
    <cellStyle name="style1424787249782 2 2 4 2 2" xfId="12249"/>
    <cellStyle name="style1424787249782 2 2 4 2 2 2" xfId="49326"/>
    <cellStyle name="style1424787249782 2 2 4 2 2 2 2" xfId="49327"/>
    <cellStyle name="style1424787249782 2 2 4 2 2 2 3" xfId="60898"/>
    <cellStyle name="style1424787249782 2 2 4 2 2 3" xfId="49325"/>
    <cellStyle name="style1424787249782 2 2 4 2 3" xfId="19645"/>
    <cellStyle name="style1424787249782 2 2 4 2 3 2" xfId="49329"/>
    <cellStyle name="style1424787249782 2 2 4 2 3 3" xfId="58406"/>
    <cellStyle name="style1424787249782 2 2 4 2 3 4" xfId="49328"/>
    <cellStyle name="style1424787249782 2 2 4 2 4" xfId="27041"/>
    <cellStyle name="style1424787249782 2 2 4 2 5" xfId="49324"/>
    <cellStyle name="style1424787249782 2 2 4 3" xfId="2931"/>
    <cellStyle name="style1424787249782 2 2 4 3 2" xfId="10372"/>
    <cellStyle name="style1424787249782 2 2 4 3 2 2" xfId="49332"/>
    <cellStyle name="style1424787249782 2 2 4 3 2 2 2" xfId="49333"/>
    <cellStyle name="style1424787249782 2 2 4 3 2 2 3" xfId="60899"/>
    <cellStyle name="style1424787249782 2 2 4 3 2 3" xfId="49331"/>
    <cellStyle name="style1424787249782 2 2 4 3 3" xfId="17768"/>
    <cellStyle name="style1424787249782 2 2 4 3 3 2" xfId="49335"/>
    <cellStyle name="style1424787249782 2 2 4 3 3 3" xfId="58407"/>
    <cellStyle name="style1424787249782 2 2 4 3 3 4" xfId="49334"/>
    <cellStyle name="style1424787249782 2 2 4 3 4" xfId="25164"/>
    <cellStyle name="style1424787249782 2 2 4 3 5" xfId="49330"/>
    <cellStyle name="style1424787249782 2 2 4 4" xfId="6753"/>
    <cellStyle name="style1424787249782 2 2 4 4 2" xfId="14149"/>
    <cellStyle name="style1424787249782 2 2 4 4 2 2" xfId="49338"/>
    <cellStyle name="style1424787249782 2 2 4 4 2 3" xfId="60897"/>
    <cellStyle name="style1424787249782 2 2 4 4 2 4" xfId="49337"/>
    <cellStyle name="style1424787249782 2 2 4 4 3" xfId="21545"/>
    <cellStyle name="style1424787249782 2 2 4 4 4" xfId="28941"/>
    <cellStyle name="style1424787249782 2 2 4 4 5" xfId="49336"/>
    <cellStyle name="style1424787249782 2 2 4 5" xfId="8563"/>
    <cellStyle name="style1424787249782 2 2 4 5 2" xfId="49340"/>
    <cellStyle name="style1424787249782 2 2 4 5 3" xfId="58405"/>
    <cellStyle name="style1424787249782 2 2 4 5 4" xfId="49339"/>
    <cellStyle name="style1424787249782 2 2 4 6" xfId="15959"/>
    <cellStyle name="style1424787249782 2 2 4 7" xfId="23355"/>
    <cellStyle name="style1424787249782 2 2 4 8" xfId="49323"/>
    <cellStyle name="style1424787249782 2 2 5" xfId="1711"/>
    <cellStyle name="style1424787249782 2 2 5 2" xfId="5398"/>
    <cellStyle name="style1424787249782 2 2 5 2 2" xfId="12839"/>
    <cellStyle name="style1424787249782 2 2 5 2 2 2" xfId="49344"/>
    <cellStyle name="style1424787249782 2 2 5 2 2 2 2" xfId="49345"/>
    <cellStyle name="style1424787249782 2 2 5 2 2 2 3" xfId="60901"/>
    <cellStyle name="style1424787249782 2 2 5 2 2 3" xfId="49343"/>
    <cellStyle name="style1424787249782 2 2 5 2 3" xfId="20235"/>
    <cellStyle name="style1424787249782 2 2 5 2 3 2" xfId="49347"/>
    <cellStyle name="style1424787249782 2 2 5 2 3 3" xfId="58409"/>
    <cellStyle name="style1424787249782 2 2 5 2 3 4" xfId="49346"/>
    <cellStyle name="style1424787249782 2 2 5 2 4" xfId="27631"/>
    <cellStyle name="style1424787249782 2 2 5 2 5" xfId="49342"/>
    <cellStyle name="style1424787249782 2 2 5 3" xfId="3521"/>
    <cellStyle name="style1424787249782 2 2 5 3 2" xfId="10962"/>
    <cellStyle name="style1424787249782 2 2 5 3 2 2" xfId="49350"/>
    <cellStyle name="style1424787249782 2 2 5 3 2 2 2" xfId="49351"/>
    <cellStyle name="style1424787249782 2 2 5 3 2 2 3" xfId="60902"/>
    <cellStyle name="style1424787249782 2 2 5 3 2 3" xfId="49349"/>
    <cellStyle name="style1424787249782 2 2 5 3 3" xfId="18358"/>
    <cellStyle name="style1424787249782 2 2 5 3 3 2" xfId="49353"/>
    <cellStyle name="style1424787249782 2 2 5 3 3 3" xfId="58410"/>
    <cellStyle name="style1424787249782 2 2 5 3 3 4" xfId="49352"/>
    <cellStyle name="style1424787249782 2 2 5 3 4" xfId="25754"/>
    <cellStyle name="style1424787249782 2 2 5 3 5" xfId="49348"/>
    <cellStyle name="style1424787249782 2 2 5 4" xfId="7343"/>
    <cellStyle name="style1424787249782 2 2 5 4 2" xfId="14739"/>
    <cellStyle name="style1424787249782 2 2 5 4 2 2" xfId="49356"/>
    <cellStyle name="style1424787249782 2 2 5 4 2 3" xfId="60900"/>
    <cellStyle name="style1424787249782 2 2 5 4 2 4" xfId="49355"/>
    <cellStyle name="style1424787249782 2 2 5 4 3" xfId="22135"/>
    <cellStyle name="style1424787249782 2 2 5 4 4" xfId="29531"/>
    <cellStyle name="style1424787249782 2 2 5 4 5" xfId="49354"/>
    <cellStyle name="style1424787249782 2 2 5 5" xfId="9153"/>
    <cellStyle name="style1424787249782 2 2 5 5 2" xfId="49358"/>
    <cellStyle name="style1424787249782 2 2 5 5 3" xfId="58408"/>
    <cellStyle name="style1424787249782 2 2 5 5 4" xfId="49357"/>
    <cellStyle name="style1424787249782 2 2 5 6" xfId="16549"/>
    <cellStyle name="style1424787249782 2 2 5 7" xfId="23945"/>
    <cellStyle name="style1424787249782 2 2 5 8" xfId="49341"/>
    <cellStyle name="style1424787249782 2 2 6" xfId="1968"/>
    <cellStyle name="style1424787249782 2 2 6 2" xfId="5655"/>
    <cellStyle name="style1424787249782 2 2 6 2 2" xfId="13095"/>
    <cellStyle name="style1424787249782 2 2 6 2 2 2" xfId="49362"/>
    <cellStyle name="style1424787249782 2 2 6 2 2 2 2" xfId="49363"/>
    <cellStyle name="style1424787249782 2 2 6 2 2 2 3" xfId="60904"/>
    <cellStyle name="style1424787249782 2 2 6 2 2 3" xfId="49361"/>
    <cellStyle name="style1424787249782 2 2 6 2 3" xfId="20491"/>
    <cellStyle name="style1424787249782 2 2 6 2 3 2" xfId="49365"/>
    <cellStyle name="style1424787249782 2 2 6 2 3 3" xfId="58412"/>
    <cellStyle name="style1424787249782 2 2 6 2 3 4" xfId="49364"/>
    <cellStyle name="style1424787249782 2 2 6 2 4" xfId="27887"/>
    <cellStyle name="style1424787249782 2 2 6 2 5" xfId="49360"/>
    <cellStyle name="style1424787249782 2 2 6 3" xfId="3777"/>
    <cellStyle name="style1424787249782 2 2 6 3 2" xfId="11218"/>
    <cellStyle name="style1424787249782 2 2 6 3 2 2" xfId="49368"/>
    <cellStyle name="style1424787249782 2 2 6 3 2 2 2" xfId="49369"/>
    <cellStyle name="style1424787249782 2 2 6 3 2 2 3" xfId="60905"/>
    <cellStyle name="style1424787249782 2 2 6 3 2 3" xfId="49367"/>
    <cellStyle name="style1424787249782 2 2 6 3 3" xfId="18614"/>
    <cellStyle name="style1424787249782 2 2 6 3 3 2" xfId="49371"/>
    <cellStyle name="style1424787249782 2 2 6 3 3 3" xfId="58413"/>
    <cellStyle name="style1424787249782 2 2 6 3 3 4" xfId="49370"/>
    <cellStyle name="style1424787249782 2 2 6 3 4" xfId="26010"/>
    <cellStyle name="style1424787249782 2 2 6 3 5" xfId="49366"/>
    <cellStyle name="style1424787249782 2 2 6 4" xfId="7600"/>
    <cellStyle name="style1424787249782 2 2 6 4 2" xfId="14996"/>
    <cellStyle name="style1424787249782 2 2 6 4 2 2" xfId="49374"/>
    <cellStyle name="style1424787249782 2 2 6 4 2 3" xfId="60903"/>
    <cellStyle name="style1424787249782 2 2 6 4 2 4" xfId="49373"/>
    <cellStyle name="style1424787249782 2 2 6 4 3" xfId="22392"/>
    <cellStyle name="style1424787249782 2 2 6 4 4" xfId="29788"/>
    <cellStyle name="style1424787249782 2 2 6 4 5" xfId="49372"/>
    <cellStyle name="style1424787249782 2 2 6 5" xfId="9409"/>
    <cellStyle name="style1424787249782 2 2 6 5 2" xfId="49376"/>
    <cellStyle name="style1424787249782 2 2 6 5 3" xfId="58411"/>
    <cellStyle name="style1424787249782 2 2 6 5 4" xfId="49375"/>
    <cellStyle name="style1424787249782 2 2 6 6" xfId="16805"/>
    <cellStyle name="style1424787249782 2 2 6 7" xfId="24201"/>
    <cellStyle name="style1424787249782 2 2 6 8" xfId="49359"/>
    <cellStyle name="style1424787249782 2 2 7" xfId="4164"/>
    <cellStyle name="style1424787249782 2 2 7 2" xfId="11605"/>
    <cellStyle name="style1424787249782 2 2 7 2 2" xfId="49379"/>
    <cellStyle name="style1424787249782 2 2 7 2 2 2" xfId="49380"/>
    <cellStyle name="style1424787249782 2 2 7 2 2 3" xfId="60906"/>
    <cellStyle name="style1424787249782 2 2 7 2 3" xfId="49378"/>
    <cellStyle name="style1424787249782 2 2 7 3" xfId="19001"/>
    <cellStyle name="style1424787249782 2 2 7 3 2" xfId="49382"/>
    <cellStyle name="style1424787249782 2 2 7 3 3" xfId="58414"/>
    <cellStyle name="style1424787249782 2 2 7 3 4" xfId="49381"/>
    <cellStyle name="style1424787249782 2 2 7 4" xfId="26397"/>
    <cellStyle name="style1424787249782 2 2 7 5" xfId="49377"/>
    <cellStyle name="style1424787249782 2 2 8" xfId="2287"/>
    <cellStyle name="style1424787249782 2 2 8 2" xfId="9728"/>
    <cellStyle name="style1424787249782 2 2 8 2 2" xfId="49385"/>
    <cellStyle name="style1424787249782 2 2 8 2 2 2" xfId="49386"/>
    <cellStyle name="style1424787249782 2 2 8 2 2 3" xfId="60907"/>
    <cellStyle name="style1424787249782 2 2 8 2 3" xfId="49384"/>
    <cellStyle name="style1424787249782 2 2 8 3" xfId="17124"/>
    <cellStyle name="style1424787249782 2 2 8 3 2" xfId="49388"/>
    <cellStyle name="style1424787249782 2 2 8 3 3" xfId="58415"/>
    <cellStyle name="style1424787249782 2 2 8 3 4" xfId="49387"/>
    <cellStyle name="style1424787249782 2 2 8 4" xfId="24520"/>
    <cellStyle name="style1424787249782 2 2 8 5" xfId="49383"/>
    <cellStyle name="style1424787249782 2 2 9" xfId="6109"/>
    <cellStyle name="style1424787249782 2 2 9 2" xfId="13505"/>
    <cellStyle name="style1424787249782 2 2 9 2 2" xfId="49391"/>
    <cellStyle name="style1424787249782 2 2 9 2 3" xfId="60872"/>
    <cellStyle name="style1424787249782 2 2 9 2 4" xfId="49390"/>
    <cellStyle name="style1424787249782 2 2 9 3" xfId="20901"/>
    <cellStyle name="style1424787249782 2 2 9 4" xfId="28297"/>
    <cellStyle name="style1424787249782 2 2 9 5" xfId="49389"/>
    <cellStyle name="style1424787249782 2 3" xfId="473"/>
    <cellStyle name="style1424787249782 2 3 10" xfId="15379"/>
    <cellStyle name="style1424787249782 2 3 11" xfId="22775"/>
    <cellStyle name="style1424787249782 2 3 12" xfId="49392"/>
    <cellStyle name="style1424787249782 2 3 2" xfId="730"/>
    <cellStyle name="style1424787249782 2 3 2 2" xfId="1440"/>
    <cellStyle name="style1424787249782 2 3 2 2 2" xfId="5128"/>
    <cellStyle name="style1424787249782 2 3 2 2 2 2" xfId="12569"/>
    <cellStyle name="style1424787249782 2 3 2 2 2 2 2" xfId="49397"/>
    <cellStyle name="style1424787249782 2 3 2 2 2 2 2 2" xfId="49398"/>
    <cellStyle name="style1424787249782 2 3 2 2 2 2 2 3" xfId="60911"/>
    <cellStyle name="style1424787249782 2 3 2 2 2 2 3" xfId="49396"/>
    <cellStyle name="style1424787249782 2 3 2 2 2 3" xfId="19965"/>
    <cellStyle name="style1424787249782 2 3 2 2 2 3 2" xfId="49400"/>
    <cellStyle name="style1424787249782 2 3 2 2 2 3 3" xfId="58419"/>
    <cellStyle name="style1424787249782 2 3 2 2 2 3 4" xfId="49399"/>
    <cellStyle name="style1424787249782 2 3 2 2 2 4" xfId="27361"/>
    <cellStyle name="style1424787249782 2 3 2 2 2 5" xfId="49395"/>
    <cellStyle name="style1424787249782 2 3 2 2 3" xfId="3251"/>
    <cellStyle name="style1424787249782 2 3 2 2 3 2" xfId="10692"/>
    <cellStyle name="style1424787249782 2 3 2 2 3 2 2" xfId="49403"/>
    <cellStyle name="style1424787249782 2 3 2 2 3 2 2 2" xfId="49404"/>
    <cellStyle name="style1424787249782 2 3 2 2 3 2 2 3" xfId="60912"/>
    <cellStyle name="style1424787249782 2 3 2 2 3 2 3" xfId="49402"/>
    <cellStyle name="style1424787249782 2 3 2 2 3 3" xfId="18088"/>
    <cellStyle name="style1424787249782 2 3 2 2 3 3 2" xfId="49406"/>
    <cellStyle name="style1424787249782 2 3 2 2 3 3 3" xfId="58420"/>
    <cellStyle name="style1424787249782 2 3 2 2 3 3 4" xfId="49405"/>
    <cellStyle name="style1424787249782 2 3 2 2 3 4" xfId="25484"/>
    <cellStyle name="style1424787249782 2 3 2 2 3 5" xfId="49401"/>
    <cellStyle name="style1424787249782 2 3 2 2 4" xfId="7073"/>
    <cellStyle name="style1424787249782 2 3 2 2 4 2" xfId="14469"/>
    <cellStyle name="style1424787249782 2 3 2 2 4 2 2" xfId="49409"/>
    <cellStyle name="style1424787249782 2 3 2 2 4 2 3" xfId="60910"/>
    <cellStyle name="style1424787249782 2 3 2 2 4 2 4" xfId="49408"/>
    <cellStyle name="style1424787249782 2 3 2 2 4 3" xfId="21865"/>
    <cellStyle name="style1424787249782 2 3 2 2 4 4" xfId="29261"/>
    <cellStyle name="style1424787249782 2 3 2 2 4 5" xfId="49407"/>
    <cellStyle name="style1424787249782 2 3 2 2 5" xfId="8883"/>
    <cellStyle name="style1424787249782 2 3 2 2 5 2" xfId="49411"/>
    <cellStyle name="style1424787249782 2 3 2 2 5 3" xfId="58418"/>
    <cellStyle name="style1424787249782 2 3 2 2 5 4" xfId="49410"/>
    <cellStyle name="style1424787249782 2 3 2 2 6" xfId="16279"/>
    <cellStyle name="style1424787249782 2 3 2 2 7" xfId="23675"/>
    <cellStyle name="style1424787249782 2 3 2 2 8" xfId="49394"/>
    <cellStyle name="style1424787249782 2 3 2 3" xfId="4484"/>
    <cellStyle name="style1424787249782 2 3 2 3 2" xfId="11925"/>
    <cellStyle name="style1424787249782 2 3 2 3 2 2" xfId="49414"/>
    <cellStyle name="style1424787249782 2 3 2 3 2 2 2" xfId="49415"/>
    <cellStyle name="style1424787249782 2 3 2 3 2 2 3" xfId="60913"/>
    <cellStyle name="style1424787249782 2 3 2 3 2 3" xfId="49413"/>
    <cellStyle name="style1424787249782 2 3 2 3 3" xfId="19321"/>
    <cellStyle name="style1424787249782 2 3 2 3 3 2" xfId="49417"/>
    <cellStyle name="style1424787249782 2 3 2 3 3 3" xfId="58421"/>
    <cellStyle name="style1424787249782 2 3 2 3 3 4" xfId="49416"/>
    <cellStyle name="style1424787249782 2 3 2 3 4" xfId="26717"/>
    <cellStyle name="style1424787249782 2 3 2 3 5" xfId="49412"/>
    <cellStyle name="style1424787249782 2 3 2 4" xfId="2607"/>
    <cellStyle name="style1424787249782 2 3 2 4 2" xfId="10048"/>
    <cellStyle name="style1424787249782 2 3 2 4 2 2" xfId="49420"/>
    <cellStyle name="style1424787249782 2 3 2 4 2 2 2" xfId="49421"/>
    <cellStyle name="style1424787249782 2 3 2 4 2 2 3" xfId="60914"/>
    <cellStyle name="style1424787249782 2 3 2 4 2 3" xfId="49419"/>
    <cellStyle name="style1424787249782 2 3 2 4 3" xfId="17444"/>
    <cellStyle name="style1424787249782 2 3 2 4 3 2" xfId="49423"/>
    <cellStyle name="style1424787249782 2 3 2 4 3 3" xfId="58422"/>
    <cellStyle name="style1424787249782 2 3 2 4 3 4" xfId="49422"/>
    <cellStyle name="style1424787249782 2 3 2 4 4" xfId="24840"/>
    <cellStyle name="style1424787249782 2 3 2 4 5" xfId="49418"/>
    <cellStyle name="style1424787249782 2 3 2 5" xfId="6429"/>
    <cellStyle name="style1424787249782 2 3 2 5 2" xfId="13825"/>
    <cellStyle name="style1424787249782 2 3 2 5 2 2" xfId="49426"/>
    <cellStyle name="style1424787249782 2 3 2 5 2 3" xfId="60909"/>
    <cellStyle name="style1424787249782 2 3 2 5 2 4" xfId="49425"/>
    <cellStyle name="style1424787249782 2 3 2 5 3" xfId="21221"/>
    <cellStyle name="style1424787249782 2 3 2 5 4" xfId="28617"/>
    <cellStyle name="style1424787249782 2 3 2 5 5" xfId="49424"/>
    <cellStyle name="style1424787249782 2 3 2 6" xfId="8239"/>
    <cellStyle name="style1424787249782 2 3 2 6 2" xfId="49428"/>
    <cellStyle name="style1424787249782 2 3 2 6 3" xfId="58417"/>
    <cellStyle name="style1424787249782 2 3 2 6 4" xfId="49427"/>
    <cellStyle name="style1424787249782 2 3 2 7" xfId="15635"/>
    <cellStyle name="style1424787249782 2 3 2 8" xfId="23031"/>
    <cellStyle name="style1424787249782 2 3 2 9" xfId="49393"/>
    <cellStyle name="style1424787249782 2 3 3" xfId="1184"/>
    <cellStyle name="style1424787249782 2 3 3 2" xfId="4872"/>
    <cellStyle name="style1424787249782 2 3 3 2 2" xfId="12313"/>
    <cellStyle name="style1424787249782 2 3 3 2 2 2" xfId="49432"/>
    <cellStyle name="style1424787249782 2 3 3 2 2 2 2" xfId="49433"/>
    <cellStyle name="style1424787249782 2 3 3 2 2 2 3" xfId="60916"/>
    <cellStyle name="style1424787249782 2 3 3 2 2 3" xfId="49431"/>
    <cellStyle name="style1424787249782 2 3 3 2 3" xfId="19709"/>
    <cellStyle name="style1424787249782 2 3 3 2 3 2" xfId="49435"/>
    <cellStyle name="style1424787249782 2 3 3 2 3 3" xfId="58424"/>
    <cellStyle name="style1424787249782 2 3 3 2 3 4" xfId="49434"/>
    <cellStyle name="style1424787249782 2 3 3 2 4" xfId="27105"/>
    <cellStyle name="style1424787249782 2 3 3 2 5" xfId="49430"/>
    <cellStyle name="style1424787249782 2 3 3 3" xfId="2995"/>
    <cellStyle name="style1424787249782 2 3 3 3 2" xfId="10436"/>
    <cellStyle name="style1424787249782 2 3 3 3 2 2" xfId="49438"/>
    <cellStyle name="style1424787249782 2 3 3 3 2 2 2" xfId="49439"/>
    <cellStyle name="style1424787249782 2 3 3 3 2 2 3" xfId="60917"/>
    <cellStyle name="style1424787249782 2 3 3 3 2 3" xfId="49437"/>
    <cellStyle name="style1424787249782 2 3 3 3 3" xfId="17832"/>
    <cellStyle name="style1424787249782 2 3 3 3 3 2" xfId="49441"/>
    <cellStyle name="style1424787249782 2 3 3 3 3 3" xfId="58425"/>
    <cellStyle name="style1424787249782 2 3 3 3 3 4" xfId="49440"/>
    <cellStyle name="style1424787249782 2 3 3 3 4" xfId="25228"/>
    <cellStyle name="style1424787249782 2 3 3 3 5" xfId="49436"/>
    <cellStyle name="style1424787249782 2 3 3 4" xfId="6817"/>
    <cellStyle name="style1424787249782 2 3 3 4 2" xfId="14213"/>
    <cellStyle name="style1424787249782 2 3 3 4 2 2" xfId="49444"/>
    <cellStyle name="style1424787249782 2 3 3 4 2 3" xfId="60915"/>
    <cellStyle name="style1424787249782 2 3 3 4 2 4" xfId="49443"/>
    <cellStyle name="style1424787249782 2 3 3 4 3" xfId="21609"/>
    <cellStyle name="style1424787249782 2 3 3 4 4" xfId="29005"/>
    <cellStyle name="style1424787249782 2 3 3 4 5" xfId="49442"/>
    <cellStyle name="style1424787249782 2 3 3 5" xfId="8627"/>
    <cellStyle name="style1424787249782 2 3 3 5 2" xfId="49446"/>
    <cellStyle name="style1424787249782 2 3 3 5 3" xfId="58423"/>
    <cellStyle name="style1424787249782 2 3 3 5 4" xfId="49445"/>
    <cellStyle name="style1424787249782 2 3 3 6" xfId="16023"/>
    <cellStyle name="style1424787249782 2 3 3 7" xfId="23419"/>
    <cellStyle name="style1424787249782 2 3 3 8" xfId="49429"/>
    <cellStyle name="style1424787249782 2 3 4" xfId="1775"/>
    <cellStyle name="style1424787249782 2 3 4 2" xfId="5462"/>
    <cellStyle name="style1424787249782 2 3 4 2 2" xfId="12903"/>
    <cellStyle name="style1424787249782 2 3 4 2 2 2" xfId="49450"/>
    <cellStyle name="style1424787249782 2 3 4 2 2 2 2" xfId="49451"/>
    <cellStyle name="style1424787249782 2 3 4 2 2 2 3" xfId="60919"/>
    <cellStyle name="style1424787249782 2 3 4 2 2 3" xfId="49449"/>
    <cellStyle name="style1424787249782 2 3 4 2 3" xfId="20299"/>
    <cellStyle name="style1424787249782 2 3 4 2 3 2" xfId="49453"/>
    <cellStyle name="style1424787249782 2 3 4 2 3 3" xfId="58427"/>
    <cellStyle name="style1424787249782 2 3 4 2 3 4" xfId="49452"/>
    <cellStyle name="style1424787249782 2 3 4 2 4" xfId="27695"/>
    <cellStyle name="style1424787249782 2 3 4 2 5" xfId="49448"/>
    <cellStyle name="style1424787249782 2 3 4 3" xfId="3585"/>
    <cellStyle name="style1424787249782 2 3 4 3 2" xfId="11026"/>
    <cellStyle name="style1424787249782 2 3 4 3 2 2" xfId="49456"/>
    <cellStyle name="style1424787249782 2 3 4 3 2 2 2" xfId="49457"/>
    <cellStyle name="style1424787249782 2 3 4 3 2 2 3" xfId="60920"/>
    <cellStyle name="style1424787249782 2 3 4 3 2 3" xfId="49455"/>
    <cellStyle name="style1424787249782 2 3 4 3 3" xfId="18422"/>
    <cellStyle name="style1424787249782 2 3 4 3 3 2" xfId="49459"/>
    <cellStyle name="style1424787249782 2 3 4 3 3 3" xfId="58428"/>
    <cellStyle name="style1424787249782 2 3 4 3 3 4" xfId="49458"/>
    <cellStyle name="style1424787249782 2 3 4 3 4" xfId="25818"/>
    <cellStyle name="style1424787249782 2 3 4 3 5" xfId="49454"/>
    <cellStyle name="style1424787249782 2 3 4 4" xfId="7407"/>
    <cellStyle name="style1424787249782 2 3 4 4 2" xfId="14803"/>
    <cellStyle name="style1424787249782 2 3 4 4 2 2" xfId="49462"/>
    <cellStyle name="style1424787249782 2 3 4 4 2 3" xfId="60918"/>
    <cellStyle name="style1424787249782 2 3 4 4 2 4" xfId="49461"/>
    <cellStyle name="style1424787249782 2 3 4 4 3" xfId="22199"/>
    <cellStyle name="style1424787249782 2 3 4 4 4" xfId="29595"/>
    <cellStyle name="style1424787249782 2 3 4 4 5" xfId="49460"/>
    <cellStyle name="style1424787249782 2 3 4 5" xfId="9217"/>
    <cellStyle name="style1424787249782 2 3 4 5 2" xfId="49464"/>
    <cellStyle name="style1424787249782 2 3 4 5 3" xfId="58426"/>
    <cellStyle name="style1424787249782 2 3 4 5 4" xfId="49463"/>
    <cellStyle name="style1424787249782 2 3 4 6" xfId="16613"/>
    <cellStyle name="style1424787249782 2 3 4 7" xfId="24009"/>
    <cellStyle name="style1424787249782 2 3 4 8" xfId="49447"/>
    <cellStyle name="style1424787249782 2 3 5" xfId="2032"/>
    <cellStyle name="style1424787249782 2 3 5 2" xfId="5719"/>
    <cellStyle name="style1424787249782 2 3 5 2 2" xfId="13159"/>
    <cellStyle name="style1424787249782 2 3 5 2 2 2" xfId="49468"/>
    <cellStyle name="style1424787249782 2 3 5 2 2 2 2" xfId="49469"/>
    <cellStyle name="style1424787249782 2 3 5 2 2 2 3" xfId="60922"/>
    <cellStyle name="style1424787249782 2 3 5 2 2 3" xfId="49467"/>
    <cellStyle name="style1424787249782 2 3 5 2 3" xfId="20555"/>
    <cellStyle name="style1424787249782 2 3 5 2 3 2" xfId="49471"/>
    <cellStyle name="style1424787249782 2 3 5 2 3 3" xfId="58430"/>
    <cellStyle name="style1424787249782 2 3 5 2 3 4" xfId="49470"/>
    <cellStyle name="style1424787249782 2 3 5 2 4" xfId="27951"/>
    <cellStyle name="style1424787249782 2 3 5 2 5" xfId="49466"/>
    <cellStyle name="style1424787249782 2 3 5 3" xfId="3841"/>
    <cellStyle name="style1424787249782 2 3 5 3 2" xfId="11282"/>
    <cellStyle name="style1424787249782 2 3 5 3 2 2" xfId="49474"/>
    <cellStyle name="style1424787249782 2 3 5 3 2 2 2" xfId="49475"/>
    <cellStyle name="style1424787249782 2 3 5 3 2 2 3" xfId="60923"/>
    <cellStyle name="style1424787249782 2 3 5 3 2 3" xfId="49473"/>
    <cellStyle name="style1424787249782 2 3 5 3 3" xfId="18678"/>
    <cellStyle name="style1424787249782 2 3 5 3 3 2" xfId="49477"/>
    <cellStyle name="style1424787249782 2 3 5 3 3 3" xfId="58431"/>
    <cellStyle name="style1424787249782 2 3 5 3 3 4" xfId="49476"/>
    <cellStyle name="style1424787249782 2 3 5 3 4" xfId="26074"/>
    <cellStyle name="style1424787249782 2 3 5 3 5" xfId="49472"/>
    <cellStyle name="style1424787249782 2 3 5 4" xfId="7664"/>
    <cellStyle name="style1424787249782 2 3 5 4 2" xfId="15060"/>
    <cellStyle name="style1424787249782 2 3 5 4 2 2" xfId="49480"/>
    <cellStyle name="style1424787249782 2 3 5 4 2 3" xfId="60921"/>
    <cellStyle name="style1424787249782 2 3 5 4 2 4" xfId="49479"/>
    <cellStyle name="style1424787249782 2 3 5 4 3" xfId="22456"/>
    <cellStyle name="style1424787249782 2 3 5 4 4" xfId="29852"/>
    <cellStyle name="style1424787249782 2 3 5 4 5" xfId="49478"/>
    <cellStyle name="style1424787249782 2 3 5 5" xfId="9473"/>
    <cellStyle name="style1424787249782 2 3 5 5 2" xfId="49482"/>
    <cellStyle name="style1424787249782 2 3 5 5 3" xfId="58429"/>
    <cellStyle name="style1424787249782 2 3 5 5 4" xfId="49481"/>
    <cellStyle name="style1424787249782 2 3 5 6" xfId="16869"/>
    <cellStyle name="style1424787249782 2 3 5 7" xfId="24265"/>
    <cellStyle name="style1424787249782 2 3 5 8" xfId="49465"/>
    <cellStyle name="style1424787249782 2 3 6" xfId="4228"/>
    <cellStyle name="style1424787249782 2 3 6 2" xfId="11669"/>
    <cellStyle name="style1424787249782 2 3 6 2 2" xfId="49485"/>
    <cellStyle name="style1424787249782 2 3 6 2 2 2" xfId="49486"/>
    <cellStyle name="style1424787249782 2 3 6 2 2 3" xfId="60924"/>
    <cellStyle name="style1424787249782 2 3 6 2 3" xfId="49484"/>
    <cellStyle name="style1424787249782 2 3 6 3" xfId="19065"/>
    <cellStyle name="style1424787249782 2 3 6 3 2" xfId="49488"/>
    <cellStyle name="style1424787249782 2 3 6 3 3" xfId="58432"/>
    <cellStyle name="style1424787249782 2 3 6 3 4" xfId="49487"/>
    <cellStyle name="style1424787249782 2 3 6 4" xfId="26461"/>
    <cellStyle name="style1424787249782 2 3 6 5" xfId="49483"/>
    <cellStyle name="style1424787249782 2 3 7" xfId="2351"/>
    <cellStyle name="style1424787249782 2 3 7 2" xfId="9792"/>
    <cellStyle name="style1424787249782 2 3 7 2 2" xfId="49491"/>
    <cellStyle name="style1424787249782 2 3 7 2 2 2" xfId="49492"/>
    <cellStyle name="style1424787249782 2 3 7 2 2 3" xfId="60925"/>
    <cellStyle name="style1424787249782 2 3 7 2 3" xfId="49490"/>
    <cellStyle name="style1424787249782 2 3 7 3" xfId="17188"/>
    <cellStyle name="style1424787249782 2 3 7 3 2" xfId="49494"/>
    <cellStyle name="style1424787249782 2 3 7 3 3" xfId="58433"/>
    <cellStyle name="style1424787249782 2 3 7 3 4" xfId="49493"/>
    <cellStyle name="style1424787249782 2 3 7 4" xfId="24584"/>
    <cellStyle name="style1424787249782 2 3 7 5" xfId="49489"/>
    <cellStyle name="style1424787249782 2 3 8" xfId="6173"/>
    <cellStyle name="style1424787249782 2 3 8 2" xfId="13569"/>
    <cellStyle name="style1424787249782 2 3 8 2 2" xfId="49497"/>
    <cellStyle name="style1424787249782 2 3 8 2 3" xfId="60908"/>
    <cellStyle name="style1424787249782 2 3 8 2 4" xfId="49496"/>
    <cellStyle name="style1424787249782 2 3 8 3" xfId="20965"/>
    <cellStyle name="style1424787249782 2 3 8 4" xfId="28361"/>
    <cellStyle name="style1424787249782 2 3 8 5" xfId="49495"/>
    <cellStyle name="style1424787249782 2 3 9" xfId="7983"/>
    <cellStyle name="style1424787249782 2 3 9 2" xfId="49499"/>
    <cellStyle name="style1424787249782 2 3 9 3" xfId="58416"/>
    <cellStyle name="style1424787249782 2 3 9 4" xfId="49498"/>
    <cellStyle name="style1424787249782 2 4" xfId="602"/>
    <cellStyle name="style1424787249782 2 4 2" xfId="1312"/>
    <cellStyle name="style1424787249782 2 4 2 2" xfId="5000"/>
    <cellStyle name="style1424787249782 2 4 2 2 2" xfId="12441"/>
    <cellStyle name="style1424787249782 2 4 2 2 2 2" xfId="49504"/>
    <cellStyle name="style1424787249782 2 4 2 2 2 2 2" xfId="49505"/>
    <cellStyle name="style1424787249782 2 4 2 2 2 2 3" xfId="60928"/>
    <cellStyle name="style1424787249782 2 4 2 2 2 3" xfId="49503"/>
    <cellStyle name="style1424787249782 2 4 2 2 3" xfId="19837"/>
    <cellStyle name="style1424787249782 2 4 2 2 3 2" xfId="49507"/>
    <cellStyle name="style1424787249782 2 4 2 2 3 3" xfId="58436"/>
    <cellStyle name="style1424787249782 2 4 2 2 3 4" xfId="49506"/>
    <cellStyle name="style1424787249782 2 4 2 2 4" xfId="27233"/>
    <cellStyle name="style1424787249782 2 4 2 2 5" xfId="49502"/>
    <cellStyle name="style1424787249782 2 4 2 3" xfId="3123"/>
    <cellStyle name="style1424787249782 2 4 2 3 2" xfId="10564"/>
    <cellStyle name="style1424787249782 2 4 2 3 2 2" xfId="49510"/>
    <cellStyle name="style1424787249782 2 4 2 3 2 2 2" xfId="49511"/>
    <cellStyle name="style1424787249782 2 4 2 3 2 2 3" xfId="60929"/>
    <cellStyle name="style1424787249782 2 4 2 3 2 3" xfId="49509"/>
    <cellStyle name="style1424787249782 2 4 2 3 3" xfId="17960"/>
    <cellStyle name="style1424787249782 2 4 2 3 3 2" xfId="49513"/>
    <cellStyle name="style1424787249782 2 4 2 3 3 3" xfId="58437"/>
    <cellStyle name="style1424787249782 2 4 2 3 3 4" xfId="49512"/>
    <cellStyle name="style1424787249782 2 4 2 3 4" xfId="25356"/>
    <cellStyle name="style1424787249782 2 4 2 3 5" xfId="49508"/>
    <cellStyle name="style1424787249782 2 4 2 4" xfId="6945"/>
    <cellStyle name="style1424787249782 2 4 2 4 2" xfId="14341"/>
    <cellStyle name="style1424787249782 2 4 2 4 2 2" xfId="49516"/>
    <cellStyle name="style1424787249782 2 4 2 4 2 3" xfId="60927"/>
    <cellStyle name="style1424787249782 2 4 2 4 2 4" xfId="49515"/>
    <cellStyle name="style1424787249782 2 4 2 4 3" xfId="21737"/>
    <cellStyle name="style1424787249782 2 4 2 4 4" xfId="29133"/>
    <cellStyle name="style1424787249782 2 4 2 4 5" xfId="49514"/>
    <cellStyle name="style1424787249782 2 4 2 5" xfId="8755"/>
    <cellStyle name="style1424787249782 2 4 2 5 2" xfId="49518"/>
    <cellStyle name="style1424787249782 2 4 2 5 3" xfId="58435"/>
    <cellStyle name="style1424787249782 2 4 2 5 4" xfId="49517"/>
    <cellStyle name="style1424787249782 2 4 2 6" xfId="16151"/>
    <cellStyle name="style1424787249782 2 4 2 7" xfId="23547"/>
    <cellStyle name="style1424787249782 2 4 2 8" xfId="49501"/>
    <cellStyle name="style1424787249782 2 4 3" xfId="4356"/>
    <cellStyle name="style1424787249782 2 4 3 2" xfId="11797"/>
    <cellStyle name="style1424787249782 2 4 3 2 2" xfId="49521"/>
    <cellStyle name="style1424787249782 2 4 3 2 2 2" xfId="49522"/>
    <cellStyle name="style1424787249782 2 4 3 2 2 3" xfId="60930"/>
    <cellStyle name="style1424787249782 2 4 3 2 3" xfId="49520"/>
    <cellStyle name="style1424787249782 2 4 3 3" xfId="19193"/>
    <cellStyle name="style1424787249782 2 4 3 3 2" xfId="49524"/>
    <cellStyle name="style1424787249782 2 4 3 3 3" xfId="58438"/>
    <cellStyle name="style1424787249782 2 4 3 3 4" xfId="49523"/>
    <cellStyle name="style1424787249782 2 4 3 4" xfId="26589"/>
    <cellStyle name="style1424787249782 2 4 3 5" xfId="49519"/>
    <cellStyle name="style1424787249782 2 4 4" xfId="2479"/>
    <cellStyle name="style1424787249782 2 4 4 2" xfId="9920"/>
    <cellStyle name="style1424787249782 2 4 4 2 2" xfId="49527"/>
    <cellStyle name="style1424787249782 2 4 4 2 2 2" xfId="49528"/>
    <cellStyle name="style1424787249782 2 4 4 2 2 3" xfId="60931"/>
    <cellStyle name="style1424787249782 2 4 4 2 3" xfId="49526"/>
    <cellStyle name="style1424787249782 2 4 4 3" xfId="17316"/>
    <cellStyle name="style1424787249782 2 4 4 3 2" xfId="49530"/>
    <cellStyle name="style1424787249782 2 4 4 3 3" xfId="58439"/>
    <cellStyle name="style1424787249782 2 4 4 3 4" xfId="49529"/>
    <cellStyle name="style1424787249782 2 4 4 4" xfId="24712"/>
    <cellStyle name="style1424787249782 2 4 4 5" xfId="49525"/>
    <cellStyle name="style1424787249782 2 4 5" xfId="6301"/>
    <cellStyle name="style1424787249782 2 4 5 2" xfId="13697"/>
    <cellStyle name="style1424787249782 2 4 5 2 2" xfId="49533"/>
    <cellStyle name="style1424787249782 2 4 5 2 3" xfId="60926"/>
    <cellStyle name="style1424787249782 2 4 5 2 4" xfId="49532"/>
    <cellStyle name="style1424787249782 2 4 5 3" xfId="21093"/>
    <cellStyle name="style1424787249782 2 4 5 4" xfId="28489"/>
    <cellStyle name="style1424787249782 2 4 5 5" xfId="49531"/>
    <cellStyle name="style1424787249782 2 4 6" xfId="8111"/>
    <cellStyle name="style1424787249782 2 4 6 2" xfId="49535"/>
    <cellStyle name="style1424787249782 2 4 6 3" xfId="58434"/>
    <cellStyle name="style1424787249782 2 4 6 4" xfId="49534"/>
    <cellStyle name="style1424787249782 2 4 7" xfId="15507"/>
    <cellStyle name="style1424787249782 2 4 8" xfId="22903"/>
    <cellStyle name="style1424787249782 2 4 9" xfId="49500"/>
    <cellStyle name="style1424787249782 2 5" xfId="1056"/>
    <cellStyle name="style1424787249782 2 5 2" xfId="4744"/>
    <cellStyle name="style1424787249782 2 5 2 2" xfId="12185"/>
    <cellStyle name="style1424787249782 2 5 2 2 2" xfId="49539"/>
    <cellStyle name="style1424787249782 2 5 2 2 2 2" xfId="49540"/>
    <cellStyle name="style1424787249782 2 5 2 2 2 3" xfId="60933"/>
    <cellStyle name="style1424787249782 2 5 2 2 3" xfId="49538"/>
    <cellStyle name="style1424787249782 2 5 2 3" xfId="19581"/>
    <cellStyle name="style1424787249782 2 5 2 3 2" xfId="49542"/>
    <cellStyle name="style1424787249782 2 5 2 3 3" xfId="58441"/>
    <cellStyle name="style1424787249782 2 5 2 3 4" xfId="49541"/>
    <cellStyle name="style1424787249782 2 5 2 4" xfId="26977"/>
    <cellStyle name="style1424787249782 2 5 2 5" xfId="49537"/>
    <cellStyle name="style1424787249782 2 5 3" xfId="2867"/>
    <cellStyle name="style1424787249782 2 5 3 2" xfId="10308"/>
    <cellStyle name="style1424787249782 2 5 3 2 2" xfId="49545"/>
    <cellStyle name="style1424787249782 2 5 3 2 2 2" xfId="49546"/>
    <cellStyle name="style1424787249782 2 5 3 2 2 3" xfId="60934"/>
    <cellStyle name="style1424787249782 2 5 3 2 3" xfId="49544"/>
    <cellStyle name="style1424787249782 2 5 3 3" xfId="17704"/>
    <cellStyle name="style1424787249782 2 5 3 3 2" xfId="49548"/>
    <cellStyle name="style1424787249782 2 5 3 3 3" xfId="58442"/>
    <cellStyle name="style1424787249782 2 5 3 3 4" xfId="49547"/>
    <cellStyle name="style1424787249782 2 5 3 4" xfId="25100"/>
    <cellStyle name="style1424787249782 2 5 3 5" xfId="49543"/>
    <cellStyle name="style1424787249782 2 5 4" xfId="6689"/>
    <cellStyle name="style1424787249782 2 5 4 2" xfId="14085"/>
    <cellStyle name="style1424787249782 2 5 4 2 2" xfId="49551"/>
    <cellStyle name="style1424787249782 2 5 4 2 3" xfId="60932"/>
    <cellStyle name="style1424787249782 2 5 4 2 4" xfId="49550"/>
    <cellStyle name="style1424787249782 2 5 4 3" xfId="21481"/>
    <cellStyle name="style1424787249782 2 5 4 4" xfId="28877"/>
    <cellStyle name="style1424787249782 2 5 4 5" xfId="49549"/>
    <cellStyle name="style1424787249782 2 5 5" xfId="8499"/>
    <cellStyle name="style1424787249782 2 5 5 2" xfId="49553"/>
    <cellStyle name="style1424787249782 2 5 5 3" xfId="58440"/>
    <cellStyle name="style1424787249782 2 5 5 4" xfId="49552"/>
    <cellStyle name="style1424787249782 2 5 6" xfId="15895"/>
    <cellStyle name="style1424787249782 2 5 7" xfId="23291"/>
    <cellStyle name="style1424787249782 2 5 8" xfId="49536"/>
    <cellStyle name="style1424787249782 2 6" xfId="1647"/>
    <cellStyle name="style1424787249782 2 6 2" xfId="5334"/>
    <cellStyle name="style1424787249782 2 6 2 2" xfId="12775"/>
    <cellStyle name="style1424787249782 2 6 2 2 2" xfId="49557"/>
    <cellStyle name="style1424787249782 2 6 2 2 2 2" xfId="49558"/>
    <cellStyle name="style1424787249782 2 6 2 2 2 3" xfId="60936"/>
    <cellStyle name="style1424787249782 2 6 2 2 3" xfId="49556"/>
    <cellStyle name="style1424787249782 2 6 2 3" xfId="20171"/>
    <cellStyle name="style1424787249782 2 6 2 3 2" xfId="49560"/>
    <cellStyle name="style1424787249782 2 6 2 3 3" xfId="58444"/>
    <cellStyle name="style1424787249782 2 6 2 3 4" xfId="49559"/>
    <cellStyle name="style1424787249782 2 6 2 4" xfId="27567"/>
    <cellStyle name="style1424787249782 2 6 2 5" xfId="49555"/>
    <cellStyle name="style1424787249782 2 6 3" xfId="3457"/>
    <cellStyle name="style1424787249782 2 6 3 2" xfId="10898"/>
    <cellStyle name="style1424787249782 2 6 3 2 2" xfId="49563"/>
    <cellStyle name="style1424787249782 2 6 3 2 2 2" xfId="49564"/>
    <cellStyle name="style1424787249782 2 6 3 2 2 3" xfId="60937"/>
    <cellStyle name="style1424787249782 2 6 3 2 3" xfId="49562"/>
    <cellStyle name="style1424787249782 2 6 3 3" xfId="18294"/>
    <cellStyle name="style1424787249782 2 6 3 3 2" xfId="49566"/>
    <cellStyle name="style1424787249782 2 6 3 3 3" xfId="58445"/>
    <cellStyle name="style1424787249782 2 6 3 3 4" xfId="49565"/>
    <cellStyle name="style1424787249782 2 6 3 4" xfId="25690"/>
    <cellStyle name="style1424787249782 2 6 3 5" xfId="49561"/>
    <cellStyle name="style1424787249782 2 6 4" xfId="7279"/>
    <cellStyle name="style1424787249782 2 6 4 2" xfId="14675"/>
    <cellStyle name="style1424787249782 2 6 4 2 2" xfId="49569"/>
    <cellStyle name="style1424787249782 2 6 4 2 3" xfId="60935"/>
    <cellStyle name="style1424787249782 2 6 4 2 4" xfId="49568"/>
    <cellStyle name="style1424787249782 2 6 4 3" xfId="22071"/>
    <cellStyle name="style1424787249782 2 6 4 4" xfId="29467"/>
    <cellStyle name="style1424787249782 2 6 4 5" xfId="49567"/>
    <cellStyle name="style1424787249782 2 6 5" xfId="9089"/>
    <cellStyle name="style1424787249782 2 6 5 2" xfId="49571"/>
    <cellStyle name="style1424787249782 2 6 5 3" xfId="58443"/>
    <cellStyle name="style1424787249782 2 6 5 4" xfId="49570"/>
    <cellStyle name="style1424787249782 2 6 6" xfId="16485"/>
    <cellStyle name="style1424787249782 2 6 7" xfId="23881"/>
    <cellStyle name="style1424787249782 2 6 8" xfId="49554"/>
    <cellStyle name="style1424787249782 2 7" xfId="1904"/>
    <cellStyle name="style1424787249782 2 7 2" xfId="5591"/>
    <cellStyle name="style1424787249782 2 7 2 2" xfId="13031"/>
    <cellStyle name="style1424787249782 2 7 2 2 2" xfId="49575"/>
    <cellStyle name="style1424787249782 2 7 2 2 2 2" xfId="49576"/>
    <cellStyle name="style1424787249782 2 7 2 2 2 3" xfId="60939"/>
    <cellStyle name="style1424787249782 2 7 2 2 3" xfId="49574"/>
    <cellStyle name="style1424787249782 2 7 2 3" xfId="20427"/>
    <cellStyle name="style1424787249782 2 7 2 3 2" xfId="49578"/>
    <cellStyle name="style1424787249782 2 7 2 3 3" xfId="58447"/>
    <cellStyle name="style1424787249782 2 7 2 3 4" xfId="49577"/>
    <cellStyle name="style1424787249782 2 7 2 4" xfId="27823"/>
    <cellStyle name="style1424787249782 2 7 2 5" xfId="49573"/>
    <cellStyle name="style1424787249782 2 7 3" xfId="3713"/>
    <cellStyle name="style1424787249782 2 7 3 2" xfId="11154"/>
    <cellStyle name="style1424787249782 2 7 3 2 2" xfId="49581"/>
    <cellStyle name="style1424787249782 2 7 3 2 2 2" xfId="49582"/>
    <cellStyle name="style1424787249782 2 7 3 2 2 3" xfId="60940"/>
    <cellStyle name="style1424787249782 2 7 3 2 3" xfId="49580"/>
    <cellStyle name="style1424787249782 2 7 3 3" xfId="18550"/>
    <cellStyle name="style1424787249782 2 7 3 3 2" xfId="49584"/>
    <cellStyle name="style1424787249782 2 7 3 3 3" xfId="58448"/>
    <cellStyle name="style1424787249782 2 7 3 3 4" xfId="49583"/>
    <cellStyle name="style1424787249782 2 7 3 4" xfId="25946"/>
    <cellStyle name="style1424787249782 2 7 3 5" xfId="49579"/>
    <cellStyle name="style1424787249782 2 7 4" xfId="7536"/>
    <cellStyle name="style1424787249782 2 7 4 2" xfId="14932"/>
    <cellStyle name="style1424787249782 2 7 4 2 2" xfId="49587"/>
    <cellStyle name="style1424787249782 2 7 4 2 3" xfId="60938"/>
    <cellStyle name="style1424787249782 2 7 4 2 4" xfId="49586"/>
    <cellStyle name="style1424787249782 2 7 4 3" xfId="22328"/>
    <cellStyle name="style1424787249782 2 7 4 4" xfId="29724"/>
    <cellStyle name="style1424787249782 2 7 4 5" xfId="49585"/>
    <cellStyle name="style1424787249782 2 7 5" xfId="9345"/>
    <cellStyle name="style1424787249782 2 7 5 2" xfId="49589"/>
    <cellStyle name="style1424787249782 2 7 5 3" xfId="58446"/>
    <cellStyle name="style1424787249782 2 7 5 4" xfId="49588"/>
    <cellStyle name="style1424787249782 2 7 6" xfId="16741"/>
    <cellStyle name="style1424787249782 2 7 7" xfId="24137"/>
    <cellStyle name="style1424787249782 2 7 8" xfId="49572"/>
    <cellStyle name="style1424787249782 2 8" xfId="4100"/>
    <cellStyle name="style1424787249782 2 8 2" xfId="11541"/>
    <cellStyle name="style1424787249782 2 8 2 2" xfId="49592"/>
    <cellStyle name="style1424787249782 2 8 2 2 2" xfId="49593"/>
    <cellStyle name="style1424787249782 2 8 2 2 3" xfId="60941"/>
    <cellStyle name="style1424787249782 2 8 2 3" xfId="49591"/>
    <cellStyle name="style1424787249782 2 8 3" xfId="18937"/>
    <cellStyle name="style1424787249782 2 8 3 2" xfId="49595"/>
    <cellStyle name="style1424787249782 2 8 3 3" xfId="58449"/>
    <cellStyle name="style1424787249782 2 8 3 4" xfId="49594"/>
    <cellStyle name="style1424787249782 2 8 4" xfId="26333"/>
    <cellStyle name="style1424787249782 2 8 5" xfId="49590"/>
    <cellStyle name="style1424787249782 2 9" xfId="2223"/>
    <cellStyle name="style1424787249782 2 9 2" xfId="9664"/>
    <cellStyle name="style1424787249782 2 9 2 2" xfId="49598"/>
    <cellStyle name="style1424787249782 2 9 2 2 2" xfId="49599"/>
    <cellStyle name="style1424787249782 2 9 2 2 3" xfId="60942"/>
    <cellStyle name="style1424787249782 2 9 2 3" xfId="49597"/>
    <cellStyle name="style1424787249782 2 9 3" xfId="17060"/>
    <cellStyle name="style1424787249782 2 9 3 2" xfId="49601"/>
    <cellStyle name="style1424787249782 2 9 3 3" xfId="58450"/>
    <cellStyle name="style1424787249782 2 9 3 4" xfId="49600"/>
    <cellStyle name="style1424787249782 2 9 4" xfId="24456"/>
    <cellStyle name="style1424787249782 2 9 5" xfId="49596"/>
    <cellStyle name="style1424787249782 3" xfId="381"/>
    <cellStyle name="style1424787249782 3 10" xfId="7891"/>
    <cellStyle name="style1424787249782 3 10 2" xfId="49604"/>
    <cellStyle name="style1424787249782 3 10 3" xfId="58451"/>
    <cellStyle name="style1424787249782 3 10 4" xfId="49603"/>
    <cellStyle name="style1424787249782 3 11" xfId="15287"/>
    <cellStyle name="style1424787249782 3 12" xfId="22683"/>
    <cellStyle name="style1424787249782 3 13" xfId="49602"/>
    <cellStyle name="style1424787249782 3 2" xfId="509"/>
    <cellStyle name="style1424787249782 3 2 10" xfId="15415"/>
    <cellStyle name="style1424787249782 3 2 11" xfId="22811"/>
    <cellStyle name="style1424787249782 3 2 12" xfId="49605"/>
    <cellStyle name="style1424787249782 3 2 2" xfId="766"/>
    <cellStyle name="style1424787249782 3 2 2 2" xfId="1476"/>
    <cellStyle name="style1424787249782 3 2 2 2 2" xfId="5164"/>
    <cellStyle name="style1424787249782 3 2 2 2 2 2" xfId="12605"/>
    <cellStyle name="style1424787249782 3 2 2 2 2 2 2" xfId="49610"/>
    <cellStyle name="style1424787249782 3 2 2 2 2 2 2 2" xfId="49611"/>
    <cellStyle name="style1424787249782 3 2 2 2 2 2 2 3" xfId="60947"/>
    <cellStyle name="style1424787249782 3 2 2 2 2 2 3" xfId="49609"/>
    <cellStyle name="style1424787249782 3 2 2 2 2 3" xfId="20001"/>
    <cellStyle name="style1424787249782 3 2 2 2 2 3 2" xfId="49613"/>
    <cellStyle name="style1424787249782 3 2 2 2 2 3 3" xfId="58455"/>
    <cellStyle name="style1424787249782 3 2 2 2 2 3 4" xfId="49612"/>
    <cellStyle name="style1424787249782 3 2 2 2 2 4" xfId="27397"/>
    <cellStyle name="style1424787249782 3 2 2 2 2 5" xfId="49608"/>
    <cellStyle name="style1424787249782 3 2 2 2 3" xfId="3287"/>
    <cellStyle name="style1424787249782 3 2 2 2 3 2" xfId="10728"/>
    <cellStyle name="style1424787249782 3 2 2 2 3 2 2" xfId="49616"/>
    <cellStyle name="style1424787249782 3 2 2 2 3 2 2 2" xfId="49617"/>
    <cellStyle name="style1424787249782 3 2 2 2 3 2 2 3" xfId="60948"/>
    <cellStyle name="style1424787249782 3 2 2 2 3 2 3" xfId="49615"/>
    <cellStyle name="style1424787249782 3 2 2 2 3 3" xfId="18124"/>
    <cellStyle name="style1424787249782 3 2 2 2 3 3 2" xfId="49619"/>
    <cellStyle name="style1424787249782 3 2 2 2 3 3 3" xfId="58456"/>
    <cellStyle name="style1424787249782 3 2 2 2 3 3 4" xfId="49618"/>
    <cellStyle name="style1424787249782 3 2 2 2 3 4" xfId="25520"/>
    <cellStyle name="style1424787249782 3 2 2 2 3 5" xfId="49614"/>
    <cellStyle name="style1424787249782 3 2 2 2 4" xfId="7109"/>
    <cellStyle name="style1424787249782 3 2 2 2 4 2" xfId="14505"/>
    <cellStyle name="style1424787249782 3 2 2 2 4 2 2" xfId="49622"/>
    <cellStyle name="style1424787249782 3 2 2 2 4 2 3" xfId="60946"/>
    <cellStyle name="style1424787249782 3 2 2 2 4 2 4" xfId="49621"/>
    <cellStyle name="style1424787249782 3 2 2 2 4 3" xfId="21901"/>
    <cellStyle name="style1424787249782 3 2 2 2 4 4" xfId="29297"/>
    <cellStyle name="style1424787249782 3 2 2 2 4 5" xfId="49620"/>
    <cellStyle name="style1424787249782 3 2 2 2 5" xfId="8919"/>
    <cellStyle name="style1424787249782 3 2 2 2 5 2" xfId="49624"/>
    <cellStyle name="style1424787249782 3 2 2 2 5 3" xfId="58454"/>
    <cellStyle name="style1424787249782 3 2 2 2 5 4" xfId="49623"/>
    <cellStyle name="style1424787249782 3 2 2 2 6" xfId="16315"/>
    <cellStyle name="style1424787249782 3 2 2 2 7" xfId="23711"/>
    <cellStyle name="style1424787249782 3 2 2 2 8" xfId="49607"/>
    <cellStyle name="style1424787249782 3 2 2 3" xfId="4520"/>
    <cellStyle name="style1424787249782 3 2 2 3 2" xfId="11961"/>
    <cellStyle name="style1424787249782 3 2 2 3 2 2" xfId="49627"/>
    <cellStyle name="style1424787249782 3 2 2 3 2 2 2" xfId="49628"/>
    <cellStyle name="style1424787249782 3 2 2 3 2 2 3" xfId="60949"/>
    <cellStyle name="style1424787249782 3 2 2 3 2 3" xfId="49626"/>
    <cellStyle name="style1424787249782 3 2 2 3 3" xfId="19357"/>
    <cellStyle name="style1424787249782 3 2 2 3 3 2" xfId="49630"/>
    <cellStyle name="style1424787249782 3 2 2 3 3 3" xfId="58457"/>
    <cellStyle name="style1424787249782 3 2 2 3 3 4" xfId="49629"/>
    <cellStyle name="style1424787249782 3 2 2 3 4" xfId="26753"/>
    <cellStyle name="style1424787249782 3 2 2 3 5" xfId="49625"/>
    <cellStyle name="style1424787249782 3 2 2 4" xfId="2643"/>
    <cellStyle name="style1424787249782 3 2 2 4 2" xfId="10084"/>
    <cellStyle name="style1424787249782 3 2 2 4 2 2" xfId="49633"/>
    <cellStyle name="style1424787249782 3 2 2 4 2 2 2" xfId="49634"/>
    <cellStyle name="style1424787249782 3 2 2 4 2 2 3" xfId="60950"/>
    <cellStyle name="style1424787249782 3 2 2 4 2 3" xfId="49632"/>
    <cellStyle name="style1424787249782 3 2 2 4 3" xfId="17480"/>
    <cellStyle name="style1424787249782 3 2 2 4 3 2" xfId="49636"/>
    <cellStyle name="style1424787249782 3 2 2 4 3 3" xfId="58458"/>
    <cellStyle name="style1424787249782 3 2 2 4 3 4" xfId="49635"/>
    <cellStyle name="style1424787249782 3 2 2 4 4" xfId="24876"/>
    <cellStyle name="style1424787249782 3 2 2 4 5" xfId="49631"/>
    <cellStyle name="style1424787249782 3 2 2 5" xfId="6465"/>
    <cellStyle name="style1424787249782 3 2 2 5 2" xfId="13861"/>
    <cellStyle name="style1424787249782 3 2 2 5 2 2" xfId="49639"/>
    <cellStyle name="style1424787249782 3 2 2 5 2 3" xfId="60945"/>
    <cellStyle name="style1424787249782 3 2 2 5 2 4" xfId="49638"/>
    <cellStyle name="style1424787249782 3 2 2 5 3" xfId="21257"/>
    <cellStyle name="style1424787249782 3 2 2 5 4" xfId="28653"/>
    <cellStyle name="style1424787249782 3 2 2 5 5" xfId="49637"/>
    <cellStyle name="style1424787249782 3 2 2 6" xfId="8275"/>
    <cellStyle name="style1424787249782 3 2 2 6 2" xfId="49641"/>
    <cellStyle name="style1424787249782 3 2 2 6 3" xfId="58453"/>
    <cellStyle name="style1424787249782 3 2 2 6 4" xfId="49640"/>
    <cellStyle name="style1424787249782 3 2 2 7" xfId="15671"/>
    <cellStyle name="style1424787249782 3 2 2 8" xfId="23067"/>
    <cellStyle name="style1424787249782 3 2 2 9" xfId="49606"/>
    <cellStyle name="style1424787249782 3 2 3" xfId="1220"/>
    <cellStyle name="style1424787249782 3 2 3 2" xfId="4908"/>
    <cellStyle name="style1424787249782 3 2 3 2 2" xfId="12349"/>
    <cellStyle name="style1424787249782 3 2 3 2 2 2" xfId="49645"/>
    <cellStyle name="style1424787249782 3 2 3 2 2 2 2" xfId="49646"/>
    <cellStyle name="style1424787249782 3 2 3 2 2 2 3" xfId="60952"/>
    <cellStyle name="style1424787249782 3 2 3 2 2 3" xfId="49644"/>
    <cellStyle name="style1424787249782 3 2 3 2 3" xfId="19745"/>
    <cellStyle name="style1424787249782 3 2 3 2 3 2" xfId="49648"/>
    <cellStyle name="style1424787249782 3 2 3 2 3 3" xfId="58460"/>
    <cellStyle name="style1424787249782 3 2 3 2 3 4" xfId="49647"/>
    <cellStyle name="style1424787249782 3 2 3 2 4" xfId="27141"/>
    <cellStyle name="style1424787249782 3 2 3 2 5" xfId="49643"/>
    <cellStyle name="style1424787249782 3 2 3 3" xfId="3031"/>
    <cellStyle name="style1424787249782 3 2 3 3 2" xfId="10472"/>
    <cellStyle name="style1424787249782 3 2 3 3 2 2" xfId="49651"/>
    <cellStyle name="style1424787249782 3 2 3 3 2 2 2" xfId="49652"/>
    <cellStyle name="style1424787249782 3 2 3 3 2 2 3" xfId="60953"/>
    <cellStyle name="style1424787249782 3 2 3 3 2 3" xfId="49650"/>
    <cellStyle name="style1424787249782 3 2 3 3 3" xfId="17868"/>
    <cellStyle name="style1424787249782 3 2 3 3 3 2" xfId="49654"/>
    <cellStyle name="style1424787249782 3 2 3 3 3 3" xfId="58461"/>
    <cellStyle name="style1424787249782 3 2 3 3 3 4" xfId="49653"/>
    <cellStyle name="style1424787249782 3 2 3 3 4" xfId="25264"/>
    <cellStyle name="style1424787249782 3 2 3 3 5" xfId="49649"/>
    <cellStyle name="style1424787249782 3 2 3 4" xfId="6853"/>
    <cellStyle name="style1424787249782 3 2 3 4 2" xfId="14249"/>
    <cellStyle name="style1424787249782 3 2 3 4 2 2" xfId="49657"/>
    <cellStyle name="style1424787249782 3 2 3 4 2 3" xfId="60951"/>
    <cellStyle name="style1424787249782 3 2 3 4 2 4" xfId="49656"/>
    <cellStyle name="style1424787249782 3 2 3 4 3" xfId="21645"/>
    <cellStyle name="style1424787249782 3 2 3 4 4" xfId="29041"/>
    <cellStyle name="style1424787249782 3 2 3 4 5" xfId="49655"/>
    <cellStyle name="style1424787249782 3 2 3 5" xfId="8663"/>
    <cellStyle name="style1424787249782 3 2 3 5 2" xfId="49659"/>
    <cellStyle name="style1424787249782 3 2 3 5 3" xfId="58459"/>
    <cellStyle name="style1424787249782 3 2 3 5 4" xfId="49658"/>
    <cellStyle name="style1424787249782 3 2 3 6" xfId="16059"/>
    <cellStyle name="style1424787249782 3 2 3 7" xfId="23455"/>
    <cellStyle name="style1424787249782 3 2 3 8" xfId="49642"/>
    <cellStyle name="style1424787249782 3 2 4" xfId="1811"/>
    <cellStyle name="style1424787249782 3 2 4 2" xfId="5498"/>
    <cellStyle name="style1424787249782 3 2 4 2 2" xfId="12939"/>
    <cellStyle name="style1424787249782 3 2 4 2 2 2" xfId="49663"/>
    <cellStyle name="style1424787249782 3 2 4 2 2 2 2" xfId="49664"/>
    <cellStyle name="style1424787249782 3 2 4 2 2 2 3" xfId="60955"/>
    <cellStyle name="style1424787249782 3 2 4 2 2 3" xfId="49662"/>
    <cellStyle name="style1424787249782 3 2 4 2 3" xfId="20335"/>
    <cellStyle name="style1424787249782 3 2 4 2 3 2" xfId="49666"/>
    <cellStyle name="style1424787249782 3 2 4 2 3 3" xfId="58463"/>
    <cellStyle name="style1424787249782 3 2 4 2 3 4" xfId="49665"/>
    <cellStyle name="style1424787249782 3 2 4 2 4" xfId="27731"/>
    <cellStyle name="style1424787249782 3 2 4 2 5" xfId="49661"/>
    <cellStyle name="style1424787249782 3 2 4 3" xfId="3621"/>
    <cellStyle name="style1424787249782 3 2 4 3 2" xfId="11062"/>
    <cellStyle name="style1424787249782 3 2 4 3 2 2" xfId="49669"/>
    <cellStyle name="style1424787249782 3 2 4 3 2 2 2" xfId="49670"/>
    <cellStyle name="style1424787249782 3 2 4 3 2 2 3" xfId="60956"/>
    <cellStyle name="style1424787249782 3 2 4 3 2 3" xfId="49668"/>
    <cellStyle name="style1424787249782 3 2 4 3 3" xfId="18458"/>
    <cellStyle name="style1424787249782 3 2 4 3 3 2" xfId="49672"/>
    <cellStyle name="style1424787249782 3 2 4 3 3 3" xfId="58464"/>
    <cellStyle name="style1424787249782 3 2 4 3 3 4" xfId="49671"/>
    <cellStyle name="style1424787249782 3 2 4 3 4" xfId="25854"/>
    <cellStyle name="style1424787249782 3 2 4 3 5" xfId="49667"/>
    <cellStyle name="style1424787249782 3 2 4 4" xfId="7443"/>
    <cellStyle name="style1424787249782 3 2 4 4 2" xfId="14839"/>
    <cellStyle name="style1424787249782 3 2 4 4 2 2" xfId="49675"/>
    <cellStyle name="style1424787249782 3 2 4 4 2 3" xfId="60954"/>
    <cellStyle name="style1424787249782 3 2 4 4 2 4" xfId="49674"/>
    <cellStyle name="style1424787249782 3 2 4 4 3" xfId="22235"/>
    <cellStyle name="style1424787249782 3 2 4 4 4" xfId="29631"/>
    <cellStyle name="style1424787249782 3 2 4 4 5" xfId="49673"/>
    <cellStyle name="style1424787249782 3 2 4 5" xfId="9253"/>
    <cellStyle name="style1424787249782 3 2 4 5 2" xfId="49677"/>
    <cellStyle name="style1424787249782 3 2 4 5 3" xfId="58462"/>
    <cellStyle name="style1424787249782 3 2 4 5 4" xfId="49676"/>
    <cellStyle name="style1424787249782 3 2 4 6" xfId="16649"/>
    <cellStyle name="style1424787249782 3 2 4 7" xfId="24045"/>
    <cellStyle name="style1424787249782 3 2 4 8" xfId="49660"/>
    <cellStyle name="style1424787249782 3 2 5" xfId="2068"/>
    <cellStyle name="style1424787249782 3 2 5 2" xfId="5755"/>
    <cellStyle name="style1424787249782 3 2 5 2 2" xfId="13195"/>
    <cellStyle name="style1424787249782 3 2 5 2 2 2" xfId="49681"/>
    <cellStyle name="style1424787249782 3 2 5 2 2 2 2" xfId="49682"/>
    <cellStyle name="style1424787249782 3 2 5 2 2 2 3" xfId="60958"/>
    <cellStyle name="style1424787249782 3 2 5 2 2 3" xfId="49680"/>
    <cellStyle name="style1424787249782 3 2 5 2 3" xfId="20591"/>
    <cellStyle name="style1424787249782 3 2 5 2 3 2" xfId="49684"/>
    <cellStyle name="style1424787249782 3 2 5 2 3 3" xfId="58466"/>
    <cellStyle name="style1424787249782 3 2 5 2 3 4" xfId="49683"/>
    <cellStyle name="style1424787249782 3 2 5 2 4" xfId="27987"/>
    <cellStyle name="style1424787249782 3 2 5 2 5" xfId="49679"/>
    <cellStyle name="style1424787249782 3 2 5 3" xfId="3877"/>
    <cellStyle name="style1424787249782 3 2 5 3 2" xfId="11318"/>
    <cellStyle name="style1424787249782 3 2 5 3 2 2" xfId="49687"/>
    <cellStyle name="style1424787249782 3 2 5 3 2 2 2" xfId="49688"/>
    <cellStyle name="style1424787249782 3 2 5 3 2 2 3" xfId="60959"/>
    <cellStyle name="style1424787249782 3 2 5 3 2 3" xfId="49686"/>
    <cellStyle name="style1424787249782 3 2 5 3 3" xfId="18714"/>
    <cellStyle name="style1424787249782 3 2 5 3 3 2" xfId="49690"/>
    <cellStyle name="style1424787249782 3 2 5 3 3 3" xfId="58467"/>
    <cellStyle name="style1424787249782 3 2 5 3 3 4" xfId="49689"/>
    <cellStyle name="style1424787249782 3 2 5 3 4" xfId="26110"/>
    <cellStyle name="style1424787249782 3 2 5 3 5" xfId="49685"/>
    <cellStyle name="style1424787249782 3 2 5 4" xfId="7700"/>
    <cellStyle name="style1424787249782 3 2 5 4 2" xfId="15096"/>
    <cellStyle name="style1424787249782 3 2 5 4 2 2" xfId="49693"/>
    <cellStyle name="style1424787249782 3 2 5 4 2 3" xfId="60957"/>
    <cellStyle name="style1424787249782 3 2 5 4 2 4" xfId="49692"/>
    <cellStyle name="style1424787249782 3 2 5 4 3" xfId="22492"/>
    <cellStyle name="style1424787249782 3 2 5 4 4" xfId="29888"/>
    <cellStyle name="style1424787249782 3 2 5 4 5" xfId="49691"/>
    <cellStyle name="style1424787249782 3 2 5 5" xfId="9509"/>
    <cellStyle name="style1424787249782 3 2 5 5 2" xfId="49695"/>
    <cellStyle name="style1424787249782 3 2 5 5 3" xfId="58465"/>
    <cellStyle name="style1424787249782 3 2 5 5 4" xfId="49694"/>
    <cellStyle name="style1424787249782 3 2 5 6" xfId="16905"/>
    <cellStyle name="style1424787249782 3 2 5 7" xfId="24301"/>
    <cellStyle name="style1424787249782 3 2 5 8" xfId="49678"/>
    <cellStyle name="style1424787249782 3 2 6" xfId="4264"/>
    <cellStyle name="style1424787249782 3 2 6 2" xfId="11705"/>
    <cellStyle name="style1424787249782 3 2 6 2 2" xfId="49698"/>
    <cellStyle name="style1424787249782 3 2 6 2 2 2" xfId="49699"/>
    <cellStyle name="style1424787249782 3 2 6 2 2 3" xfId="60960"/>
    <cellStyle name="style1424787249782 3 2 6 2 3" xfId="49697"/>
    <cellStyle name="style1424787249782 3 2 6 3" xfId="19101"/>
    <cellStyle name="style1424787249782 3 2 6 3 2" xfId="49701"/>
    <cellStyle name="style1424787249782 3 2 6 3 3" xfId="58468"/>
    <cellStyle name="style1424787249782 3 2 6 3 4" xfId="49700"/>
    <cellStyle name="style1424787249782 3 2 6 4" xfId="26497"/>
    <cellStyle name="style1424787249782 3 2 6 5" xfId="49696"/>
    <cellStyle name="style1424787249782 3 2 7" xfId="2387"/>
    <cellStyle name="style1424787249782 3 2 7 2" xfId="9828"/>
    <cellStyle name="style1424787249782 3 2 7 2 2" xfId="49704"/>
    <cellStyle name="style1424787249782 3 2 7 2 2 2" xfId="49705"/>
    <cellStyle name="style1424787249782 3 2 7 2 2 3" xfId="60961"/>
    <cellStyle name="style1424787249782 3 2 7 2 3" xfId="49703"/>
    <cellStyle name="style1424787249782 3 2 7 3" xfId="17224"/>
    <cellStyle name="style1424787249782 3 2 7 3 2" xfId="49707"/>
    <cellStyle name="style1424787249782 3 2 7 3 3" xfId="58469"/>
    <cellStyle name="style1424787249782 3 2 7 3 4" xfId="49706"/>
    <cellStyle name="style1424787249782 3 2 7 4" xfId="24620"/>
    <cellStyle name="style1424787249782 3 2 7 5" xfId="49702"/>
    <cellStyle name="style1424787249782 3 2 8" xfId="6209"/>
    <cellStyle name="style1424787249782 3 2 8 2" xfId="13605"/>
    <cellStyle name="style1424787249782 3 2 8 2 2" xfId="49710"/>
    <cellStyle name="style1424787249782 3 2 8 2 3" xfId="60944"/>
    <cellStyle name="style1424787249782 3 2 8 2 4" xfId="49709"/>
    <cellStyle name="style1424787249782 3 2 8 3" xfId="21001"/>
    <cellStyle name="style1424787249782 3 2 8 4" xfId="28397"/>
    <cellStyle name="style1424787249782 3 2 8 5" xfId="49708"/>
    <cellStyle name="style1424787249782 3 2 9" xfId="8019"/>
    <cellStyle name="style1424787249782 3 2 9 2" xfId="49712"/>
    <cellStyle name="style1424787249782 3 2 9 3" xfId="58452"/>
    <cellStyle name="style1424787249782 3 2 9 4" xfId="49711"/>
    <cellStyle name="style1424787249782 3 3" xfId="638"/>
    <cellStyle name="style1424787249782 3 3 2" xfId="1348"/>
    <cellStyle name="style1424787249782 3 3 2 2" xfId="5036"/>
    <cellStyle name="style1424787249782 3 3 2 2 2" xfId="12477"/>
    <cellStyle name="style1424787249782 3 3 2 2 2 2" xfId="49717"/>
    <cellStyle name="style1424787249782 3 3 2 2 2 2 2" xfId="49718"/>
    <cellStyle name="style1424787249782 3 3 2 2 2 2 3" xfId="60964"/>
    <cellStyle name="style1424787249782 3 3 2 2 2 3" xfId="49716"/>
    <cellStyle name="style1424787249782 3 3 2 2 3" xfId="19873"/>
    <cellStyle name="style1424787249782 3 3 2 2 3 2" xfId="49720"/>
    <cellStyle name="style1424787249782 3 3 2 2 3 3" xfId="58472"/>
    <cellStyle name="style1424787249782 3 3 2 2 3 4" xfId="49719"/>
    <cellStyle name="style1424787249782 3 3 2 2 4" xfId="27269"/>
    <cellStyle name="style1424787249782 3 3 2 2 5" xfId="49715"/>
    <cellStyle name="style1424787249782 3 3 2 3" xfId="3159"/>
    <cellStyle name="style1424787249782 3 3 2 3 2" xfId="10600"/>
    <cellStyle name="style1424787249782 3 3 2 3 2 2" xfId="49723"/>
    <cellStyle name="style1424787249782 3 3 2 3 2 2 2" xfId="49724"/>
    <cellStyle name="style1424787249782 3 3 2 3 2 2 3" xfId="60965"/>
    <cellStyle name="style1424787249782 3 3 2 3 2 3" xfId="49722"/>
    <cellStyle name="style1424787249782 3 3 2 3 3" xfId="17996"/>
    <cellStyle name="style1424787249782 3 3 2 3 3 2" xfId="49726"/>
    <cellStyle name="style1424787249782 3 3 2 3 3 3" xfId="58473"/>
    <cellStyle name="style1424787249782 3 3 2 3 3 4" xfId="49725"/>
    <cellStyle name="style1424787249782 3 3 2 3 4" xfId="25392"/>
    <cellStyle name="style1424787249782 3 3 2 3 5" xfId="49721"/>
    <cellStyle name="style1424787249782 3 3 2 4" xfId="6981"/>
    <cellStyle name="style1424787249782 3 3 2 4 2" xfId="14377"/>
    <cellStyle name="style1424787249782 3 3 2 4 2 2" xfId="49729"/>
    <cellStyle name="style1424787249782 3 3 2 4 2 3" xfId="60963"/>
    <cellStyle name="style1424787249782 3 3 2 4 2 4" xfId="49728"/>
    <cellStyle name="style1424787249782 3 3 2 4 3" xfId="21773"/>
    <cellStyle name="style1424787249782 3 3 2 4 4" xfId="29169"/>
    <cellStyle name="style1424787249782 3 3 2 4 5" xfId="49727"/>
    <cellStyle name="style1424787249782 3 3 2 5" xfId="8791"/>
    <cellStyle name="style1424787249782 3 3 2 5 2" xfId="49731"/>
    <cellStyle name="style1424787249782 3 3 2 5 3" xfId="58471"/>
    <cellStyle name="style1424787249782 3 3 2 5 4" xfId="49730"/>
    <cellStyle name="style1424787249782 3 3 2 6" xfId="16187"/>
    <cellStyle name="style1424787249782 3 3 2 7" xfId="23583"/>
    <cellStyle name="style1424787249782 3 3 2 8" xfId="49714"/>
    <cellStyle name="style1424787249782 3 3 3" xfId="4392"/>
    <cellStyle name="style1424787249782 3 3 3 2" xfId="11833"/>
    <cellStyle name="style1424787249782 3 3 3 2 2" xfId="49734"/>
    <cellStyle name="style1424787249782 3 3 3 2 2 2" xfId="49735"/>
    <cellStyle name="style1424787249782 3 3 3 2 2 3" xfId="60966"/>
    <cellStyle name="style1424787249782 3 3 3 2 3" xfId="49733"/>
    <cellStyle name="style1424787249782 3 3 3 3" xfId="19229"/>
    <cellStyle name="style1424787249782 3 3 3 3 2" xfId="49737"/>
    <cellStyle name="style1424787249782 3 3 3 3 3" xfId="58474"/>
    <cellStyle name="style1424787249782 3 3 3 3 4" xfId="49736"/>
    <cellStyle name="style1424787249782 3 3 3 4" xfId="26625"/>
    <cellStyle name="style1424787249782 3 3 3 5" xfId="49732"/>
    <cellStyle name="style1424787249782 3 3 4" xfId="2515"/>
    <cellStyle name="style1424787249782 3 3 4 2" xfId="9956"/>
    <cellStyle name="style1424787249782 3 3 4 2 2" xfId="49740"/>
    <cellStyle name="style1424787249782 3 3 4 2 2 2" xfId="49741"/>
    <cellStyle name="style1424787249782 3 3 4 2 2 3" xfId="60967"/>
    <cellStyle name="style1424787249782 3 3 4 2 3" xfId="49739"/>
    <cellStyle name="style1424787249782 3 3 4 3" xfId="17352"/>
    <cellStyle name="style1424787249782 3 3 4 3 2" xfId="49743"/>
    <cellStyle name="style1424787249782 3 3 4 3 3" xfId="58475"/>
    <cellStyle name="style1424787249782 3 3 4 3 4" xfId="49742"/>
    <cellStyle name="style1424787249782 3 3 4 4" xfId="24748"/>
    <cellStyle name="style1424787249782 3 3 4 5" xfId="49738"/>
    <cellStyle name="style1424787249782 3 3 5" xfId="6337"/>
    <cellStyle name="style1424787249782 3 3 5 2" xfId="13733"/>
    <cellStyle name="style1424787249782 3 3 5 2 2" xfId="49746"/>
    <cellStyle name="style1424787249782 3 3 5 2 3" xfId="60962"/>
    <cellStyle name="style1424787249782 3 3 5 2 4" xfId="49745"/>
    <cellStyle name="style1424787249782 3 3 5 3" xfId="21129"/>
    <cellStyle name="style1424787249782 3 3 5 4" xfId="28525"/>
    <cellStyle name="style1424787249782 3 3 5 5" xfId="49744"/>
    <cellStyle name="style1424787249782 3 3 6" xfId="8147"/>
    <cellStyle name="style1424787249782 3 3 6 2" xfId="49748"/>
    <cellStyle name="style1424787249782 3 3 6 3" xfId="58470"/>
    <cellStyle name="style1424787249782 3 3 6 4" xfId="49747"/>
    <cellStyle name="style1424787249782 3 3 7" xfId="15543"/>
    <cellStyle name="style1424787249782 3 3 8" xfId="22939"/>
    <cellStyle name="style1424787249782 3 3 9" xfId="49713"/>
    <cellStyle name="style1424787249782 3 4" xfId="1092"/>
    <cellStyle name="style1424787249782 3 4 2" xfId="4780"/>
    <cellStyle name="style1424787249782 3 4 2 2" xfId="12221"/>
    <cellStyle name="style1424787249782 3 4 2 2 2" xfId="49752"/>
    <cellStyle name="style1424787249782 3 4 2 2 2 2" xfId="49753"/>
    <cellStyle name="style1424787249782 3 4 2 2 2 3" xfId="60969"/>
    <cellStyle name="style1424787249782 3 4 2 2 3" xfId="49751"/>
    <cellStyle name="style1424787249782 3 4 2 3" xfId="19617"/>
    <cellStyle name="style1424787249782 3 4 2 3 2" xfId="49755"/>
    <cellStyle name="style1424787249782 3 4 2 3 3" xfId="58477"/>
    <cellStyle name="style1424787249782 3 4 2 3 4" xfId="49754"/>
    <cellStyle name="style1424787249782 3 4 2 4" xfId="27013"/>
    <cellStyle name="style1424787249782 3 4 2 5" xfId="49750"/>
    <cellStyle name="style1424787249782 3 4 3" xfId="2903"/>
    <cellStyle name="style1424787249782 3 4 3 2" xfId="10344"/>
    <cellStyle name="style1424787249782 3 4 3 2 2" xfId="49758"/>
    <cellStyle name="style1424787249782 3 4 3 2 2 2" xfId="49759"/>
    <cellStyle name="style1424787249782 3 4 3 2 2 3" xfId="60970"/>
    <cellStyle name="style1424787249782 3 4 3 2 3" xfId="49757"/>
    <cellStyle name="style1424787249782 3 4 3 3" xfId="17740"/>
    <cellStyle name="style1424787249782 3 4 3 3 2" xfId="49761"/>
    <cellStyle name="style1424787249782 3 4 3 3 3" xfId="58478"/>
    <cellStyle name="style1424787249782 3 4 3 3 4" xfId="49760"/>
    <cellStyle name="style1424787249782 3 4 3 4" xfId="25136"/>
    <cellStyle name="style1424787249782 3 4 3 5" xfId="49756"/>
    <cellStyle name="style1424787249782 3 4 4" xfId="6725"/>
    <cellStyle name="style1424787249782 3 4 4 2" xfId="14121"/>
    <cellStyle name="style1424787249782 3 4 4 2 2" xfId="49764"/>
    <cellStyle name="style1424787249782 3 4 4 2 3" xfId="60968"/>
    <cellStyle name="style1424787249782 3 4 4 2 4" xfId="49763"/>
    <cellStyle name="style1424787249782 3 4 4 3" xfId="21517"/>
    <cellStyle name="style1424787249782 3 4 4 4" xfId="28913"/>
    <cellStyle name="style1424787249782 3 4 4 5" xfId="49762"/>
    <cellStyle name="style1424787249782 3 4 5" xfId="8535"/>
    <cellStyle name="style1424787249782 3 4 5 2" xfId="49766"/>
    <cellStyle name="style1424787249782 3 4 5 3" xfId="58476"/>
    <cellStyle name="style1424787249782 3 4 5 4" xfId="49765"/>
    <cellStyle name="style1424787249782 3 4 6" xfId="15931"/>
    <cellStyle name="style1424787249782 3 4 7" xfId="23327"/>
    <cellStyle name="style1424787249782 3 4 8" xfId="49749"/>
    <cellStyle name="style1424787249782 3 5" xfId="1683"/>
    <cellStyle name="style1424787249782 3 5 2" xfId="5370"/>
    <cellStyle name="style1424787249782 3 5 2 2" xfId="12811"/>
    <cellStyle name="style1424787249782 3 5 2 2 2" xfId="49770"/>
    <cellStyle name="style1424787249782 3 5 2 2 2 2" xfId="49771"/>
    <cellStyle name="style1424787249782 3 5 2 2 2 3" xfId="60972"/>
    <cellStyle name="style1424787249782 3 5 2 2 3" xfId="49769"/>
    <cellStyle name="style1424787249782 3 5 2 3" xfId="20207"/>
    <cellStyle name="style1424787249782 3 5 2 3 2" xfId="49773"/>
    <cellStyle name="style1424787249782 3 5 2 3 3" xfId="58480"/>
    <cellStyle name="style1424787249782 3 5 2 3 4" xfId="49772"/>
    <cellStyle name="style1424787249782 3 5 2 4" xfId="27603"/>
    <cellStyle name="style1424787249782 3 5 2 5" xfId="49768"/>
    <cellStyle name="style1424787249782 3 5 3" xfId="3493"/>
    <cellStyle name="style1424787249782 3 5 3 2" xfId="10934"/>
    <cellStyle name="style1424787249782 3 5 3 2 2" xfId="49776"/>
    <cellStyle name="style1424787249782 3 5 3 2 2 2" xfId="49777"/>
    <cellStyle name="style1424787249782 3 5 3 2 2 3" xfId="60973"/>
    <cellStyle name="style1424787249782 3 5 3 2 3" xfId="49775"/>
    <cellStyle name="style1424787249782 3 5 3 3" xfId="18330"/>
    <cellStyle name="style1424787249782 3 5 3 3 2" xfId="49779"/>
    <cellStyle name="style1424787249782 3 5 3 3 3" xfId="58481"/>
    <cellStyle name="style1424787249782 3 5 3 3 4" xfId="49778"/>
    <cellStyle name="style1424787249782 3 5 3 4" xfId="25726"/>
    <cellStyle name="style1424787249782 3 5 3 5" xfId="49774"/>
    <cellStyle name="style1424787249782 3 5 4" xfId="7315"/>
    <cellStyle name="style1424787249782 3 5 4 2" xfId="14711"/>
    <cellStyle name="style1424787249782 3 5 4 2 2" xfId="49782"/>
    <cellStyle name="style1424787249782 3 5 4 2 3" xfId="60971"/>
    <cellStyle name="style1424787249782 3 5 4 2 4" xfId="49781"/>
    <cellStyle name="style1424787249782 3 5 4 3" xfId="22107"/>
    <cellStyle name="style1424787249782 3 5 4 4" xfId="29503"/>
    <cellStyle name="style1424787249782 3 5 4 5" xfId="49780"/>
    <cellStyle name="style1424787249782 3 5 5" xfId="9125"/>
    <cellStyle name="style1424787249782 3 5 5 2" xfId="49784"/>
    <cellStyle name="style1424787249782 3 5 5 3" xfId="58479"/>
    <cellStyle name="style1424787249782 3 5 5 4" xfId="49783"/>
    <cellStyle name="style1424787249782 3 5 6" xfId="16521"/>
    <cellStyle name="style1424787249782 3 5 7" xfId="23917"/>
    <cellStyle name="style1424787249782 3 5 8" xfId="49767"/>
    <cellStyle name="style1424787249782 3 6" xfId="1940"/>
    <cellStyle name="style1424787249782 3 6 2" xfId="5627"/>
    <cellStyle name="style1424787249782 3 6 2 2" xfId="13067"/>
    <cellStyle name="style1424787249782 3 6 2 2 2" xfId="49788"/>
    <cellStyle name="style1424787249782 3 6 2 2 2 2" xfId="49789"/>
    <cellStyle name="style1424787249782 3 6 2 2 2 3" xfId="60975"/>
    <cellStyle name="style1424787249782 3 6 2 2 3" xfId="49787"/>
    <cellStyle name="style1424787249782 3 6 2 3" xfId="20463"/>
    <cellStyle name="style1424787249782 3 6 2 3 2" xfId="49791"/>
    <cellStyle name="style1424787249782 3 6 2 3 3" xfId="58483"/>
    <cellStyle name="style1424787249782 3 6 2 3 4" xfId="49790"/>
    <cellStyle name="style1424787249782 3 6 2 4" xfId="27859"/>
    <cellStyle name="style1424787249782 3 6 2 5" xfId="49786"/>
    <cellStyle name="style1424787249782 3 6 3" xfId="3749"/>
    <cellStyle name="style1424787249782 3 6 3 2" xfId="11190"/>
    <cellStyle name="style1424787249782 3 6 3 2 2" xfId="49794"/>
    <cellStyle name="style1424787249782 3 6 3 2 2 2" xfId="49795"/>
    <cellStyle name="style1424787249782 3 6 3 2 2 3" xfId="60976"/>
    <cellStyle name="style1424787249782 3 6 3 2 3" xfId="49793"/>
    <cellStyle name="style1424787249782 3 6 3 3" xfId="18586"/>
    <cellStyle name="style1424787249782 3 6 3 3 2" xfId="49797"/>
    <cellStyle name="style1424787249782 3 6 3 3 3" xfId="58484"/>
    <cellStyle name="style1424787249782 3 6 3 3 4" xfId="49796"/>
    <cellStyle name="style1424787249782 3 6 3 4" xfId="25982"/>
    <cellStyle name="style1424787249782 3 6 3 5" xfId="49792"/>
    <cellStyle name="style1424787249782 3 6 4" xfId="7572"/>
    <cellStyle name="style1424787249782 3 6 4 2" xfId="14968"/>
    <cellStyle name="style1424787249782 3 6 4 2 2" xfId="49800"/>
    <cellStyle name="style1424787249782 3 6 4 2 3" xfId="60974"/>
    <cellStyle name="style1424787249782 3 6 4 2 4" xfId="49799"/>
    <cellStyle name="style1424787249782 3 6 4 3" xfId="22364"/>
    <cellStyle name="style1424787249782 3 6 4 4" xfId="29760"/>
    <cellStyle name="style1424787249782 3 6 4 5" xfId="49798"/>
    <cellStyle name="style1424787249782 3 6 5" xfId="9381"/>
    <cellStyle name="style1424787249782 3 6 5 2" xfId="49802"/>
    <cellStyle name="style1424787249782 3 6 5 3" xfId="58482"/>
    <cellStyle name="style1424787249782 3 6 5 4" xfId="49801"/>
    <cellStyle name="style1424787249782 3 6 6" xfId="16777"/>
    <cellStyle name="style1424787249782 3 6 7" xfId="24173"/>
    <cellStyle name="style1424787249782 3 6 8" xfId="49785"/>
    <cellStyle name="style1424787249782 3 7" xfId="4136"/>
    <cellStyle name="style1424787249782 3 7 2" xfId="11577"/>
    <cellStyle name="style1424787249782 3 7 2 2" xfId="49805"/>
    <cellStyle name="style1424787249782 3 7 2 2 2" xfId="49806"/>
    <cellStyle name="style1424787249782 3 7 2 2 3" xfId="60977"/>
    <cellStyle name="style1424787249782 3 7 2 3" xfId="49804"/>
    <cellStyle name="style1424787249782 3 7 3" xfId="18973"/>
    <cellStyle name="style1424787249782 3 7 3 2" xfId="49808"/>
    <cellStyle name="style1424787249782 3 7 3 3" xfId="58485"/>
    <cellStyle name="style1424787249782 3 7 3 4" xfId="49807"/>
    <cellStyle name="style1424787249782 3 7 4" xfId="26369"/>
    <cellStyle name="style1424787249782 3 7 5" xfId="49803"/>
    <cellStyle name="style1424787249782 3 8" xfId="2259"/>
    <cellStyle name="style1424787249782 3 8 2" xfId="9700"/>
    <cellStyle name="style1424787249782 3 8 2 2" xfId="49811"/>
    <cellStyle name="style1424787249782 3 8 2 2 2" xfId="49812"/>
    <cellStyle name="style1424787249782 3 8 2 2 3" xfId="60978"/>
    <cellStyle name="style1424787249782 3 8 2 3" xfId="49810"/>
    <cellStyle name="style1424787249782 3 8 3" xfId="17096"/>
    <cellStyle name="style1424787249782 3 8 3 2" xfId="49814"/>
    <cellStyle name="style1424787249782 3 8 3 3" xfId="58486"/>
    <cellStyle name="style1424787249782 3 8 3 4" xfId="49813"/>
    <cellStyle name="style1424787249782 3 8 4" xfId="24492"/>
    <cellStyle name="style1424787249782 3 8 5" xfId="49809"/>
    <cellStyle name="style1424787249782 3 9" xfId="6081"/>
    <cellStyle name="style1424787249782 3 9 2" xfId="13477"/>
    <cellStyle name="style1424787249782 3 9 2 2" xfId="49817"/>
    <cellStyle name="style1424787249782 3 9 2 3" xfId="60943"/>
    <cellStyle name="style1424787249782 3 9 2 4" xfId="49816"/>
    <cellStyle name="style1424787249782 3 9 3" xfId="20873"/>
    <cellStyle name="style1424787249782 3 9 4" xfId="28269"/>
    <cellStyle name="style1424787249782 3 9 5" xfId="49815"/>
    <cellStyle name="style1424787249782 4" xfId="445"/>
    <cellStyle name="style1424787249782 4 10" xfId="15351"/>
    <cellStyle name="style1424787249782 4 11" xfId="22747"/>
    <cellStyle name="style1424787249782 4 12" xfId="49818"/>
    <cellStyle name="style1424787249782 4 2" xfId="702"/>
    <cellStyle name="style1424787249782 4 2 2" xfId="1412"/>
    <cellStyle name="style1424787249782 4 2 2 2" xfId="5100"/>
    <cellStyle name="style1424787249782 4 2 2 2 2" xfId="12541"/>
    <cellStyle name="style1424787249782 4 2 2 2 2 2" xfId="49823"/>
    <cellStyle name="style1424787249782 4 2 2 2 2 2 2" xfId="49824"/>
    <cellStyle name="style1424787249782 4 2 2 2 2 2 3" xfId="60982"/>
    <cellStyle name="style1424787249782 4 2 2 2 2 3" xfId="49822"/>
    <cellStyle name="style1424787249782 4 2 2 2 3" xfId="19937"/>
    <cellStyle name="style1424787249782 4 2 2 2 3 2" xfId="49826"/>
    <cellStyle name="style1424787249782 4 2 2 2 3 3" xfId="58490"/>
    <cellStyle name="style1424787249782 4 2 2 2 3 4" xfId="49825"/>
    <cellStyle name="style1424787249782 4 2 2 2 4" xfId="27333"/>
    <cellStyle name="style1424787249782 4 2 2 2 5" xfId="49821"/>
    <cellStyle name="style1424787249782 4 2 2 3" xfId="3223"/>
    <cellStyle name="style1424787249782 4 2 2 3 2" xfId="10664"/>
    <cellStyle name="style1424787249782 4 2 2 3 2 2" xfId="49829"/>
    <cellStyle name="style1424787249782 4 2 2 3 2 2 2" xfId="49830"/>
    <cellStyle name="style1424787249782 4 2 2 3 2 2 3" xfId="60983"/>
    <cellStyle name="style1424787249782 4 2 2 3 2 3" xfId="49828"/>
    <cellStyle name="style1424787249782 4 2 2 3 3" xfId="18060"/>
    <cellStyle name="style1424787249782 4 2 2 3 3 2" xfId="49832"/>
    <cellStyle name="style1424787249782 4 2 2 3 3 3" xfId="58491"/>
    <cellStyle name="style1424787249782 4 2 2 3 3 4" xfId="49831"/>
    <cellStyle name="style1424787249782 4 2 2 3 4" xfId="25456"/>
    <cellStyle name="style1424787249782 4 2 2 3 5" xfId="49827"/>
    <cellStyle name="style1424787249782 4 2 2 4" xfId="7045"/>
    <cellStyle name="style1424787249782 4 2 2 4 2" xfId="14441"/>
    <cellStyle name="style1424787249782 4 2 2 4 2 2" xfId="49835"/>
    <cellStyle name="style1424787249782 4 2 2 4 2 3" xfId="60981"/>
    <cellStyle name="style1424787249782 4 2 2 4 2 4" xfId="49834"/>
    <cellStyle name="style1424787249782 4 2 2 4 3" xfId="21837"/>
    <cellStyle name="style1424787249782 4 2 2 4 4" xfId="29233"/>
    <cellStyle name="style1424787249782 4 2 2 4 5" xfId="49833"/>
    <cellStyle name="style1424787249782 4 2 2 5" xfId="8855"/>
    <cellStyle name="style1424787249782 4 2 2 5 2" xfId="49837"/>
    <cellStyle name="style1424787249782 4 2 2 5 3" xfId="58489"/>
    <cellStyle name="style1424787249782 4 2 2 5 4" xfId="49836"/>
    <cellStyle name="style1424787249782 4 2 2 6" xfId="16251"/>
    <cellStyle name="style1424787249782 4 2 2 7" xfId="23647"/>
    <cellStyle name="style1424787249782 4 2 2 8" xfId="49820"/>
    <cellStyle name="style1424787249782 4 2 3" xfId="4456"/>
    <cellStyle name="style1424787249782 4 2 3 2" xfId="11897"/>
    <cellStyle name="style1424787249782 4 2 3 2 2" xfId="49840"/>
    <cellStyle name="style1424787249782 4 2 3 2 2 2" xfId="49841"/>
    <cellStyle name="style1424787249782 4 2 3 2 2 3" xfId="60984"/>
    <cellStyle name="style1424787249782 4 2 3 2 3" xfId="49839"/>
    <cellStyle name="style1424787249782 4 2 3 3" xfId="19293"/>
    <cellStyle name="style1424787249782 4 2 3 3 2" xfId="49843"/>
    <cellStyle name="style1424787249782 4 2 3 3 3" xfId="58492"/>
    <cellStyle name="style1424787249782 4 2 3 3 4" xfId="49842"/>
    <cellStyle name="style1424787249782 4 2 3 4" xfId="26689"/>
    <cellStyle name="style1424787249782 4 2 3 5" xfId="49838"/>
    <cellStyle name="style1424787249782 4 2 4" xfId="2579"/>
    <cellStyle name="style1424787249782 4 2 4 2" xfId="10020"/>
    <cellStyle name="style1424787249782 4 2 4 2 2" xfId="49846"/>
    <cellStyle name="style1424787249782 4 2 4 2 2 2" xfId="49847"/>
    <cellStyle name="style1424787249782 4 2 4 2 2 3" xfId="60985"/>
    <cellStyle name="style1424787249782 4 2 4 2 3" xfId="49845"/>
    <cellStyle name="style1424787249782 4 2 4 3" xfId="17416"/>
    <cellStyle name="style1424787249782 4 2 4 3 2" xfId="49849"/>
    <cellStyle name="style1424787249782 4 2 4 3 3" xfId="58493"/>
    <cellStyle name="style1424787249782 4 2 4 3 4" xfId="49848"/>
    <cellStyle name="style1424787249782 4 2 4 4" xfId="24812"/>
    <cellStyle name="style1424787249782 4 2 4 5" xfId="49844"/>
    <cellStyle name="style1424787249782 4 2 5" xfId="6401"/>
    <cellStyle name="style1424787249782 4 2 5 2" xfId="13797"/>
    <cellStyle name="style1424787249782 4 2 5 2 2" xfId="49852"/>
    <cellStyle name="style1424787249782 4 2 5 2 3" xfId="60980"/>
    <cellStyle name="style1424787249782 4 2 5 2 4" xfId="49851"/>
    <cellStyle name="style1424787249782 4 2 5 3" xfId="21193"/>
    <cellStyle name="style1424787249782 4 2 5 4" xfId="28589"/>
    <cellStyle name="style1424787249782 4 2 5 5" xfId="49850"/>
    <cellStyle name="style1424787249782 4 2 6" xfId="8211"/>
    <cellStyle name="style1424787249782 4 2 6 2" xfId="49854"/>
    <cellStyle name="style1424787249782 4 2 6 3" xfId="58488"/>
    <cellStyle name="style1424787249782 4 2 6 4" xfId="49853"/>
    <cellStyle name="style1424787249782 4 2 7" xfId="15607"/>
    <cellStyle name="style1424787249782 4 2 8" xfId="23003"/>
    <cellStyle name="style1424787249782 4 2 9" xfId="49819"/>
    <cellStyle name="style1424787249782 4 3" xfId="1156"/>
    <cellStyle name="style1424787249782 4 3 2" xfId="4844"/>
    <cellStyle name="style1424787249782 4 3 2 2" xfId="12285"/>
    <cellStyle name="style1424787249782 4 3 2 2 2" xfId="49858"/>
    <cellStyle name="style1424787249782 4 3 2 2 2 2" xfId="49859"/>
    <cellStyle name="style1424787249782 4 3 2 2 2 3" xfId="60987"/>
    <cellStyle name="style1424787249782 4 3 2 2 3" xfId="49857"/>
    <cellStyle name="style1424787249782 4 3 2 3" xfId="19681"/>
    <cellStyle name="style1424787249782 4 3 2 3 2" xfId="49861"/>
    <cellStyle name="style1424787249782 4 3 2 3 3" xfId="58495"/>
    <cellStyle name="style1424787249782 4 3 2 3 4" xfId="49860"/>
    <cellStyle name="style1424787249782 4 3 2 4" xfId="27077"/>
    <cellStyle name="style1424787249782 4 3 2 5" xfId="49856"/>
    <cellStyle name="style1424787249782 4 3 3" xfId="2967"/>
    <cellStyle name="style1424787249782 4 3 3 2" xfId="10408"/>
    <cellStyle name="style1424787249782 4 3 3 2 2" xfId="49864"/>
    <cellStyle name="style1424787249782 4 3 3 2 2 2" xfId="49865"/>
    <cellStyle name="style1424787249782 4 3 3 2 2 3" xfId="60988"/>
    <cellStyle name="style1424787249782 4 3 3 2 3" xfId="49863"/>
    <cellStyle name="style1424787249782 4 3 3 3" xfId="17804"/>
    <cellStyle name="style1424787249782 4 3 3 3 2" xfId="49867"/>
    <cellStyle name="style1424787249782 4 3 3 3 3" xfId="58496"/>
    <cellStyle name="style1424787249782 4 3 3 3 4" xfId="49866"/>
    <cellStyle name="style1424787249782 4 3 3 4" xfId="25200"/>
    <cellStyle name="style1424787249782 4 3 3 5" xfId="49862"/>
    <cellStyle name="style1424787249782 4 3 4" xfId="6789"/>
    <cellStyle name="style1424787249782 4 3 4 2" xfId="14185"/>
    <cellStyle name="style1424787249782 4 3 4 2 2" xfId="49870"/>
    <cellStyle name="style1424787249782 4 3 4 2 3" xfId="60986"/>
    <cellStyle name="style1424787249782 4 3 4 2 4" xfId="49869"/>
    <cellStyle name="style1424787249782 4 3 4 3" xfId="21581"/>
    <cellStyle name="style1424787249782 4 3 4 4" xfId="28977"/>
    <cellStyle name="style1424787249782 4 3 4 5" xfId="49868"/>
    <cellStyle name="style1424787249782 4 3 5" xfId="8599"/>
    <cellStyle name="style1424787249782 4 3 5 2" xfId="49872"/>
    <cellStyle name="style1424787249782 4 3 5 3" xfId="58494"/>
    <cellStyle name="style1424787249782 4 3 5 4" xfId="49871"/>
    <cellStyle name="style1424787249782 4 3 6" xfId="15995"/>
    <cellStyle name="style1424787249782 4 3 7" xfId="23391"/>
    <cellStyle name="style1424787249782 4 3 8" xfId="49855"/>
    <cellStyle name="style1424787249782 4 4" xfId="1747"/>
    <cellStyle name="style1424787249782 4 4 2" xfId="5434"/>
    <cellStyle name="style1424787249782 4 4 2 2" xfId="12875"/>
    <cellStyle name="style1424787249782 4 4 2 2 2" xfId="49876"/>
    <cellStyle name="style1424787249782 4 4 2 2 2 2" xfId="49877"/>
    <cellStyle name="style1424787249782 4 4 2 2 2 3" xfId="60990"/>
    <cellStyle name="style1424787249782 4 4 2 2 3" xfId="49875"/>
    <cellStyle name="style1424787249782 4 4 2 3" xfId="20271"/>
    <cellStyle name="style1424787249782 4 4 2 3 2" xfId="49879"/>
    <cellStyle name="style1424787249782 4 4 2 3 3" xfId="58498"/>
    <cellStyle name="style1424787249782 4 4 2 3 4" xfId="49878"/>
    <cellStyle name="style1424787249782 4 4 2 4" xfId="27667"/>
    <cellStyle name="style1424787249782 4 4 2 5" xfId="49874"/>
    <cellStyle name="style1424787249782 4 4 3" xfId="3557"/>
    <cellStyle name="style1424787249782 4 4 3 2" xfId="10998"/>
    <cellStyle name="style1424787249782 4 4 3 2 2" xfId="49882"/>
    <cellStyle name="style1424787249782 4 4 3 2 2 2" xfId="49883"/>
    <cellStyle name="style1424787249782 4 4 3 2 2 3" xfId="60991"/>
    <cellStyle name="style1424787249782 4 4 3 2 3" xfId="49881"/>
    <cellStyle name="style1424787249782 4 4 3 3" xfId="18394"/>
    <cellStyle name="style1424787249782 4 4 3 3 2" xfId="49885"/>
    <cellStyle name="style1424787249782 4 4 3 3 3" xfId="58499"/>
    <cellStyle name="style1424787249782 4 4 3 3 4" xfId="49884"/>
    <cellStyle name="style1424787249782 4 4 3 4" xfId="25790"/>
    <cellStyle name="style1424787249782 4 4 3 5" xfId="49880"/>
    <cellStyle name="style1424787249782 4 4 4" xfId="7379"/>
    <cellStyle name="style1424787249782 4 4 4 2" xfId="14775"/>
    <cellStyle name="style1424787249782 4 4 4 2 2" xfId="49888"/>
    <cellStyle name="style1424787249782 4 4 4 2 3" xfId="60989"/>
    <cellStyle name="style1424787249782 4 4 4 2 4" xfId="49887"/>
    <cellStyle name="style1424787249782 4 4 4 3" xfId="22171"/>
    <cellStyle name="style1424787249782 4 4 4 4" xfId="29567"/>
    <cellStyle name="style1424787249782 4 4 4 5" xfId="49886"/>
    <cellStyle name="style1424787249782 4 4 5" xfId="9189"/>
    <cellStyle name="style1424787249782 4 4 5 2" xfId="49890"/>
    <cellStyle name="style1424787249782 4 4 5 3" xfId="58497"/>
    <cellStyle name="style1424787249782 4 4 5 4" xfId="49889"/>
    <cellStyle name="style1424787249782 4 4 6" xfId="16585"/>
    <cellStyle name="style1424787249782 4 4 7" xfId="23981"/>
    <cellStyle name="style1424787249782 4 4 8" xfId="49873"/>
    <cellStyle name="style1424787249782 4 5" xfId="2004"/>
    <cellStyle name="style1424787249782 4 5 2" xfId="5691"/>
    <cellStyle name="style1424787249782 4 5 2 2" xfId="13131"/>
    <cellStyle name="style1424787249782 4 5 2 2 2" xfId="49894"/>
    <cellStyle name="style1424787249782 4 5 2 2 2 2" xfId="49895"/>
    <cellStyle name="style1424787249782 4 5 2 2 2 3" xfId="60993"/>
    <cellStyle name="style1424787249782 4 5 2 2 3" xfId="49893"/>
    <cellStyle name="style1424787249782 4 5 2 3" xfId="20527"/>
    <cellStyle name="style1424787249782 4 5 2 3 2" xfId="49897"/>
    <cellStyle name="style1424787249782 4 5 2 3 3" xfId="58501"/>
    <cellStyle name="style1424787249782 4 5 2 3 4" xfId="49896"/>
    <cellStyle name="style1424787249782 4 5 2 4" xfId="27923"/>
    <cellStyle name="style1424787249782 4 5 2 5" xfId="49892"/>
    <cellStyle name="style1424787249782 4 5 3" xfId="3813"/>
    <cellStyle name="style1424787249782 4 5 3 2" xfId="11254"/>
    <cellStyle name="style1424787249782 4 5 3 2 2" xfId="49900"/>
    <cellStyle name="style1424787249782 4 5 3 2 2 2" xfId="49901"/>
    <cellStyle name="style1424787249782 4 5 3 2 2 3" xfId="60994"/>
    <cellStyle name="style1424787249782 4 5 3 2 3" xfId="49899"/>
    <cellStyle name="style1424787249782 4 5 3 3" xfId="18650"/>
    <cellStyle name="style1424787249782 4 5 3 3 2" xfId="49903"/>
    <cellStyle name="style1424787249782 4 5 3 3 3" xfId="58502"/>
    <cellStyle name="style1424787249782 4 5 3 3 4" xfId="49902"/>
    <cellStyle name="style1424787249782 4 5 3 4" xfId="26046"/>
    <cellStyle name="style1424787249782 4 5 3 5" xfId="49898"/>
    <cellStyle name="style1424787249782 4 5 4" xfId="7636"/>
    <cellStyle name="style1424787249782 4 5 4 2" xfId="15032"/>
    <cellStyle name="style1424787249782 4 5 4 2 2" xfId="49906"/>
    <cellStyle name="style1424787249782 4 5 4 2 3" xfId="60992"/>
    <cellStyle name="style1424787249782 4 5 4 2 4" xfId="49905"/>
    <cellStyle name="style1424787249782 4 5 4 3" xfId="22428"/>
    <cellStyle name="style1424787249782 4 5 4 4" xfId="29824"/>
    <cellStyle name="style1424787249782 4 5 4 5" xfId="49904"/>
    <cellStyle name="style1424787249782 4 5 5" xfId="9445"/>
    <cellStyle name="style1424787249782 4 5 5 2" xfId="49908"/>
    <cellStyle name="style1424787249782 4 5 5 3" xfId="58500"/>
    <cellStyle name="style1424787249782 4 5 5 4" xfId="49907"/>
    <cellStyle name="style1424787249782 4 5 6" xfId="16841"/>
    <cellStyle name="style1424787249782 4 5 7" xfId="24237"/>
    <cellStyle name="style1424787249782 4 5 8" xfId="49891"/>
    <cellStyle name="style1424787249782 4 6" xfId="4200"/>
    <cellStyle name="style1424787249782 4 6 2" xfId="11641"/>
    <cellStyle name="style1424787249782 4 6 2 2" xfId="49911"/>
    <cellStyle name="style1424787249782 4 6 2 2 2" xfId="49912"/>
    <cellStyle name="style1424787249782 4 6 2 2 3" xfId="60995"/>
    <cellStyle name="style1424787249782 4 6 2 3" xfId="49910"/>
    <cellStyle name="style1424787249782 4 6 3" xfId="19037"/>
    <cellStyle name="style1424787249782 4 6 3 2" xfId="49914"/>
    <cellStyle name="style1424787249782 4 6 3 3" xfId="58503"/>
    <cellStyle name="style1424787249782 4 6 3 4" xfId="49913"/>
    <cellStyle name="style1424787249782 4 6 4" xfId="26433"/>
    <cellStyle name="style1424787249782 4 6 5" xfId="49909"/>
    <cellStyle name="style1424787249782 4 7" xfId="2323"/>
    <cellStyle name="style1424787249782 4 7 2" xfId="9764"/>
    <cellStyle name="style1424787249782 4 7 2 2" xfId="49917"/>
    <cellStyle name="style1424787249782 4 7 2 2 2" xfId="49918"/>
    <cellStyle name="style1424787249782 4 7 2 2 3" xfId="60996"/>
    <cellStyle name="style1424787249782 4 7 2 3" xfId="49916"/>
    <cellStyle name="style1424787249782 4 7 3" xfId="17160"/>
    <cellStyle name="style1424787249782 4 7 3 2" xfId="49920"/>
    <cellStyle name="style1424787249782 4 7 3 3" xfId="58504"/>
    <cellStyle name="style1424787249782 4 7 3 4" xfId="49919"/>
    <cellStyle name="style1424787249782 4 7 4" xfId="24556"/>
    <cellStyle name="style1424787249782 4 7 5" xfId="49915"/>
    <cellStyle name="style1424787249782 4 8" xfId="6145"/>
    <cellStyle name="style1424787249782 4 8 2" xfId="13541"/>
    <cellStyle name="style1424787249782 4 8 2 2" xfId="49923"/>
    <cellStyle name="style1424787249782 4 8 2 3" xfId="60979"/>
    <cellStyle name="style1424787249782 4 8 2 4" xfId="49922"/>
    <cellStyle name="style1424787249782 4 8 3" xfId="20937"/>
    <cellStyle name="style1424787249782 4 8 4" xfId="28333"/>
    <cellStyle name="style1424787249782 4 8 5" xfId="49921"/>
    <cellStyle name="style1424787249782 4 9" xfId="7955"/>
    <cellStyle name="style1424787249782 4 9 2" xfId="49925"/>
    <cellStyle name="style1424787249782 4 9 3" xfId="58487"/>
    <cellStyle name="style1424787249782 4 9 4" xfId="49924"/>
    <cellStyle name="style1424787249782 5" xfId="574"/>
    <cellStyle name="style1424787249782 5 2" xfId="1284"/>
    <cellStyle name="style1424787249782 5 2 2" xfId="4972"/>
    <cellStyle name="style1424787249782 5 2 2 2" xfId="12413"/>
    <cellStyle name="style1424787249782 5 2 2 2 2" xfId="49930"/>
    <cellStyle name="style1424787249782 5 2 2 2 2 2" xfId="49931"/>
    <cellStyle name="style1424787249782 5 2 2 2 2 3" xfId="60999"/>
    <cellStyle name="style1424787249782 5 2 2 2 3" xfId="49929"/>
    <cellStyle name="style1424787249782 5 2 2 3" xfId="19809"/>
    <cellStyle name="style1424787249782 5 2 2 3 2" xfId="49933"/>
    <cellStyle name="style1424787249782 5 2 2 3 3" xfId="58507"/>
    <cellStyle name="style1424787249782 5 2 2 3 4" xfId="49932"/>
    <cellStyle name="style1424787249782 5 2 2 4" xfId="27205"/>
    <cellStyle name="style1424787249782 5 2 2 5" xfId="49928"/>
    <cellStyle name="style1424787249782 5 2 3" xfId="3095"/>
    <cellStyle name="style1424787249782 5 2 3 2" xfId="10536"/>
    <cellStyle name="style1424787249782 5 2 3 2 2" xfId="49936"/>
    <cellStyle name="style1424787249782 5 2 3 2 2 2" xfId="49937"/>
    <cellStyle name="style1424787249782 5 2 3 2 2 3" xfId="61000"/>
    <cellStyle name="style1424787249782 5 2 3 2 3" xfId="49935"/>
    <cellStyle name="style1424787249782 5 2 3 3" xfId="17932"/>
    <cellStyle name="style1424787249782 5 2 3 3 2" xfId="49939"/>
    <cellStyle name="style1424787249782 5 2 3 3 3" xfId="58508"/>
    <cellStyle name="style1424787249782 5 2 3 3 4" xfId="49938"/>
    <cellStyle name="style1424787249782 5 2 3 4" xfId="25328"/>
    <cellStyle name="style1424787249782 5 2 3 5" xfId="49934"/>
    <cellStyle name="style1424787249782 5 2 4" xfId="6917"/>
    <cellStyle name="style1424787249782 5 2 4 2" xfId="14313"/>
    <cellStyle name="style1424787249782 5 2 4 2 2" xfId="49942"/>
    <cellStyle name="style1424787249782 5 2 4 2 3" xfId="60998"/>
    <cellStyle name="style1424787249782 5 2 4 2 4" xfId="49941"/>
    <cellStyle name="style1424787249782 5 2 4 3" xfId="21709"/>
    <cellStyle name="style1424787249782 5 2 4 4" xfId="29105"/>
    <cellStyle name="style1424787249782 5 2 4 5" xfId="49940"/>
    <cellStyle name="style1424787249782 5 2 5" xfId="8727"/>
    <cellStyle name="style1424787249782 5 2 5 2" xfId="49944"/>
    <cellStyle name="style1424787249782 5 2 5 3" xfId="58506"/>
    <cellStyle name="style1424787249782 5 2 5 4" xfId="49943"/>
    <cellStyle name="style1424787249782 5 2 6" xfId="16123"/>
    <cellStyle name="style1424787249782 5 2 7" xfId="23519"/>
    <cellStyle name="style1424787249782 5 2 8" xfId="49927"/>
    <cellStyle name="style1424787249782 5 3" xfId="4328"/>
    <cellStyle name="style1424787249782 5 3 2" xfId="11769"/>
    <cellStyle name="style1424787249782 5 3 2 2" xfId="49947"/>
    <cellStyle name="style1424787249782 5 3 2 2 2" xfId="49948"/>
    <cellStyle name="style1424787249782 5 3 2 2 3" xfId="61001"/>
    <cellStyle name="style1424787249782 5 3 2 3" xfId="49946"/>
    <cellStyle name="style1424787249782 5 3 3" xfId="19165"/>
    <cellStyle name="style1424787249782 5 3 3 2" xfId="49950"/>
    <cellStyle name="style1424787249782 5 3 3 3" xfId="58509"/>
    <cellStyle name="style1424787249782 5 3 3 4" xfId="49949"/>
    <cellStyle name="style1424787249782 5 3 4" xfId="26561"/>
    <cellStyle name="style1424787249782 5 3 5" xfId="49945"/>
    <cellStyle name="style1424787249782 5 4" xfId="2451"/>
    <cellStyle name="style1424787249782 5 4 2" xfId="9892"/>
    <cellStyle name="style1424787249782 5 4 2 2" xfId="49953"/>
    <cellStyle name="style1424787249782 5 4 2 2 2" xfId="49954"/>
    <cellStyle name="style1424787249782 5 4 2 2 3" xfId="61002"/>
    <cellStyle name="style1424787249782 5 4 2 3" xfId="49952"/>
    <cellStyle name="style1424787249782 5 4 3" xfId="17288"/>
    <cellStyle name="style1424787249782 5 4 3 2" xfId="49956"/>
    <cellStyle name="style1424787249782 5 4 3 3" xfId="58510"/>
    <cellStyle name="style1424787249782 5 4 3 4" xfId="49955"/>
    <cellStyle name="style1424787249782 5 4 4" xfId="24684"/>
    <cellStyle name="style1424787249782 5 4 5" xfId="49951"/>
    <cellStyle name="style1424787249782 5 5" xfId="6273"/>
    <cellStyle name="style1424787249782 5 5 2" xfId="13669"/>
    <cellStyle name="style1424787249782 5 5 2 2" xfId="49959"/>
    <cellStyle name="style1424787249782 5 5 2 3" xfId="60997"/>
    <cellStyle name="style1424787249782 5 5 2 4" xfId="49958"/>
    <cellStyle name="style1424787249782 5 5 3" xfId="21065"/>
    <cellStyle name="style1424787249782 5 5 4" xfId="28461"/>
    <cellStyle name="style1424787249782 5 5 5" xfId="49957"/>
    <cellStyle name="style1424787249782 5 6" xfId="8083"/>
    <cellStyle name="style1424787249782 5 6 2" xfId="49961"/>
    <cellStyle name="style1424787249782 5 6 3" xfId="58505"/>
    <cellStyle name="style1424787249782 5 6 4" xfId="49960"/>
    <cellStyle name="style1424787249782 5 7" xfId="15479"/>
    <cellStyle name="style1424787249782 5 8" xfId="22875"/>
    <cellStyle name="style1424787249782 5 9" xfId="49926"/>
    <cellStyle name="style1424787249782 6" xfId="1028"/>
    <cellStyle name="style1424787249782 6 2" xfId="4716"/>
    <cellStyle name="style1424787249782 6 2 2" xfId="12157"/>
    <cellStyle name="style1424787249782 6 2 2 2" xfId="49965"/>
    <cellStyle name="style1424787249782 6 2 2 2 2" xfId="49966"/>
    <cellStyle name="style1424787249782 6 2 2 2 3" xfId="61004"/>
    <cellStyle name="style1424787249782 6 2 2 3" xfId="49964"/>
    <cellStyle name="style1424787249782 6 2 3" xfId="19553"/>
    <cellStyle name="style1424787249782 6 2 3 2" xfId="49968"/>
    <cellStyle name="style1424787249782 6 2 3 3" xfId="58512"/>
    <cellStyle name="style1424787249782 6 2 3 4" xfId="49967"/>
    <cellStyle name="style1424787249782 6 2 4" xfId="26949"/>
    <cellStyle name="style1424787249782 6 2 5" xfId="49963"/>
    <cellStyle name="style1424787249782 6 3" xfId="2839"/>
    <cellStyle name="style1424787249782 6 3 2" xfId="10280"/>
    <cellStyle name="style1424787249782 6 3 2 2" xfId="49971"/>
    <cellStyle name="style1424787249782 6 3 2 2 2" xfId="49972"/>
    <cellStyle name="style1424787249782 6 3 2 2 3" xfId="61005"/>
    <cellStyle name="style1424787249782 6 3 2 3" xfId="49970"/>
    <cellStyle name="style1424787249782 6 3 3" xfId="17676"/>
    <cellStyle name="style1424787249782 6 3 3 2" xfId="49974"/>
    <cellStyle name="style1424787249782 6 3 3 3" xfId="58513"/>
    <cellStyle name="style1424787249782 6 3 3 4" xfId="49973"/>
    <cellStyle name="style1424787249782 6 3 4" xfId="25072"/>
    <cellStyle name="style1424787249782 6 3 5" xfId="49969"/>
    <cellStyle name="style1424787249782 6 4" xfId="6661"/>
    <cellStyle name="style1424787249782 6 4 2" xfId="14057"/>
    <cellStyle name="style1424787249782 6 4 2 2" xfId="49977"/>
    <cellStyle name="style1424787249782 6 4 2 3" xfId="61003"/>
    <cellStyle name="style1424787249782 6 4 2 4" xfId="49976"/>
    <cellStyle name="style1424787249782 6 4 3" xfId="21453"/>
    <cellStyle name="style1424787249782 6 4 4" xfId="28849"/>
    <cellStyle name="style1424787249782 6 4 5" xfId="49975"/>
    <cellStyle name="style1424787249782 6 5" xfId="8471"/>
    <cellStyle name="style1424787249782 6 5 2" xfId="49979"/>
    <cellStyle name="style1424787249782 6 5 3" xfId="58511"/>
    <cellStyle name="style1424787249782 6 5 4" xfId="49978"/>
    <cellStyle name="style1424787249782 6 6" xfId="15867"/>
    <cellStyle name="style1424787249782 6 7" xfId="23263"/>
    <cellStyle name="style1424787249782 6 8" xfId="49962"/>
    <cellStyle name="style1424787249782 7" xfId="1619"/>
    <cellStyle name="style1424787249782 7 2" xfId="5306"/>
    <cellStyle name="style1424787249782 7 2 2" xfId="12747"/>
    <cellStyle name="style1424787249782 7 2 2 2" xfId="49983"/>
    <cellStyle name="style1424787249782 7 2 2 2 2" xfId="49984"/>
    <cellStyle name="style1424787249782 7 2 2 2 3" xfId="61007"/>
    <cellStyle name="style1424787249782 7 2 2 3" xfId="49982"/>
    <cellStyle name="style1424787249782 7 2 3" xfId="20143"/>
    <cellStyle name="style1424787249782 7 2 3 2" xfId="49986"/>
    <cellStyle name="style1424787249782 7 2 3 3" xfId="58515"/>
    <cellStyle name="style1424787249782 7 2 3 4" xfId="49985"/>
    <cellStyle name="style1424787249782 7 2 4" xfId="27539"/>
    <cellStyle name="style1424787249782 7 2 5" xfId="49981"/>
    <cellStyle name="style1424787249782 7 3" xfId="3429"/>
    <cellStyle name="style1424787249782 7 3 2" xfId="10870"/>
    <cellStyle name="style1424787249782 7 3 2 2" xfId="49989"/>
    <cellStyle name="style1424787249782 7 3 2 2 2" xfId="49990"/>
    <cellStyle name="style1424787249782 7 3 2 2 3" xfId="61008"/>
    <cellStyle name="style1424787249782 7 3 2 3" xfId="49988"/>
    <cellStyle name="style1424787249782 7 3 3" xfId="18266"/>
    <cellStyle name="style1424787249782 7 3 3 2" xfId="49992"/>
    <cellStyle name="style1424787249782 7 3 3 3" xfId="58516"/>
    <cellStyle name="style1424787249782 7 3 3 4" xfId="49991"/>
    <cellStyle name="style1424787249782 7 3 4" xfId="25662"/>
    <cellStyle name="style1424787249782 7 3 5" xfId="49987"/>
    <cellStyle name="style1424787249782 7 4" xfId="7251"/>
    <cellStyle name="style1424787249782 7 4 2" xfId="14647"/>
    <cellStyle name="style1424787249782 7 4 2 2" xfId="49995"/>
    <cellStyle name="style1424787249782 7 4 2 3" xfId="61006"/>
    <cellStyle name="style1424787249782 7 4 2 4" xfId="49994"/>
    <cellStyle name="style1424787249782 7 4 3" xfId="22043"/>
    <cellStyle name="style1424787249782 7 4 4" xfId="29439"/>
    <cellStyle name="style1424787249782 7 4 5" xfId="49993"/>
    <cellStyle name="style1424787249782 7 5" xfId="9061"/>
    <cellStyle name="style1424787249782 7 5 2" xfId="49997"/>
    <cellStyle name="style1424787249782 7 5 3" xfId="58514"/>
    <cellStyle name="style1424787249782 7 5 4" xfId="49996"/>
    <cellStyle name="style1424787249782 7 6" xfId="16457"/>
    <cellStyle name="style1424787249782 7 7" xfId="23853"/>
    <cellStyle name="style1424787249782 7 8" xfId="49980"/>
    <cellStyle name="style1424787249782 8" xfId="1876"/>
    <cellStyle name="style1424787249782 8 2" xfId="5563"/>
    <cellStyle name="style1424787249782 8 2 2" xfId="13003"/>
    <cellStyle name="style1424787249782 8 2 2 2" xfId="50001"/>
    <cellStyle name="style1424787249782 8 2 2 2 2" xfId="50002"/>
    <cellStyle name="style1424787249782 8 2 2 2 3" xfId="61010"/>
    <cellStyle name="style1424787249782 8 2 2 3" xfId="50000"/>
    <cellStyle name="style1424787249782 8 2 3" xfId="20399"/>
    <cellStyle name="style1424787249782 8 2 3 2" xfId="50004"/>
    <cellStyle name="style1424787249782 8 2 3 3" xfId="58518"/>
    <cellStyle name="style1424787249782 8 2 3 4" xfId="50003"/>
    <cellStyle name="style1424787249782 8 2 4" xfId="27795"/>
    <cellStyle name="style1424787249782 8 2 5" xfId="49999"/>
    <cellStyle name="style1424787249782 8 3" xfId="3685"/>
    <cellStyle name="style1424787249782 8 3 2" xfId="11126"/>
    <cellStyle name="style1424787249782 8 3 2 2" xfId="50007"/>
    <cellStyle name="style1424787249782 8 3 2 2 2" xfId="50008"/>
    <cellStyle name="style1424787249782 8 3 2 2 3" xfId="61011"/>
    <cellStyle name="style1424787249782 8 3 2 3" xfId="50006"/>
    <cellStyle name="style1424787249782 8 3 3" xfId="18522"/>
    <cellStyle name="style1424787249782 8 3 3 2" xfId="50010"/>
    <cellStyle name="style1424787249782 8 3 3 3" xfId="58519"/>
    <cellStyle name="style1424787249782 8 3 3 4" xfId="50009"/>
    <cellStyle name="style1424787249782 8 3 4" xfId="25918"/>
    <cellStyle name="style1424787249782 8 3 5" xfId="50005"/>
    <cellStyle name="style1424787249782 8 4" xfId="7508"/>
    <cellStyle name="style1424787249782 8 4 2" xfId="14904"/>
    <cellStyle name="style1424787249782 8 4 2 2" xfId="50013"/>
    <cellStyle name="style1424787249782 8 4 2 3" xfId="61009"/>
    <cellStyle name="style1424787249782 8 4 2 4" xfId="50012"/>
    <cellStyle name="style1424787249782 8 4 3" xfId="22300"/>
    <cellStyle name="style1424787249782 8 4 4" xfId="29696"/>
    <cellStyle name="style1424787249782 8 4 5" xfId="50011"/>
    <cellStyle name="style1424787249782 8 5" xfId="9317"/>
    <cellStyle name="style1424787249782 8 5 2" xfId="50015"/>
    <cellStyle name="style1424787249782 8 5 3" xfId="58517"/>
    <cellStyle name="style1424787249782 8 5 4" xfId="50014"/>
    <cellStyle name="style1424787249782 8 6" xfId="16713"/>
    <cellStyle name="style1424787249782 8 7" xfId="24109"/>
    <cellStyle name="style1424787249782 8 8" xfId="49998"/>
    <cellStyle name="style1424787249782 9" xfId="4072"/>
    <cellStyle name="style1424787249782 9 2" xfId="11513"/>
    <cellStyle name="style1424787249782 9 2 2" xfId="50018"/>
    <cellStyle name="style1424787249782 9 2 2 2" xfId="50019"/>
    <cellStyle name="style1424787249782 9 2 2 3" xfId="61012"/>
    <cellStyle name="style1424787249782 9 2 3" xfId="50017"/>
    <cellStyle name="style1424787249782 9 3" xfId="18909"/>
    <cellStyle name="style1424787249782 9 3 2" xfId="50021"/>
    <cellStyle name="style1424787249782 9 3 3" xfId="58520"/>
    <cellStyle name="style1424787249782 9 3 4" xfId="50020"/>
    <cellStyle name="style1424787249782 9 4" xfId="26305"/>
    <cellStyle name="style1424787249782 9 5" xfId="50016"/>
    <cellStyle name="style1424787249881" xfId="318"/>
    <cellStyle name="style1424787249881 10" xfId="2196"/>
    <cellStyle name="style1424787249881 10 2" xfId="9637"/>
    <cellStyle name="style1424787249881 10 2 2" xfId="50025"/>
    <cellStyle name="style1424787249881 10 2 2 2" xfId="50026"/>
    <cellStyle name="style1424787249881 10 2 2 3" xfId="61014"/>
    <cellStyle name="style1424787249881 10 2 3" xfId="50024"/>
    <cellStyle name="style1424787249881 10 3" xfId="17033"/>
    <cellStyle name="style1424787249881 10 3 2" xfId="50028"/>
    <cellStyle name="style1424787249881 10 3 3" xfId="58522"/>
    <cellStyle name="style1424787249881 10 3 4" xfId="50027"/>
    <cellStyle name="style1424787249881 10 4" xfId="24429"/>
    <cellStyle name="style1424787249881 10 5" xfId="50023"/>
    <cellStyle name="style1424787249881 11" xfId="6018"/>
    <cellStyle name="style1424787249881 11 2" xfId="13414"/>
    <cellStyle name="style1424787249881 11 2 2" xfId="50031"/>
    <cellStyle name="style1424787249881 11 2 3" xfId="61013"/>
    <cellStyle name="style1424787249881 11 2 4" xfId="50030"/>
    <cellStyle name="style1424787249881 11 3" xfId="20810"/>
    <cellStyle name="style1424787249881 11 4" xfId="28206"/>
    <cellStyle name="style1424787249881 11 5" xfId="50029"/>
    <cellStyle name="style1424787249881 12" xfId="7828"/>
    <cellStyle name="style1424787249881 12 2" xfId="50033"/>
    <cellStyle name="style1424787249881 12 3" xfId="58521"/>
    <cellStyle name="style1424787249881 12 4" xfId="50032"/>
    <cellStyle name="style1424787249881 13" xfId="15224"/>
    <cellStyle name="style1424787249881 14" xfId="22620"/>
    <cellStyle name="style1424787249881 15" xfId="50022"/>
    <cellStyle name="style1424787249881 2" xfId="346"/>
    <cellStyle name="style1424787249881 2 10" xfId="6046"/>
    <cellStyle name="style1424787249881 2 10 2" xfId="13442"/>
    <cellStyle name="style1424787249881 2 10 2 2" xfId="50037"/>
    <cellStyle name="style1424787249881 2 10 2 3" xfId="61015"/>
    <cellStyle name="style1424787249881 2 10 2 4" xfId="50036"/>
    <cellStyle name="style1424787249881 2 10 3" xfId="20838"/>
    <cellStyle name="style1424787249881 2 10 4" xfId="28234"/>
    <cellStyle name="style1424787249881 2 10 5" xfId="50035"/>
    <cellStyle name="style1424787249881 2 11" xfId="7856"/>
    <cellStyle name="style1424787249881 2 11 2" xfId="50039"/>
    <cellStyle name="style1424787249881 2 11 3" xfId="58523"/>
    <cellStyle name="style1424787249881 2 11 4" xfId="50038"/>
    <cellStyle name="style1424787249881 2 12" xfId="15252"/>
    <cellStyle name="style1424787249881 2 13" xfId="22648"/>
    <cellStyle name="style1424787249881 2 14" xfId="50034"/>
    <cellStyle name="style1424787249881 2 2" xfId="410"/>
    <cellStyle name="style1424787249881 2 2 10" xfId="7920"/>
    <cellStyle name="style1424787249881 2 2 10 2" xfId="50042"/>
    <cellStyle name="style1424787249881 2 2 10 3" xfId="58524"/>
    <cellStyle name="style1424787249881 2 2 10 4" xfId="50041"/>
    <cellStyle name="style1424787249881 2 2 11" xfId="15316"/>
    <cellStyle name="style1424787249881 2 2 12" xfId="22712"/>
    <cellStyle name="style1424787249881 2 2 13" xfId="50040"/>
    <cellStyle name="style1424787249881 2 2 2" xfId="538"/>
    <cellStyle name="style1424787249881 2 2 2 10" xfId="15444"/>
    <cellStyle name="style1424787249881 2 2 2 11" xfId="22840"/>
    <cellStyle name="style1424787249881 2 2 2 12" xfId="50043"/>
    <cellStyle name="style1424787249881 2 2 2 2" xfId="795"/>
    <cellStyle name="style1424787249881 2 2 2 2 2" xfId="1505"/>
    <cellStyle name="style1424787249881 2 2 2 2 2 2" xfId="5193"/>
    <cellStyle name="style1424787249881 2 2 2 2 2 2 2" xfId="12634"/>
    <cellStyle name="style1424787249881 2 2 2 2 2 2 2 2" xfId="50048"/>
    <cellStyle name="style1424787249881 2 2 2 2 2 2 2 2 2" xfId="50049"/>
    <cellStyle name="style1424787249881 2 2 2 2 2 2 2 2 3" xfId="61020"/>
    <cellStyle name="style1424787249881 2 2 2 2 2 2 2 3" xfId="50047"/>
    <cellStyle name="style1424787249881 2 2 2 2 2 2 3" xfId="20030"/>
    <cellStyle name="style1424787249881 2 2 2 2 2 2 3 2" xfId="50051"/>
    <cellStyle name="style1424787249881 2 2 2 2 2 2 3 3" xfId="58528"/>
    <cellStyle name="style1424787249881 2 2 2 2 2 2 3 4" xfId="50050"/>
    <cellStyle name="style1424787249881 2 2 2 2 2 2 4" xfId="27426"/>
    <cellStyle name="style1424787249881 2 2 2 2 2 2 5" xfId="50046"/>
    <cellStyle name="style1424787249881 2 2 2 2 2 3" xfId="3316"/>
    <cellStyle name="style1424787249881 2 2 2 2 2 3 2" xfId="10757"/>
    <cellStyle name="style1424787249881 2 2 2 2 2 3 2 2" xfId="50054"/>
    <cellStyle name="style1424787249881 2 2 2 2 2 3 2 2 2" xfId="50055"/>
    <cellStyle name="style1424787249881 2 2 2 2 2 3 2 2 3" xfId="61021"/>
    <cellStyle name="style1424787249881 2 2 2 2 2 3 2 3" xfId="50053"/>
    <cellStyle name="style1424787249881 2 2 2 2 2 3 3" xfId="18153"/>
    <cellStyle name="style1424787249881 2 2 2 2 2 3 3 2" xfId="50057"/>
    <cellStyle name="style1424787249881 2 2 2 2 2 3 3 3" xfId="58529"/>
    <cellStyle name="style1424787249881 2 2 2 2 2 3 3 4" xfId="50056"/>
    <cellStyle name="style1424787249881 2 2 2 2 2 3 4" xfId="25549"/>
    <cellStyle name="style1424787249881 2 2 2 2 2 3 5" xfId="50052"/>
    <cellStyle name="style1424787249881 2 2 2 2 2 4" xfId="7138"/>
    <cellStyle name="style1424787249881 2 2 2 2 2 4 2" xfId="14534"/>
    <cellStyle name="style1424787249881 2 2 2 2 2 4 2 2" xfId="50060"/>
    <cellStyle name="style1424787249881 2 2 2 2 2 4 2 3" xfId="61019"/>
    <cellStyle name="style1424787249881 2 2 2 2 2 4 2 4" xfId="50059"/>
    <cellStyle name="style1424787249881 2 2 2 2 2 4 3" xfId="21930"/>
    <cellStyle name="style1424787249881 2 2 2 2 2 4 4" xfId="29326"/>
    <cellStyle name="style1424787249881 2 2 2 2 2 4 5" xfId="50058"/>
    <cellStyle name="style1424787249881 2 2 2 2 2 5" xfId="8948"/>
    <cellStyle name="style1424787249881 2 2 2 2 2 5 2" xfId="50062"/>
    <cellStyle name="style1424787249881 2 2 2 2 2 5 3" xfId="58527"/>
    <cellStyle name="style1424787249881 2 2 2 2 2 5 4" xfId="50061"/>
    <cellStyle name="style1424787249881 2 2 2 2 2 6" xfId="16344"/>
    <cellStyle name="style1424787249881 2 2 2 2 2 7" xfId="23740"/>
    <cellStyle name="style1424787249881 2 2 2 2 2 8" xfId="50045"/>
    <cellStyle name="style1424787249881 2 2 2 2 3" xfId="4549"/>
    <cellStyle name="style1424787249881 2 2 2 2 3 2" xfId="11990"/>
    <cellStyle name="style1424787249881 2 2 2 2 3 2 2" xfId="50065"/>
    <cellStyle name="style1424787249881 2 2 2 2 3 2 2 2" xfId="50066"/>
    <cellStyle name="style1424787249881 2 2 2 2 3 2 2 3" xfId="61022"/>
    <cellStyle name="style1424787249881 2 2 2 2 3 2 3" xfId="50064"/>
    <cellStyle name="style1424787249881 2 2 2 2 3 3" xfId="19386"/>
    <cellStyle name="style1424787249881 2 2 2 2 3 3 2" xfId="50068"/>
    <cellStyle name="style1424787249881 2 2 2 2 3 3 3" xfId="58530"/>
    <cellStyle name="style1424787249881 2 2 2 2 3 3 4" xfId="50067"/>
    <cellStyle name="style1424787249881 2 2 2 2 3 4" xfId="26782"/>
    <cellStyle name="style1424787249881 2 2 2 2 3 5" xfId="50063"/>
    <cellStyle name="style1424787249881 2 2 2 2 4" xfId="2672"/>
    <cellStyle name="style1424787249881 2 2 2 2 4 2" xfId="10113"/>
    <cellStyle name="style1424787249881 2 2 2 2 4 2 2" xfId="50071"/>
    <cellStyle name="style1424787249881 2 2 2 2 4 2 2 2" xfId="50072"/>
    <cellStyle name="style1424787249881 2 2 2 2 4 2 2 3" xfId="61023"/>
    <cellStyle name="style1424787249881 2 2 2 2 4 2 3" xfId="50070"/>
    <cellStyle name="style1424787249881 2 2 2 2 4 3" xfId="17509"/>
    <cellStyle name="style1424787249881 2 2 2 2 4 3 2" xfId="50074"/>
    <cellStyle name="style1424787249881 2 2 2 2 4 3 3" xfId="58531"/>
    <cellStyle name="style1424787249881 2 2 2 2 4 3 4" xfId="50073"/>
    <cellStyle name="style1424787249881 2 2 2 2 4 4" xfId="24905"/>
    <cellStyle name="style1424787249881 2 2 2 2 4 5" xfId="50069"/>
    <cellStyle name="style1424787249881 2 2 2 2 5" xfId="6494"/>
    <cellStyle name="style1424787249881 2 2 2 2 5 2" xfId="13890"/>
    <cellStyle name="style1424787249881 2 2 2 2 5 2 2" xfId="50077"/>
    <cellStyle name="style1424787249881 2 2 2 2 5 2 3" xfId="61018"/>
    <cellStyle name="style1424787249881 2 2 2 2 5 2 4" xfId="50076"/>
    <cellStyle name="style1424787249881 2 2 2 2 5 3" xfId="21286"/>
    <cellStyle name="style1424787249881 2 2 2 2 5 4" xfId="28682"/>
    <cellStyle name="style1424787249881 2 2 2 2 5 5" xfId="50075"/>
    <cellStyle name="style1424787249881 2 2 2 2 6" xfId="8304"/>
    <cellStyle name="style1424787249881 2 2 2 2 6 2" xfId="50079"/>
    <cellStyle name="style1424787249881 2 2 2 2 6 3" xfId="58526"/>
    <cellStyle name="style1424787249881 2 2 2 2 6 4" xfId="50078"/>
    <cellStyle name="style1424787249881 2 2 2 2 7" xfId="15700"/>
    <cellStyle name="style1424787249881 2 2 2 2 8" xfId="23096"/>
    <cellStyle name="style1424787249881 2 2 2 2 9" xfId="50044"/>
    <cellStyle name="style1424787249881 2 2 2 3" xfId="1249"/>
    <cellStyle name="style1424787249881 2 2 2 3 2" xfId="4937"/>
    <cellStyle name="style1424787249881 2 2 2 3 2 2" xfId="12378"/>
    <cellStyle name="style1424787249881 2 2 2 3 2 2 2" xfId="50083"/>
    <cellStyle name="style1424787249881 2 2 2 3 2 2 2 2" xfId="50084"/>
    <cellStyle name="style1424787249881 2 2 2 3 2 2 2 3" xfId="61025"/>
    <cellStyle name="style1424787249881 2 2 2 3 2 2 3" xfId="50082"/>
    <cellStyle name="style1424787249881 2 2 2 3 2 3" xfId="19774"/>
    <cellStyle name="style1424787249881 2 2 2 3 2 3 2" xfId="50086"/>
    <cellStyle name="style1424787249881 2 2 2 3 2 3 3" xfId="58533"/>
    <cellStyle name="style1424787249881 2 2 2 3 2 3 4" xfId="50085"/>
    <cellStyle name="style1424787249881 2 2 2 3 2 4" xfId="27170"/>
    <cellStyle name="style1424787249881 2 2 2 3 2 5" xfId="50081"/>
    <cellStyle name="style1424787249881 2 2 2 3 3" xfId="3060"/>
    <cellStyle name="style1424787249881 2 2 2 3 3 2" xfId="10501"/>
    <cellStyle name="style1424787249881 2 2 2 3 3 2 2" xfId="50089"/>
    <cellStyle name="style1424787249881 2 2 2 3 3 2 2 2" xfId="50090"/>
    <cellStyle name="style1424787249881 2 2 2 3 3 2 2 3" xfId="61026"/>
    <cellStyle name="style1424787249881 2 2 2 3 3 2 3" xfId="50088"/>
    <cellStyle name="style1424787249881 2 2 2 3 3 3" xfId="17897"/>
    <cellStyle name="style1424787249881 2 2 2 3 3 3 2" xfId="50092"/>
    <cellStyle name="style1424787249881 2 2 2 3 3 3 3" xfId="58534"/>
    <cellStyle name="style1424787249881 2 2 2 3 3 3 4" xfId="50091"/>
    <cellStyle name="style1424787249881 2 2 2 3 3 4" xfId="25293"/>
    <cellStyle name="style1424787249881 2 2 2 3 3 5" xfId="50087"/>
    <cellStyle name="style1424787249881 2 2 2 3 4" xfId="6882"/>
    <cellStyle name="style1424787249881 2 2 2 3 4 2" xfId="14278"/>
    <cellStyle name="style1424787249881 2 2 2 3 4 2 2" xfId="50095"/>
    <cellStyle name="style1424787249881 2 2 2 3 4 2 3" xfId="61024"/>
    <cellStyle name="style1424787249881 2 2 2 3 4 2 4" xfId="50094"/>
    <cellStyle name="style1424787249881 2 2 2 3 4 3" xfId="21674"/>
    <cellStyle name="style1424787249881 2 2 2 3 4 4" xfId="29070"/>
    <cellStyle name="style1424787249881 2 2 2 3 4 5" xfId="50093"/>
    <cellStyle name="style1424787249881 2 2 2 3 5" xfId="8692"/>
    <cellStyle name="style1424787249881 2 2 2 3 5 2" xfId="50097"/>
    <cellStyle name="style1424787249881 2 2 2 3 5 3" xfId="58532"/>
    <cellStyle name="style1424787249881 2 2 2 3 5 4" xfId="50096"/>
    <cellStyle name="style1424787249881 2 2 2 3 6" xfId="16088"/>
    <cellStyle name="style1424787249881 2 2 2 3 7" xfId="23484"/>
    <cellStyle name="style1424787249881 2 2 2 3 8" xfId="50080"/>
    <cellStyle name="style1424787249881 2 2 2 4" xfId="1840"/>
    <cellStyle name="style1424787249881 2 2 2 4 2" xfId="5527"/>
    <cellStyle name="style1424787249881 2 2 2 4 2 2" xfId="12968"/>
    <cellStyle name="style1424787249881 2 2 2 4 2 2 2" xfId="50101"/>
    <cellStyle name="style1424787249881 2 2 2 4 2 2 2 2" xfId="50102"/>
    <cellStyle name="style1424787249881 2 2 2 4 2 2 2 3" xfId="61028"/>
    <cellStyle name="style1424787249881 2 2 2 4 2 2 3" xfId="50100"/>
    <cellStyle name="style1424787249881 2 2 2 4 2 3" xfId="20364"/>
    <cellStyle name="style1424787249881 2 2 2 4 2 3 2" xfId="50104"/>
    <cellStyle name="style1424787249881 2 2 2 4 2 3 3" xfId="58536"/>
    <cellStyle name="style1424787249881 2 2 2 4 2 3 4" xfId="50103"/>
    <cellStyle name="style1424787249881 2 2 2 4 2 4" xfId="27760"/>
    <cellStyle name="style1424787249881 2 2 2 4 2 5" xfId="50099"/>
    <cellStyle name="style1424787249881 2 2 2 4 3" xfId="3650"/>
    <cellStyle name="style1424787249881 2 2 2 4 3 2" xfId="11091"/>
    <cellStyle name="style1424787249881 2 2 2 4 3 2 2" xfId="50107"/>
    <cellStyle name="style1424787249881 2 2 2 4 3 2 2 2" xfId="50108"/>
    <cellStyle name="style1424787249881 2 2 2 4 3 2 2 3" xfId="61029"/>
    <cellStyle name="style1424787249881 2 2 2 4 3 2 3" xfId="50106"/>
    <cellStyle name="style1424787249881 2 2 2 4 3 3" xfId="18487"/>
    <cellStyle name="style1424787249881 2 2 2 4 3 3 2" xfId="50110"/>
    <cellStyle name="style1424787249881 2 2 2 4 3 3 3" xfId="58537"/>
    <cellStyle name="style1424787249881 2 2 2 4 3 3 4" xfId="50109"/>
    <cellStyle name="style1424787249881 2 2 2 4 3 4" xfId="25883"/>
    <cellStyle name="style1424787249881 2 2 2 4 3 5" xfId="50105"/>
    <cellStyle name="style1424787249881 2 2 2 4 4" xfId="7472"/>
    <cellStyle name="style1424787249881 2 2 2 4 4 2" xfId="14868"/>
    <cellStyle name="style1424787249881 2 2 2 4 4 2 2" xfId="50113"/>
    <cellStyle name="style1424787249881 2 2 2 4 4 2 3" xfId="61027"/>
    <cellStyle name="style1424787249881 2 2 2 4 4 2 4" xfId="50112"/>
    <cellStyle name="style1424787249881 2 2 2 4 4 3" xfId="22264"/>
    <cellStyle name="style1424787249881 2 2 2 4 4 4" xfId="29660"/>
    <cellStyle name="style1424787249881 2 2 2 4 4 5" xfId="50111"/>
    <cellStyle name="style1424787249881 2 2 2 4 5" xfId="9282"/>
    <cellStyle name="style1424787249881 2 2 2 4 5 2" xfId="50115"/>
    <cellStyle name="style1424787249881 2 2 2 4 5 3" xfId="58535"/>
    <cellStyle name="style1424787249881 2 2 2 4 5 4" xfId="50114"/>
    <cellStyle name="style1424787249881 2 2 2 4 6" xfId="16678"/>
    <cellStyle name="style1424787249881 2 2 2 4 7" xfId="24074"/>
    <cellStyle name="style1424787249881 2 2 2 4 8" xfId="50098"/>
    <cellStyle name="style1424787249881 2 2 2 5" xfId="2097"/>
    <cellStyle name="style1424787249881 2 2 2 5 2" xfId="5784"/>
    <cellStyle name="style1424787249881 2 2 2 5 2 2" xfId="13224"/>
    <cellStyle name="style1424787249881 2 2 2 5 2 2 2" xfId="50119"/>
    <cellStyle name="style1424787249881 2 2 2 5 2 2 2 2" xfId="50120"/>
    <cellStyle name="style1424787249881 2 2 2 5 2 2 2 3" xfId="61031"/>
    <cellStyle name="style1424787249881 2 2 2 5 2 2 3" xfId="50118"/>
    <cellStyle name="style1424787249881 2 2 2 5 2 3" xfId="20620"/>
    <cellStyle name="style1424787249881 2 2 2 5 2 3 2" xfId="50122"/>
    <cellStyle name="style1424787249881 2 2 2 5 2 3 3" xfId="58539"/>
    <cellStyle name="style1424787249881 2 2 2 5 2 3 4" xfId="50121"/>
    <cellStyle name="style1424787249881 2 2 2 5 2 4" xfId="28016"/>
    <cellStyle name="style1424787249881 2 2 2 5 2 5" xfId="50117"/>
    <cellStyle name="style1424787249881 2 2 2 5 3" xfId="3906"/>
    <cellStyle name="style1424787249881 2 2 2 5 3 2" xfId="11347"/>
    <cellStyle name="style1424787249881 2 2 2 5 3 2 2" xfId="50125"/>
    <cellStyle name="style1424787249881 2 2 2 5 3 2 2 2" xfId="50126"/>
    <cellStyle name="style1424787249881 2 2 2 5 3 2 2 3" xfId="61032"/>
    <cellStyle name="style1424787249881 2 2 2 5 3 2 3" xfId="50124"/>
    <cellStyle name="style1424787249881 2 2 2 5 3 3" xfId="18743"/>
    <cellStyle name="style1424787249881 2 2 2 5 3 3 2" xfId="50128"/>
    <cellStyle name="style1424787249881 2 2 2 5 3 3 3" xfId="58540"/>
    <cellStyle name="style1424787249881 2 2 2 5 3 3 4" xfId="50127"/>
    <cellStyle name="style1424787249881 2 2 2 5 3 4" xfId="26139"/>
    <cellStyle name="style1424787249881 2 2 2 5 3 5" xfId="50123"/>
    <cellStyle name="style1424787249881 2 2 2 5 4" xfId="7729"/>
    <cellStyle name="style1424787249881 2 2 2 5 4 2" xfId="15125"/>
    <cellStyle name="style1424787249881 2 2 2 5 4 2 2" xfId="50131"/>
    <cellStyle name="style1424787249881 2 2 2 5 4 2 3" xfId="61030"/>
    <cellStyle name="style1424787249881 2 2 2 5 4 2 4" xfId="50130"/>
    <cellStyle name="style1424787249881 2 2 2 5 4 3" xfId="22521"/>
    <cellStyle name="style1424787249881 2 2 2 5 4 4" xfId="29917"/>
    <cellStyle name="style1424787249881 2 2 2 5 4 5" xfId="50129"/>
    <cellStyle name="style1424787249881 2 2 2 5 5" xfId="9538"/>
    <cellStyle name="style1424787249881 2 2 2 5 5 2" xfId="50133"/>
    <cellStyle name="style1424787249881 2 2 2 5 5 3" xfId="58538"/>
    <cellStyle name="style1424787249881 2 2 2 5 5 4" xfId="50132"/>
    <cellStyle name="style1424787249881 2 2 2 5 6" xfId="16934"/>
    <cellStyle name="style1424787249881 2 2 2 5 7" xfId="24330"/>
    <cellStyle name="style1424787249881 2 2 2 5 8" xfId="50116"/>
    <cellStyle name="style1424787249881 2 2 2 6" xfId="4293"/>
    <cellStyle name="style1424787249881 2 2 2 6 2" xfId="11734"/>
    <cellStyle name="style1424787249881 2 2 2 6 2 2" xfId="50136"/>
    <cellStyle name="style1424787249881 2 2 2 6 2 2 2" xfId="50137"/>
    <cellStyle name="style1424787249881 2 2 2 6 2 2 3" xfId="61033"/>
    <cellStyle name="style1424787249881 2 2 2 6 2 3" xfId="50135"/>
    <cellStyle name="style1424787249881 2 2 2 6 3" xfId="19130"/>
    <cellStyle name="style1424787249881 2 2 2 6 3 2" xfId="50139"/>
    <cellStyle name="style1424787249881 2 2 2 6 3 3" xfId="58541"/>
    <cellStyle name="style1424787249881 2 2 2 6 3 4" xfId="50138"/>
    <cellStyle name="style1424787249881 2 2 2 6 4" xfId="26526"/>
    <cellStyle name="style1424787249881 2 2 2 6 5" xfId="50134"/>
    <cellStyle name="style1424787249881 2 2 2 7" xfId="2416"/>
    <cellStyle name="style1424787249881 2 2 2 7 2" xfId="9857"/>
    <cellStyle name="style1424787249881 2 2 2 7 2 2" xfId="50142"/>
    <cellStyle name="style1424787249881 2 2 2 7 2 2 2" xfId="50143"/>
    <cellStyle name="style1424787249881 2 2 2 7 2 2 3" xfId="61034"/>
    <cellStyle name="style1424787249881 2 2 2 7 2 3" xfId="50141"/>
    <cellStyle name="style1424787249881 2 2 2 7 3" xfId="17253"/>
    <cellStyle name="style1424787249881 2 2 2 7 3 2" xfId="50145"/>
    <cellStyle name="style1424787249881 2 2 2 7 3 3" xfId="58542"/>
    <cellStyle name="style1424787249881 2 2 2 7 3 4" xfId="50144"/>
    <cellStyle name="style1424787249881 2 2 2 7 4" xfId="24649"/>
    <cellStyle name="style1424787249881 2 2 2 7 5" xfId="50140"/>
    <cellStyle name="style1424787249881 2 2 2 8" xfId="6238"/>
    <cellStyle name="style1424787249881 2 2 2 8 2" xfId="13634"/>
    <cellStyle name="style1424787249881 2 2 2 8 2 2" xfId="50148"/>
    <cellStyle name="style1424787249881 2 2 2 8 2 3" xfId="61017"/>
    <cellStyle name="style1424787249881 2 2 2 8 2 4" xfId="50147"/>
    <cellStyle name="style1424787249881 2 2 2 8 3" xfId="21030"/>
    <cellStyle name="style1424787249881 2 2 2 8 4" xfId="28426"/>
    <cellStyle name="style1424787249881 2 2 2 8 5" xfId="50146"/>
    <cellStyle name="style1424787249881 2 2 2 9" xfId="8048"/>
    <cellStyle name="style1424787249881 2 2 2 9 2" xfId="50150"/>
    <cellStyle name="style1424787249881 2 2 2 9 3" xfId="58525"/>
    <cellStyle name="style1424787249881 2 2 2 9 4" xfId="50149"/>
    <cellStyle name="style1424787249881 2 2 3" xfId="667"/>
    <cellStyle name="style1424787249881 2 2 3 2" xfId="1377"/>
    <cellStyle name="style1424787249881 2 2 3 2 2" xfId="5065"/>
    <cellStyle name="style1424787249881 2 2 3 2 2 2" xfId="12506"/>
    <cellStyle name="style1424787249881 2 2 3 2 2 2 2" xfId="50155"/>
    <cellStyle name="style1424787249881 2 2 3 2 2 2 2 2" xfId="50156"/>
    <cellStyle name="style1424787249881 2 2 3 2 2 2 2 3" xfId="61037"/>
    <cellStyle name="style1424787249881 2 2 3 2 2 2 3" xfId="50154"/>
    <cellStyle name="style1424787249881 2 2 3 2 2 3" xfId="19902"/>
    <cellStyle name="style1424787249881 2 2 3 2 2 3 2" xfId="50158"/>
    <cellStyle name="style1424787249881 2 2 3 2 2 3 3" xfId="58545"/>
    <cellStyle name="style1424787249881 2 2 3 2 2 3 4" xfId="50157"/>
    <cellStyle name="style1424787249881 2 2 3 2 2 4" xfId="27298"/>
    <cellStyle name="style1424787249881 2 2 3 2 2 5" xfId="50153"/>
    <cellStyle name="style1424787249881 2 2 3 2 3" xfId="3188"/>
    <cellStyle name="style1424787249881 2 2 3 2 3 2" xfId="10629"/>
    <cellStyle name="style1424787249881 2 2 3 2 3 2 2" xfId="50161"/>
    <cellStyle name="style1424787249881 2 2 3 2 3 2 2 2" xfId="50162"/>
    <cellStyle name="style1424787249881 2 2 3 2 3 2 2 3" xfId="61038"/>
    <cellStyle name="style1424787249881 2 2 3 2 3 2 3" xfId="50160"/>
    <cellStyle name="style1424787249881 2 2 3 2 3 3" xfId="18025"/>
    <cellStyle name="style1424787249881 2 2 3 2 3 3 2" xfId="50164"/>
    <cellStyle name="style1424787249881 2 2 3 2 3 3 3" xfId="58546"/>
    <cellStyle name="style1424787249881 2 2 3 2 3 3 4" xfId="50163"/>
    <cellStyle name="style1424787249881 2 2 3 2 3 4" xfId="25421"/>
    <cellStyle name="style1424787249881 2 2 3 2 3 5" xfId="50159"/>
    <cellStyle name="style1424787249881 2 2 3 2 4" xfId="7010"/>
    <cellStyle name="style1424787249881 2 2 3 2 4 2" xfId="14406"/>
    <cellStyle name="style1424787249881 2 2 3 2 4 2 2" xfId="50167"/>
    <cellStyle name="style1424787249881 2 2 3 2 4 2 3" xfId="61036"/>
    <cellStyle name="style1424787249881 2 2 3 2 4 2 4" xfId="50166"/>
    <cellStyle name="style1424787249881 2 2 3 2 4 3" xfId="21802"/>
    <cellStyle name="style1424787249881 2 2 3 2 4 4" xfId="29198"/>
    <cellStyle name="style1424787249881 2 2 3 2 4 5" xfId="50165"/>
    <cellStyle name="style1424787249881 2 2 3 2 5" xfId="8820"/>
    <cellStyle name="style1424787249881 2 2 3 2 5 2" xfId="50169"/>
    <cellStyle name="style1424787249881 2 2 3 2 5 3" xfId="58544"/>
    <cellStyle name="style1424787249881 2 2 3 2 5 4" xfId="50168"/>
    <cellStyle name="style1424787249881 2 2 3 2 6" xfId="16216"/>
    <cellStyle name="style1424787249881 2 2 3 2 7" xfId="23612"/>
    <cellStyle name="style1424787249881 2 2 3 2 8" xfId="50152"/>
    <cellStyle name="style1424787249881 2 2 3 3" xfId="4421"/>
    <cellStyle name="style1424787249881 2 2 3 3 2" xfId="11862"/>
    <cellStyle name="style1424787249881 2 2 3 3 2 2" xfId="50172"/>
    <cellStyle name="style1424787249881 2 2 3 3 2 2 2" xfId="50173"/>
    <cellStyle name="style1424787249881 2 2 3 3 2 2 3" xfId="61039"/>
    <cellStyle name="style1424787249881 2 2 3 3 2 3" xfId="50171"/>
    <cellStyle name="style1424787249881 2 2 3 3 3" xfId="19258"/>
    <cellStyle name="style1424787249881 2 2 3 3 3 2" xfId="50175"/>
    <cellStyle name="style1424787249881 2 2 3 3 3 3" xfId="58547"/>
    <cellStyle name="style1424787249881 2 2 3 3 3 4" xfId="50174"/>
    <cellStyle name="style1424787249881 2 2 3 3 4" xfId="26654"/>
    <cellStyle name="style1424787249881 2 2 3 3 5" xfId="50170"/>
    <cellStyle name="style1424787249881 2 2 3 4" xfId="2544"/>
    <cellStyle name="style1424787249881 2 2 3 4 2" xfId="9985"/>
    <cellStyle name="style1424787249881 2 2 3 4 2 2" xfId="50178"/>
    <cellStyle name="style1424787249881 2 2 3 4 2 2 2" xfId="50179"/>
    <cellStyle name="style1424787249881 2 2 3 4 2 2 3" xfId="61040"/>
    <cellStyle name="style1424787249881 2 2 3 4 2 3" xfId="50177"/>
    <cellStyle name="style1424787249881 2 2 3 4 3" xfId="17381"/>
    <cellStyle name="style1424787249881 2 2 3 4 3 2" xfId="50181"/>
    <cellStyle name="style1424787249881 2 2 3 4 3 3" xfId="58548"/>
    <cellStyle name="style1424787249881 2 2 3 4 3 4" xfId="50180"/>
    <cellStyle name="style1424787249881 2 2 3 4 4" xfId="24777"/>
    <cellStyle name="style1424787249881 2 2 3 4 5" xfId="50176"/>
    <cellStyle name="style1424787249881 2 2 3 5" xfId="6366"/>
    <cellStyle name="style1424787249881 2 2 3 5 2" xfId="13762"/>
    <cellStyle name="style1424787249881 2 2 3 5 2 2" xfId="50184"/>
    <cellStyle name="style1424787249881 2 2 3 5 2 3" xfId="61035"/>
    <cellStyle name="style1424787249881 2 2 3 5 2 4" xfId="50183"/>
    <cellStyle name="style1424787249881 2 2 3 5 3" xfId="21158"/>
    <cellStyle name="style1424787249881 2 2 3 5 4" xfId="28554"/>
    <cellStyle name="style1424787249881 2 2 3 5 5" xfId="50182"/>
    <cellStyle name="style1424787249881 2 2 3 6" xfId="8176"/>
    <cellStyle name="style1424787249881 2 2 3 6 2" xfId="50186"/>
    <cellStyle name="style1424787249881 2 2 3 6 3" xfId="58543"/>
    <cellStyle name="style1424787249881 2 2 3 6 4" xfId="50185"/>
    <cellStyle name="style1424787249881 2 2 3 7" xfId="15572"/>
    <cellStyle name="style1424787249881 2 2 3 8" xfId="22968"/>
    <cellStyle name="style1424787249881 2 2 3 9" xfId="50151"/>
    <cellStyle name="style1424787249881 2 2 4" xfId="1121"/>
    <cellStyle name="style1424787249881 2 2 4 2" xfId="4809"/>
    <cellStyle name="style1424787249881 2 2 4 2 2" xfId="12250"/>
    <cellStyle name="style1424787249881 2 2 4 2 2 2" xfId="50190"/>
    <cellStyle name="style1424787249881 2 2 4 2 2 2 2" xfId="50191"/>
    <cellStyle name="style1424787249881 2 2 4 2 2 2 3" xfId="61042"/>
    <cellStyle name="style1424787249881 2 2 4 2 2 3" xfId="50189"/>
    <cellStyle name="style1424787249881 2 2 4 2 3" xfId="19646"/>
    <cellStyle name="style1424787249881 2 2 4 2 3 2" xfId="50193"/>
    <cellStyle name="style1424787249881 2 2 4 2 3 3" xfId="58550"/>
    <cellStyle name="style1424787249881 2 2 4 2 3 4" xfId="50192"/>
    <cellStyle name="style1424787249881 2 2 4 2 4" xfId="27042"/>
    <cellStyle name="style1424787249881 2 2 4 2 5" xfId="50188"/>
    <cellStyle name="style1424787249881 2 2 4 3" xfId="2932"/>
    <cellStyle name="style1424787249881 2 2 4 3 2" xfId="10373"/>
    <cellStyle name="style1424787249881 2 2 4 3 2 2" xfId="50196"/>
    <cellStyle name="style1424787249881 2 2 4 3 2 2 2" xfId="50197"/>
    <cellStyle name="style1424787249881 2 2 4 3 2 2 3" xfId="61043"/>
    <cellStyle name="style1424787249881 2 2 4 3 2 3" xfId="50195"/>
    <cellStyle name="style1424787249881 2 2 4 3 3" xfId="17769"/>
    <cellStyle name="style1424787249881 2 2 4 3 3 2" xfId="50199"/>
    <cellStyle name="style1424787249881 2 2 4 3 3 3" xfId="58551"/>
    <cellStyle name="style1424787249881 2 2 4 3 3 4" xfId="50198"/>
    <cellStyle name="style1424787249881 2 2 4 3 4" xfId="25165"/>
    <cellStyle name="style1424787249881 2 2 4 3 5" xfId="50194"/>
    <cellStyle name="style1424787249881 2 2 4 4" xfId="6754"/>
    <cellStyle name="style1424787249881 2 2 4 4 2" xfId="14150"/>
    <cellStyle name="style1424787249881 2 2 4 4 2 2" xfId="50202"/>
    <cellStyle name="style1424787249881 2 2 4 4 2 3" xfId="61041"/>
    <cellStyle name="style1424787249881 2 2 4 4 2 4" xfId="50201"/>
    <cellStyle name="style1424787249881 2 2 4 4 3" xfId="21546"/>
    <cellStyle name="style1424787249881 2 2 4 4 4" xfId="28942"/>
    <cellStyle name="style1424787249881 2 2 4 4 5" xfId="50200"/>
    <cellStyle name="style1424787249881 2 2 4 5" xfId="8564"/>
    <cellStyle name="style1424787249881 2 2 4 5 2" xfId="50204"/>
    <cellStyle name="style1424787249881 2 2 4 5 3" xfId="58549"/>
    <cellStyle name="style1424787249881 2 2 4 5 4" xfId="50203"/>
    <cellStyle name="style1424787249881 2 2 4 6" xfId="15960"/>
    <cellStyle name="style1424787249881 2 2 4 7" xfId="23356"/>
    <cellStyle name="style1424787249881 2 2 4 8" xfId="50187"/>
    <cellStyle name="style1424787249881 2 2 5" xfId="1712"/>
    <cellStyle name="style1424787249881 2 2 5 2" xfId="5399"/>
    <cellStyle name="style1424787249881 2 2 5 2 2" xfId="12840"/>
    <cellStyle name="style1424787249881 2 2 5 2 2 2" xfId="50208"/>
    <cellStyle name="style1424787249881 2 2 5 2 2 2 2" xfId="50209"/>
    <cellStyle name="style1424787249881 2 2 5 2 2 2 3" xfId="61045"/>
    <cellStyle name="style1424787249881 2 2 5 2 2 3" xfId="50207"/>
    <cellStyle name="style1424787249881 2 2 5 2 3" xfId="20236"/>
    <cellStyle name="style1424787249881 2 2 5 2 3 2" xfId="50211"/>
    <cellStyle name="style1424787249881 2 2 5 2 3 3" xfId="58553"/>
    <cellStyle name="style1424787249881 2 2 5 2 3 4" xfId="50210"/>
    <cellStyle name="style1424787249881 2 2 5 2 4" xfId="27632"/>
    <cellStyle name="style1424787249881 2 2 5 2 5" xfId="50206"/>
    <cellStyle name="style1424787249881 2 2 5 3" xfId="3522"/>
    <cellStyle name="style1424787249881 2 2 5 3 2" xfId="10963"/>
    <cellStyle name="style1424787249881 2 2 5 3 2 2" xfId="50214"/>
    <cellStyle name="style1424787249881 2 2 5 3 2 2 2" xfId="50215"/>
    <cellStyle name="style1424787249881 2 2 5 3 2 2 3" xfId="61046"/>
    <cellStyle name="style1424787249881 2 2 5 3 2 3" xfId="50213"/>
    <cellStyle name="style1424787249881 2 2 5 3 3" xfId="18359"/>
    <cellStyle name="style1424787249881 2 2 5 3 3 2" xfId="50217"/>
    <cellStyle name="style1424787249881 2 2 5 3 3 3" xfId="58554"/>
    <cellStyle name="style1424787249881 2 2 5 3 3 4" xfId="50216"/>
    <cellStyle name="style1424787249881 2 2 5 3 4" xfId="25755"/>
    <cellStyle name="style1424787249881 2 2 5 3 5" xfId="50212"/>
    <cellStyle name="style1424787249881 2 2 5 4" xfId="7344"/>
    <cellStyle name="style1424787249881 2 2 5 4 2" xfId="14740"/>
    <cellStyle name="style1424787249881 2 2 5 4 2 2" xfId="50220"/>
    <cellStyle name="style1424787249881 2 2 5 4 2 3" xfId="61044"/>
    <cellStyle name="style1424787249881 2 2 5 4 2 4" xfId="50219"/>
    <cellStyle name="style1424787249881 2 2 5 4 3" xfId="22136"/>
    <cellStyle name="style1424787249881 2 2 5 4 4" xfId="29532"/>
    <cellStyle name="style1424787249881 2 2 5 4 5" xfId="50218"/>
    <cellStyle name="style1424787249881 2 2 5 5" xfId="9154"/>
    <cellStyle name="style1424787249881 2 2 5 5 2" xfId="50222"/>
    <cellStyle name="style1424787249881 2 2 5 5 3" xfId="58552"/>
    <cellStyle name="style1424787249881 2 2 5 5 4" xfId="50221"/>
    <cellStyle name="style1424787249881 2 2 5 6" xfId="16550"/>
    <cellStyle name="style1424787249881 2 2 5 7" xfId="23946"/>
    <cellStyle name="style1424787249881 2 2 5 8" xfId="50205"/>
    <cellStyle name="style1424787249881 2 2 6" xfId="1969"/>
    <cellStyle name="style1424787249881 2 2 6 2" xfId="5656"/>
    <cellStyle name="style1424787249881 2 2 6 2 2" xfId="13096"/>
    <cellStyle name="style1424787249881 2 2 6 2 2 2" xfId="50226"/>
    <cellStyle name="style1424787249881 2 2 6 2 2 2 2" xfId="50227"/>
    <cellStyle name="style1424787249881 2 2 6 2 2 2 3" xfId="61048"/>
    <cellStyle name="style1424787249881 2 2 6 2 2 3" xfId="50225"/>
    <cellStyle name="style1424787249881 2 2 6 2 3" xfId="20492"/>
    <cellStyle name="style1424787249881 2 2 6 2 3 2" xfId="50229"/>
    <cellStyle name="style1424787249881 2 2 6 2 3 3" xfId="58556"/>
    <cellStyle name="style1424787249881 2 2 6 2 3 4" xfId="50228"/>
    <cellStyle name="style1424787249881 2 2 6 2 4" xfId="27888"/>
    <cellStyle name="style1424787249881 2 2 6 2 5" xfId="50224"/>
    <cellStyle name="style1424787249881 2 2 6 3" xfId="3778"/>
    <cellStyle name="style1424787249881 2 2 6 3 2" xfId="11219"/>
    <cellStyle name="style1424787249881 2 2 6 3 2 2" xfId="50232"/>
    <cellStyle name="style1424787249881 2 2 6 3 2 2 2" xfId="50233"/>
    <cellStyle name="style1424787249881 2 2 6 3 2 2 3" xfId="61049"/>
    <cellStyle name="style1424787249881 2 2 6 3 2 3" xfId="50231"/>
    <cellStyle name="style1424787249881 2 2 6 3 3" xfId="18615"/>
    <cellStyle name="style1424787249881 2 2 6 3 3 2" xfId="50235"/>
    <cellStyle name="style1424787249881 2 2 6 3 3 3" xfId="58557"/>
    <cellStyle name="style1424787249881 2 2 6 3 3 4" xfId="50234"/>
    <cellStyle name="style1424787249881 2 2 6 3 4" xfId="26011"/>
    <cellStyle name="style1424787249881 2 2 6 3 5" xfId="50230"/>
    <cellStyle name="style1424787249881 2 2 6 4" xfId="7601"/>
    <cellStyle name="style1424787249881 2 2 6 4 2" xfId="14997"/>
    <cellStyle name="style1424787249881 2 2 6 4 2 2" xfId="50238"/>
    <cellStyle name="style1424787249881 2 2 6 4 2 3" xfId="61047"/>
    <cellStyle name="style1424787249881 2 2 6 4 2 4" xfId="50237"/>
    <cellStyle name="style1424787249881 2 2 6 4 3" xfId="22393"/>
    <cellStyle name="style1424787249881 2 2 6 4 4" xfId="29789"/>
    <cellStyle name="style1424787249881 2 2 6 4 5" xfId="50236"/>
    <cellStyle name="style1424787249881 2 2 6 5" xfId="9410"/>
    <cellStyle name="style1424787249881 2 2 6 5 2" xfId="50240"/>
    <cellStyle name="style1424787249881 2 2 6 5 3" xfId="58555"/>
    <cellStyle name="style1424787249881 2 2 6 5 4" xfId="50239"/>
    <cellStyle name="style1424787249881 2 2 6 6" xfId="16806"/>
    <cellStyle name="style1424787249881 2 2 6 7" xfId="24202"/>
    <cellStyle name="style1424787249881 2 2 6 8" xfId="50223"/>
    <cellStyle name="style1424787249881 2 2 7" xfId="4165"/>
    <cellStyle name="style1424787249881 2 2 7 2" xfId="11606"/>
    <cellStyle name="style1424787249881 2 2 7 2 2" xfId="50243"/>
    <cellStyle name="style1424787249881 2 2 7 2 2 2" xfId="50244"/>
    <cellStyle name="style1424787249881 2 2 7 2 2 3" xfId="61050"/>
    <cellStyle name="style1424787249881 2 2 7 2 3" xfId="50242"/>
    <cellStyle name="style1424787249881 2 2 7 3" xfId="19002"/>
    <cellStyle name="style1424787249881 2 2 7 3 2" xfId="50246"/>
    <cellStyle name="style1424787249881 2 2 7 3 3" xfId="58558"/>
    <cellStyle name="style1424787249881 2 2 7 3 4" xfId="50245"/>
    <cellStyle name="style1424787249881 2 2 7 4" xfId="26398"/>
    <cellStyle name="style1424787249881 2 2 7 5" xfId="50241"/>
    <cellStyle name="style1424787249881 2 2 8" xfId="2288"/>
    <cellStyle name="style1424787249881 2 2 8 2" xfId="9729"/>
    <cellStyle name="style1424787249881 2 2 8 2 2" xfId="50249"/>
    <cellStyle name="style1424787249881 2 2 8 2 2 2" xfId="50250"/>
    <cellStyle name="style1424787249881 2 2 8 2 2 3" xfId="61051"/>
    <cellStyle name="style1424787249881 2 2 8 2 3" xfId="50248"/>
    <cellStyle name="style1424787249881 2 2 8 3" xfId="17125"/>
    <cellStyle name="style1424787249881 2 2 8 3 2" xfId="50252"/>
    <cellStyle name="style1424787249881 2 2 8 3 3" xfId="58559"/>
    <cellStyle name="style1424787249881 2 2 8 3 4" xfId="50251"/>
    <cellStyle name="style1424787249881 2 2 8 4" xfId="24521"/>
    <cellStyle name="style1424787249881 2 2 8 5" xfId="50247"/>
    <cellStyle name="style1424787249881 2 2 9" xfId="6110"/>
    <cellStyle name="style1424787249881 2 2 9 2" xfId="13506"/>
    <cellStyle name="style1424787249881 2 2 9 2 2" xfId="50255"/>
    <cellStyle name="style1424787249881 2 2 9 2 3" xfId="61016"/>
    <cellStyle name="style1424787249881 2 2 9 2 4" xfId="50254"/>
    <cellStyle name="style1424787249881 2 2 9 3" xfId="20902"/>
    <cellStyle name="style1424787249881 2 2 9 4" xfId="28298"/>
    <cellStyle name="style1424787249881 2 2 9 5" xfId="50253"/>
    <cellStyle name="style1424787249881 2 3" xfId="474"/>
    <cellStyle name="style1424787249881 2 3 10" xfId="15380"/>
    <cellStyle name="style1424787249881 2 3 11" xfId="22776"/>
    <cellStyle name="style1424787249881 2 3 12" xfId="50256"/>
    <cellStyle name="style1424787249881 2 3 2" xfId="731"/>
    <cellStyle name="style1424787249881 2 3 2 2" xfId="1441"/>
    <cellStyle name="style1424787249881 2 3 2 2 2" xfId="5129"/>
    <cellStyle name="style1424787249881 2 3 2 2 2 2" xfId="12570"/>
    <cellStyle name="style1424787249881 2 3 2 2 2 2 2" xfId="50261"/>
    <cellStyle name="style1424787249881 2 3 2 2 2 2 2 2" xfId="50262"/>
    <cellStyle name="style1424787249881 2 3 2 2 2 2 2 3" xfId="61055"/>
    <cellStyle name="style1424787249881 2 3 2 2 2 2 3" xfId="50260"/>
    <cellStyle name="style1424787249881 2 3 2 2 2 3" xfId="19966"/>
    <cellStyle name="style1424787249881 2 3 2 2 2 3 2" xfId="50264"/>
    <cellStyle name="style1424787249881 2 3 2 2 2 3 3" xfId="58563"/>
    <cellStyle name="style1424787249881 2 3 2 2 2 3 4" xfId="50263"/>
    <cellStyle name="style1424787249881 2 3 2 2 2 4" xfId="27362"/>
    <cellStyle name="style1424787249881 2 3 2 2 2 5" xfId="50259"/>
    <cellStyle name="style1424787249881 2 3 2 2 3" xfId="3252"/>
    <cellStyle name="style1424787249881 2 3 2 2 3 2" xfId="10693"/>
    <cellStyle name="style1424787249881 2 3 2 2 3 2 2" xfId="50267"/>
    <cellStyle name="style1424787249881 2 3 2 2 3 2 2 2" xfId="50268"/>
    <cellStyle name="style1424787249881 2 3 2 2 3 2 2 3" xfId="61056"/>
    <cellStyle name="style1424787249881 2 3 2 2 3 2 3" xfId="50266"/>
    <cellStyle name="style1424787249881 2 3 2 2 3 3" xfId="18089"/>
    <cellStyle name="style1424787249881 2 3 2 2 3 3 2" xfId="50270"/>
    <cellStyle name="style1424787249881 2 3 2 2 3 3 3" xfId="58564"/>
    <cellStyle name="style1424787249881 2 3 2 2 3 3 4" xfId="50269"/>
    <cellStyle name="style1424787249881 2 3 2 2 3 4" xfId="25485"/>
    <cellStyle name="style1424787249881 2 3 2 2 3 5" xfId="50265"/>
    <cellStyle name="style1424787249881 2 3 2 2 4" xfId="7074"/>
    <cellStyle name="style1424787249881 2 3 2 2 4 2" xfId="14470"/>
    <cellStyle name="style1424787249881 2 3 2 2 4 2 2" xfId="50273"/>
    <cellStyle name="style1424787249881 2 3 2 2 4 2 3" xfId="61054"/>
    <cellStyle name="style1424787249881 2 3 2 2 4 2 4" xfId="50272"/>
    <cellStyle name="style1424787249881 2 3 2 2 4 3" xfId="21866"/>
    <cellStyle name="style1424787249881 2 3 2 2 4 4" xfId="29262"/>
    <cellStyle name="style1424787249881 2 3 2 2 4 5" xfId="50271"/>
    <cellStyle name="style1424787249881 2 3 2 2 5" xfId="8884"/>
    <cellStyle name="style1424787249881 2 3 2 2 5 2" xfId="50275"/>
    <cellStyle name="style1424787249881 2 3 2 2 5 3" xfId="58562"/>
    <cellStyle name="style1424787249881 2 3 2 2 5 4" xfId="50274"/>
    <cellStyle name="style1424787249881 2 3 2 2 6" xfId="16280"/>
    <cellStyle name="style1424787249881 2 3 2 2 7" xfId="23676"/>
    <cellStyle name="style1424787249881 2 3 2 2 8" xfId="50258"/>
    <cellStyle name="style1424787249881 2 3 2 3" xfId="4485"/>
    <cellStyle name="style1424787249881 2 3 2 3 2" xfId="11926"/>
    <cellStyle name="style1424787249881 2 3 2 3 2 2" xfId="50278"/>
    <cellStyle name="style1424787249881 2 3 2 3 2 2 2" xfId="50279"/>
    <cellStyle name="style1424787249881 2 3 2 3 2 2 3" xfId="61057"/>
    <cellStyle name="style1424787249881 2 3 2 3 2 3" xfId="50277"/>
    <cellStyle name="style1424787249881 2 3 2 3 3" xfId="19322"/>
    <cellStyle name="style1424787249881 2 3 2 3 3 2" xfId="50281"/>
    <cellStyle name="style1424787249881 2 3 2 3 3 3" xfId="58565"/>
    <cellStyle name="style1424787249881 2 3 2 3 3 4" xfId="50280"/>
    <cellStyle name="style1424787249881 2 3 2 3 4" xfId="26718"/>
    <cellStyle name="style1424787249881 2 3 2 3 5" xfId="50276"/>
    <cellStyle name="style1424787249881 2 3 2 4" xfId="2608"/>
    <cellStyle name="style1424787249881 2 3 2 4 2" xfId="10049"/>
    <cellStyle name="style1424787249881 2 3 2 4 2 2" xfId="50284"/>
    <cellStyle name="style1424787249881 2 3 2 4 2 2 2" xfId="50285"/>
    <cellStyle name="style1424787249881 2 3 2 4 2 2 3" xfId="61058"/>
    <cellStyle name="style1424787249881 2 3 2 4 2 3" xfId="50283"/>
    <cellStyle name="style1424787249881 2 3 2 4 3" xfId="17445"/>
    <cellStyle name="style1424787249881 2 3 2 4 3 2" xfId="50287"/>
    <cellStyle name="style1424787249881 2 3 2 4 3 3" xfId="58566"/>
    <cellStyle name="style1424787249881 2 3 2 4 3 4" xfId="50286"/>
    <cellStyle name="style1424787249881 2 3 2 4 4" xfId="24841"/>
    <cellStyle name="style1424787249881 2 3 2 4 5" xfId="50282"/>
    <cellStyle name="style1424787249881 2 3 2 5" xfId="6430"/>
    <cellStyle name="style1424787249881 2 3 2 5 2" xfId="13826"/>
    <cellStyle name="style1424787249881 2 3 2 5 2 2" xfId="50290"/>
    <cellStyle name="style1424787249881 2 3 2 5 2 3" xfId="61053"/>
    <cellStyle name="style1424787249881 2 3 2 5 2 4" xfId="50289"/>
    <cellStyle name="style1424787249881 2 3 2 5 3" xfId="21222"/>
    <cellStyle name="style1424787249881 2 3 2 5 4" xfId="28618"/>
    <cellStyle name="style1424787249881 2 3 2 5 5" xfId="50288"/>
    <cellStyle name="style1424787249881 2 3 2 6" xfId="8240"/>
    <cellStyle name="style1424787249881 2 3 2 6 2" xfId="50292"/>
    <cellStyle name="style1424787249881 2 3 2 6 3" xfId="58561"/>
    <cellStyle name="style1424787249881 2 3 2 6 4" xfId="50291"/>
    <cellStyle name="style1424787249881 2 3 2 7" xfId="15636"/>
    <cellStyle name="style1424787249881 2 3 2 8" xfId="23032"/>
    <cellStyle name="style1424787249881 2 3 2 9" xfId="50257"/>
    <cellStyle name="style1424787249881 2 3 3" xfId="1185"/>
    <cellStyle name="style1424787249881 2 3 3 2" xfId="4873"/>
    <cellStyle name="style1424787249881 2 3 3 2 2" xfId="12314"/>
    <cellStyle name="style1424787249881 2 3 3 2 2 2" xfId="50296"/>
    <cellStyle name="style1424787249881 2 3 3 2 2 2 2" xfId="50297"/>
    <cellStyle name="style1424787249881 2 3 3 2 2 2 3" xfId="61060"/>
    <cellStyle name="style1424787249881 2 3 3 2 2 3" xfId="50295"/>
    <cellStyle name="style1424787249881 2 3 3 2 3" xfId="19710"/>
    <cellStyle name="style1424787249881 2 3 3 2 3 2" xfId="50299"/>
    <cellStyle name="style1424787249881 2 3 3 2 3 3" xfId="58568"/>
    <cellStyle name="style1424787249881 2 3 3 2 3 4" xfId="50298"/>
    <cellStyle name="style1424787249881 2 3 3 2 4" xfId="27106"/>
    <cellStyle name="style1424787249881 2 3 3 2 5" xfId="50294"/>
    <cellStyle name="style1424787249881 2 3 3 3" xfId="2996"/>
    <cellStyle name="style1424787249881 2 3 3 3 2" xfId="10437"/>
    <cellStyle name="style1424787249881 2 3 3 3 2 2" xfId="50302"/>
    <cellStyle name="style1424787249881 2 3 3 3 2 2 2" xfId="50303"/>
    <cellStyle name="style1424787249881 2 3 3 3 2 2 3" xfId="61061"/>
    <cellStyle name="style1424787249881 2 3 3 3 2 3" xfId="50301"/>
    <cellStyle name="style1424787249881 2 3 3 3 3" xfId="17833"/>
    <cellStyle name="style1424787249881 2 3 3 3 3 2" xfId="50305"/>
    <cellStyle name="style1424787249881 2 3 3 3 3 3" xfId="58569"/>
    <cellStyle name="style1424787249881 2 3 3 3 3 4" xfId="50304"/>
    <cellStyle name="style1424787249881 2 3 3 3 4" xfId="25229"/>
    <cellStyle name="style1424787249881 2 3 3 3 5" xfId="50300"/>
    <cellStyle name="style1424787249881 2 3 3 4" xfId="6818"/>
    <cellStyle name="style1424787249881 2 3 3 4 2" xfId="14214"/>
    <cellStyle name="style1424787249881 2 3 3 4 2 2" xfId="50308"/>
    <cellStyle name="style1424787249881 2 3 3 4 2 3" xfId="61059"/>
    <cellStyle name="style1424787249881 2 3 3 4 2 4" xfId="50307"/>
    <cellStyle name="style1424787249881 2 3 3 4 3" xfId="21610"/>
    <cellStyle name="style1424787249881 2 3 3 4 4" xfId="29006"/>
    <cellStyle name="style1424787249881 2 3 3 4 5" xfId="50306"/>
    <cellStyle name="style1424787249881 2 3 3 5" xfId="8628"/>
    <cellStyle name="style1424787249881 2 3 3 5 2" xfId="50310"/>
    <cellStyle name="style1424787249881 2 3 3 5 3" xfId="58567"/>
    <cellStyle name="style1424787249881 2 3 3 5 4" xfId="50309"/>
    <cellStyle name="style1424787249881 2 3 3 6" xfId="16024"/>
    <cellStyle name="style1424787249881 2 3 3 7" xfId="23420"/>
    <cellStyle name="style1424787249881 2 3 3 8" xfId="50293"/>
    <cellStyle name="style1424787249881 2 3 4" xfId="1776"/>
    <cellStyle name="style1424787249881 2 3 4 2" xfId="5463"/>
    <cellStyle name="style1424787249881 2 3 4 2 2" xfId="12904"/>
    <cellStyle name="style1424787249881 2 3 4 2 2 2" xfId="50314"/>
    <cellStyle name="style1424787249881 2 3 4 2 2 2 2" xfId="50315"/>
    <cellStyle name="style1424787249881 2 3 4 2 2 2 3" xfId="61063"/>
    <cellStyle name="style1424787249881 2 3 4 2 2 3" xfId="50313"/>
    <cellStyle name="style1424787249881 2 3 4 2 3" xfId="20300"/>
    <cellStyle name="style1424787249881 2 3 4 2 3 2" xfId="50317"/>
    <cellStyle name="style1424787249881 2 3 4 2 3 3" xfId="58571"/>
    <cellStyle name="style1424787249881 2 3 4 2 3 4" xfId="50316"/>
    <cellStyle name="style1424787249881 2 3 4 2 4" xfId="27696"/>
    <cellStyle name="style1424787249881 2 3 4 2 5" xfId="50312"/>
    <cellStyle name="style1424787249881 2 3 4 3" xfId="3586"/>
    <cellStyle name="style1424787249881 2 3 4 3 2" xfId="11027"/>
    <cellStyle name="style1424787249881 2 3 4 3 2 2" xfId="50320"/>
    <cellStyle name="style1424787249881 2 3 4 3 2 2 2" xfId="50321"/>
    <cellStyle name="style1424787249881 2 3 4 3 2 2 3" xfId="61064"/>
    <cellStyle name="style1424787249881 2 3 4 3 2 3" xfId="50319"/>
    <cellStyle name="style1424787249881 2 3 4 3 3" xfId="18423"/>
    <cellStyle name="style1424787249881 2 3 4 3 3 2" xfId="50323"/>
    <cellStyle name="style1424787249881 2 3 4 3 3 3" xfId="58572"/>
    <cellStyle name="style1424787249881 2 3 4 3 3 4" xfId="50322"/>
    <cellStyle name="style1424787249881 2 3 4 3 4" xfId="25819"/>
    <cellStyle name="style1424787249881 2 3 4 3 5" xfId="50318"/>
    <cellStyle name="style1424787249881 2 3 4 4" xfId="7408"/>
    <cellStyle name="style1424787249881 2 3 4 4 2" xfId="14804"/>
    <cellStyle name="style1424787249881 2 3 4 4 2 2" xfId="50326"/>
    <cellStyle name="style1424787249881 2 3 4 4 2 3" xfId="61062"/>
    <cellStyle name="style1424787249881 2 3 4 4 2 4" xfId="50325"/>
    <cellStyle name="style1424787249881 2 3 4 4 3" xfId="22200"/>
    <cellStyle name="style1424787249881 2 3 4 4 4" xfId="29596"/>
    <cellStyle name="style1424787249881 2 3 4 4 5" xfId="50324"/>
    <cellStyle name="style1424787249881 2 3 4 5" xfId="9218"/>
    <cellStyle name="style1424787249881 2 3 4 5 2" xfId="50328"/>
    <cellStyle name="style1424787249881 2 3 4 5 3" xfId="58570"/>
    <cellStyle name="style1424787249881 2 3 4 5 4" xfId="50327"/>
    <cellStyle name="style1424787249881 2 3 4 6" xfId="16614"/>
    <cellStyle name="style1424787249881 2 3 4 7" xfId="24010"/>
    <cellStyle name="style1424787249881 2 3 4 8" xfId="50311"/>
    <cellStyle name="style1424787249881 2 3 5" xfId="2033"/>
    <cellStyle name="style1424787249881 2 3 5 2" xfId="5720"/>
    <cellStyle name="style1424787249881 2 3 5 2 2" xfId="13160"/>
    <cellStyle name="style1424787249881 2 3 5 2 2 2" xfId="50332"/>
    <cellStyle name="style1424787249881 2 3 5 2 2 2 2" xfId="50333"/>
    <cellStyle name="style1424787249881 2 3 5 2 2 2 3" xfId="61066"/>
    <cellStyle name="style1424787249881 2 3 5 2 2 3" xfId="50331"/>
    <cellStyle name="style1424787249881 2 3 5 2 3" xfId="20556"/>
    <cellStyle name="style1424787249881 2 3 5 2 3 2" xfId="50335"/>
    <cellStyle name="style1424787249881 2 3 5 2 3 3" xfId="58574"/>
    <cellStyle name="style1424787249881 2 3 5 2 3 4" xfId="50334"/>
    <cellStyle name="style1424787249881 2 3 5 2 4" xfId="27952"/>
    <cellStyle name="style1424787249881 2 3 5 2 5" xfId="50330"/>
    <cellStyle name="style1424787249881 2 3 5 3" xfId="3842"/>
    <cellStyle name="style1424787249881 2 3 5 3 2" xfId="11283"/>
    <cellStyle name="style1424787249881 2 3 5 3 2 2" xfId="50338"/>
    <cellStyle name="style1424787249881 2 3 5 3 2 2 2" xfId="50339"/>
    <cellStyle name="style1424787249881 2 3 5 3 2 2 3" xfId="61067"/>
    <cellStyle name="style1424787249881 2 3 5 3 2 3" xfId="50337"/>
    <cellStyle name="style1424787249881 2 3 5 3 3" xfId="18679"/>
    <cellStyle name="style1424787249881 2 3 5 3 3 2" xfId="50341"/>
    <cellStyle name="style1424787249881 2 3 5 3 3 3" xfId="58575"/>
    <cellStyle name="style1424787249881 2 3 5 3 3 4" xfId="50340"/>
    <cellStyle name="style1424787249881 2 3 5 3 4" xfId="26075"/>
    <cellStyle name="style1424787249881 2 3 5 3 5" xfId="50336"/>
    <cellStyle name="style1424787249881 2 3 5 4" xfId="7665"/>
    <cellStyle name="style1424787249881 2 3 5 4 2" xfId="15061"/>
    <cellStyle name="style1424787249881 2 3 5 4 2 2" xfId="50344"/>
    <cellStyle name="style1424787249881 2 3 5 4 2 3" xfId="61065"/>
    <cellStyle name="style1424787249881 2 3 5 4 2 4" xfId="50343"/>
    <cellStyle name="style1424787249881 2 3 5 4 3" xfId="22457"/>
    <cellStyle name="style1424787249881 2 3 5 4 4" xfId="29853"/>
    <cellStyle name="style1424787249881 2 3 5 4 5" xfId="50342"/>
    <cellStyle name="style1424787249881 2 3 5 5" xfId="9474"/>
    <cellStyle name="style1424787249881 2 3 5 5 2" xfId="50346"/>
    <cellStyle name="style1424787249881 2 3 5 5 3" xfId="58573"/>
    <cellStyle name="style1424787249881 2 3 5 5 4" xfId="50345"/>
    <cellStyle name="style1424787249881 2 3 5 6" xfId="16870"/>
    <cellStyle name="style1424787249881 2 3 5 7" xfId="24266"/>
    <cellStyle name="style1424787249881 2 3 5 8" xfId="50329"/>
    <cellStyle name="style1424787249881 2 3 6" xfId="4229"/>
    <cellStyle name="style1424787249881 2 3 6 2" xfId="11670"/>
    <cellStyle name="style1424787249881 2 3 6 2 2" xfId="50349"/>
    <cellStyle name="style1424787249881 2 3 6 2 2 2" xfId="50350"/>
    <cellStyle name="style1424787249881 2 3 6 2 2 3" xfId="61068"/>
    <cellStyle name="style1424787249881 2 3 6 2 3" xfId="50348"/>
    <cellStyle name="style1424787249881 2 3 6 3" xfId="19066"/>
    <cellStyle name="style1424787249881 2 3 6 3 2" xfId="50352"/>
    <cellStyle name="style1424787249881 2 3 6 3 3" xfId="58576"/>
    <cellStyle name="style1424787249881 2 3 6 3 4" xfId="50351"/>
    <cellStyle name="style1424787249881 2 3 6 4" xfId="26462"/>
    <cellStyle name="style1424787249881 2 3 6 5" xfId="50347"/>
    <cellStyle name="style1424787249881 2 3 7" xfId="2352"/>
    <cellStyle name="style1424787249881 2 3 7 2" xfId="9793"/>
    <cellStyle name="style1424787249881 2 3 7 2 2" xfId="50355"/>
    <cellStyle name="style1424787249881 2 3 7 2 2 2" xfId="50356"/>
    <cellStyle name="style1424787249881 2 3 7 2 2 3" xfId="61069"/>
    <cellStyle name="style1424787249881 2 3 7 2 3" xfId="50354"/>
    <cellStyle name="style1424787249881 2 3 7 3" xfId="17189"/>
    <cellStyle name="style1424787249881 2 3 7 3 2" xfId="50358"/>
    <cellStyle name="style1424787249881 2 3 7 3 3" xfId="58577"/>
    <cellStyle name="style1424787249881 2 3 7 3 4" xfId="50357"/>
    <cellStyle name="style1424787249881 2 3 7 4" xfId="24585"/>
    <cellStyle name="style1424787249881 2 3 7 5" xfId="50353"/>
    <cellStyle name="style1424787249881 2 3 8" xfId="6174"/>
    <cellStyle name="style1424787249881 2 3 8 2" xfId="13570"/>
    <cellStyle name="style1424787249881 2 3 8 2 2" xfId="50361"/>
    <cellStyle name="style1424787249881 2 3 8 2 3" xfId="61052"/>
    <cellStyle name="style1424787249881 2 3 8 2 4" xfId="50360"/>
    <cellStyle name="style1424787249881 2 3 8 3" xfId="20966"/>
    <cellStyle name="style1424787249881 2 3 8 4" xfId="28362"/>
    <cellStyle name="style1424787249881 2 3 8 5" xfId="50359"/>
    <cellStyle name="style1424787249881 2 3 9" xfId="7984"/>
    <cellStyle name="style1424787249881 2 3 9 2" xfId="50363"/>
    <cellStyle name="style1424787249881 2 3 9 3" xfId="58560"/>
    <cellStyle name="style1424787249881 2 3 9 4" xfId="50362"/>
    <cellStyle name="style1424787249881 2 4" xfId="603"/>
    <cellStyle name="style1424787249881 2 4 2" xfId="1313"/>
    <cellStyle name="style1424787249881 2 4 2 2" xfId="5001"/>
    <cellStyle name="style1424787249881 2 4 2 2 2" xfId="12442"/>
    <cellStyle name="style1424787249881 2 4 2 2 2 2" xfId="50368"/>
    <cellStyle name="style1424787249881 2 4 2 2 2 2 2" xfId="50369"/>
    <cellStyle name="style1424787249881 2 4 2 2 2 2 3" xfId="61072"/>
    <cellStyle name="style1424787249881 2 4 2 2 2 3" xfId="50367"/>
    <cellStyle name="style1424787249881 2 4 2 2 3" xfId="19838"/>
    <cellStyle name="style1424787249881 2 4 2 2 3 2" xfId="50371"/>
    <cellStyle name="style1424787249881 2 4 2 2 3 3" xfId="58580"/>
    <cellStyle name="style1424787249881 2 4 2 2 3 4" xfId="50370"/>
    <cellStyle name="style1424787249881 2 4 2 2 4" xfId="27234"/>
    <cellStyle name="style1424787249881 2 4 2 2 5" xfId="50366"/>
    <cellStyle name="style1424787249881 2 4 2 3" xfId="3124"/>
    <cellStyle name="style1424787249881 2 4 2 3 2" xfId="10565"/>
    <cellStyle name="style1424787249881 2 4 2 3 2 2" xfId="50374"/>
    <cellStyle name="style1424787249881 2 4 2 3 2 2 2" xfId="50375"/>
    <cellStyle name="style1424787249881 2 4 2 3 2 2 3" xfId="61073"/>
    <cellStyle name="style1424787249881 2 4 2 3 2 3" xfId="50373"/>
    <cellStyle name="style1424787249881 2 4 2 3 3" xfId="17961"/>
    <cellStyle name="style1424787249881 2 4 2 3 3 2" xfId="50377"/>
    <cellStyle name="style1424787249881 2 4 2 3 3 3" xfId="58581"/>
    <cellStyle name="style1424787249881 2 4 2 3 3 4" xfId="50376"/>
    <cellStyle name="style1424787249881 2 4 2 3 4" xfId="25357"/>
    <cellStyle name="style1424787249881 2 4 2 3 5" xfId="50372"/>
    <cellStyle name="style1424787249881 2 4 2 4" xfId="6946"/>
    <cellStyle name="style1424787249881 2 4 2 4 2" xfId="14342"/>
    <cellStyle name="style1424787249881 2 4 2 4 2 2" xfId="50380"/>
    <cellStyle name="style1424787249881 2 4 2 4 2 3" xfId="61071"/>
    <cellStyle name="style1424787249881 2 4 2 4 2 4" xfId="50379"/>
    <cellStyle name="style1424787249881 2 4 2 4 3" xfId="21738"/>
    <cellStyle name="style1424787249881 2 4 2 4 4" xfId="29134"/>
    <cellStyle name="style1424787249881 2 4 2 4 5" xfId="50378"/>
    <cellStyle name="style1424787249881 2 4 2 5" xfId="8756"/>
    <cellStyle name="style1424787249881 2 4 2 5 2" xfId="50382"/>
    <cellStyle name="style1424787249881 2 4 2 5 3" xfId="58579"/>
    <cellStyle name="style1424787249881 2 4 2 5 4" xfId="50381"/>
    <cellStyle name="style1424787249881 2 4 2 6" xfId="16152"/>
    <cellStyle name="style1424787249881 2 4 2 7" xfId="23548"/>
    <cellStyle name="style1424787249881 2 4 2 8" xfId="50365"/>
    <cellStyle name="style1424787249881 2 4 3" xfId="4357"/>
    <cellStyle name="style1424787249881 2 4 3 2" xfId="11798"/>
    <cellStyle name="style1424787249881 2 4 3 2 2" xfId="50385"/>
    <cellStyle name="style1424787249881 2 4 3 2 2 2" xfId="50386"/>
    <cellStyle name="style1424787249881 2 4 3 2 2 3" xfId="61074"/>
    <cellStyle name="style1424787249881 2 4 3 2 3" xfId="50384"/>
    <cellStyle name="style1424787249881 2 4 3 3" xfId="19194"/>
    <cellStyle name="style1424787249881 2 4 3 3 2" xfId="50388"/>
    <cellStyle name="style1424787249881 2 4 3 3 3" xfId="58582"/>
    <cellStyle name="style1424787249881 2 4 3 3 4" xfId="50387"/>
    <cellStyle name="style1424787249881 2 4 3 4" xfId="26590"/>
    <cellStyle name="style1424787249881 2 4 3 5" xfId="50383"/>
    <cellStyle name="style1424787249881 2 4 4" xfId="2480"/>
    <cellStyle name="style1424787249881 2 4 4 2" xfId="9921"/>
    <cellStyle name="style1424787249881 2 4 4 2 2" xfId="50391"/>
    <cellStyle name="style1424787249881 2 4 4 2 2 2" xfId="50392"/>
    <cellStyle name="style1424787249881 2 4 4 2 2 3" xfId="61075"/>
    <cellStyle name="style1424787249881 2 4 4 2 3" xfId="50390"/>
    <cellStyle name="style1424787249881 2 4 4 3" xfId="17317"/>
    <cellStyle name="style1424787249881 2 4 4 3 2" xfId="50394"/>
    <cellStyle name="style1424787249881 2 4 4 3 3" xfId="58583"/>
    <cellStyle name="style1424787249881 2 4 4 3 4" xfId="50393"/>
    <cellStyle name="style1424787249881 2 4 4 4" xfId="24713"/>
    <cellStyle name="style1424787249881 2 4 4 5" xfId="50389"/>
    <cellStyle name="style1424787249881 2 4 5" xfId="6302"/>
    <cellStyle name="style1424787249881 2 4 5 2" xfId="13698"/>
    <cellStyle name="style1424787249881 2 4 5 2 2" xfId="50397"/>
    <cellStyle name="style1424787249881 2 4 5 2 3" xfId="61070"/>
    <cellStyle name="style1424787249881 2 4 5 2 4" xfId="50396"/>
    <cellStyle name="style1424787249881 2 4 5 3" xfId="21094"/>
    <cellStyle name="style1424787249881 2 4 5 4" xfId="28490"/>
    <cellStyle name="style1424787249881 2 4 5 5" xfId="50395"/>
    <cellStyle name="style1424787249881 2 4 6" xfId="8112"/>
    <cellStyle name="style1424787249881 2 4 6 2" xfId="50399"/>
    <cellStyle name="style1424787249881 2 4 6 3" xfId="58578"/>
    <cellStyle name="style1424787249881 2 4 6 4" xfId="50398"/>
    <cellStyle name="style1424787249881 2 4 7" xfId="15508"/>
    <cellStyle name="style1424787249881 2 4 8" xfId="22904"/>
    <cellStyle name="style1424787249881 2 4 9" xfId="50364"/>
    <cellStyle name="style1424787249881 2 5" xfId="1057"/>
    <cellStyle name="style1424787249881 2 5 2" xfId="4745"/>
    <cellStyle name="style1424787249881 2 5 2 2" xfId="12186"/>
    <cellStyle name="style1424787249881 2 5 2 2 2" xfId="50403"/>
    <cellStyle name="style1424787249881 2 5 2 2 2 2" xfId="50404"/>
    <cellStyle name="style1424787249881 2 5 2 2 2 3" xfId="61077"/>
    <cellStyle name="style1424787249881 2 5 2 2 3" xfId="50402"/>
    <cellStyle name="style1424787249881 2 5 2 3" xfId="19582"/>
    <cellStyle name="style1424787249881 2 5 2 3 2" xfId="50406"/>
    <cellStyle name="style1424787249881 2 5 2 3 3" xfId="58585"/>
    <cellStyle name="style1424787249881 2 5 2 3 4" xfId="50405"/>
    <cellStyle name="style1424787249881 2 5 2 4" xfId="26978"/>
    <cellStyle name="style1424787249881 2 5 2 5" xfId="50401"/>
    <cellStyle name="style1424787249881 2 5 3" xfId="2868"/>
    <cellStyle name="style1424787249881 2 5 3 2" xfId="10309"/>
    <cellStyle name="style1424787249881 2 5 3 2 2" xfId="50409"/>
    <cellStyle name="style1424787249881 2 5 3 2 2 2" xfId="50410"/>
    <cellStyle name="style1424787249881 2 5 3 2 2 3" xfId="61078"/>
    <cellStyle name="style1424787249881 2 5 3 2 3" xfId="50408"/>
    <cellStyle name="style1424787249881 2 5 3 3" xfId="17705"/>
    <cellStyle name="style1424787249881 2 5 3 3 2" xfId="50412"/>
    <cellStyle name="style1424787249881 2 5 3 3 3" xfId="58586"/>
    <cellStyle name="style1424787249881 2 5 3 3 4" xfId="50411"/>
    <cellStyle name="style1424787249881 2 5 3 4" xfId="25101"/>
    <cellStyle name="style1424787249881 2 5 3 5" xfId="50407"/>
    <cellStyle name="style1424787249881 2 5 4" xfId="6690"/>
    <cellStyle name="style1424787249881 2 5 4 2" xfId="14086"/>
    <cellStyle name="style1424787249881 2 5 4 2 2" xfId="50415"/>
    <cellStyle name="style1424787249881 2 5 4 2 3" xfId="61076"/>
    <cellStyle name="style1424787249881 2 5 4 2 4" xfId="50414"/>
    <cellStyle name="style1424787249881 2 5 4 3" xfId="21482"/>
    <cellStyle name="style1424787249881 2 5 4 4" xfId="28878"/>
    <cellStyle name="style1424787249881 2 5 4 5" xfId="50413"/>
    <cellStyle name="style1424787249881 2 5 5" xfId="8500"/>
    <cellStyle name="style1424787249881 2 5 5 2" xfId="50417"/>
    <cellStyle name="style1424787249881 2 5 5 3" xfId="58584"/>
    <cellStyle name="style1424787249881 2 5 5 4" xfId="50416"/>
    <cellStyle name="style1424787249881 2 5 6" xfId="15896"/>
    <cellStyle name="style1424787249881 2 5 7" xfId="23292"/>
    <cellStyle name="style1424787249881 2 5 8" xfId="50400"/>
    <cellStyle name="style1424787249881 2 6" xfId="1648"/>
    <cellStyle name="style1424787249881 2 6 2" xfId="5335"/>
    <cellStyle name="style1424787249881 2 6 2 2" xfId="12776"/>
    <cellStyle name="style1424787249881 2 6 2 2 2" xfId="50421"/>
    <cellStyle name="style1424787249881 2 6 2 2 2 2" xfId="50422"/>
    <cellStyle name="style1424787249881 2 6 2 2 2 3" xfId="61080"/>
    <cellStyle name="style1424787249881 2 6 2 2 3" xfId="50420"/>
    <cellStyle name="style1424787249881 2 6 2 3" xfId="20172"/>
    <cellStyle name="style1424787249881 2 6 2 3 2" xfId="50424"/>
    <cellStyle name="style1424787249881 2 6 2 3 3" xfId="58588"/>
    <cellStyle name="style1424787249881 2 6 2 3 4" xfId="50423"/>
    <cellStyle name="style1424787249881 2 6 2 4" xfId="27568"/>
    <cellStyle name="style1424787249881 2 6 2 5" xfId="50419"/>
    <cellStyle name="style1424787249881 2 6 3" xfId="3458"/>
    <cellStyle name="style1424787249881 2 6 3 2" xfId="10899"/>
    <cellStyle name="style1424787249881 2 6 3 2 2" xfId="50427"/>
    <cellStyle name="style1424787249881 2 6 3 2 2 2" xfId="50428"/>
    <cellStyle name="style1424787249881 2 6 3 2 2 3" xfId="61081"/>
    <cellStyle name="style1424787249881 2 6 3 2 3" xfId="50426"/>
    <cellStyle name="style1424787249881 2 6 3 3" xfId="18295"/>
    <cellStyle name="style1424787249881 2 6 3 3 2" xfId="50430"/>
    <cellStyle name="style1424787249881 2 6 3 3 3" xfId="58589"/>
    <cellStyle name="style1424787249881 2 6 3 3 4" xfId="50429"/>
    <cellStyle name="style1424787249881 2 6 3 4" xfId="25691"/>
    <cellStyle name="style1424787249881 2 6 3 5" xfId="50425"/>
    <cellStyle name="style1424787249881 2 6 4" xfId="7280"/>
    <cellStyle name="style1424787249881 2 6 4 2" xfId="14676"/>
    <cellStyle name="style1424787249881 2 6 4 2 2" xfId="50433"/>
    <cellStyle name="style1424787249881 2 6 4 2 3" xfId="61079"/>
    <cellStyle name="style1424787249881 2 6 4 2 4" xfId="50432"/>
    <cellStyle name="style1424787249881 2 6 4 3" xfId="22072"/>
    <cellStyle name="style1424787249881 2 6 4 4" xfId="29468"/>
    <cellStyle name="style1424787249881 2 6 4 5" xfId="50431"/>
    <cellStyle name="style1424787249881 2 6 5" xfId="9090"/>
    <cellStyle name="style1424787249881 2 6 5 2" xfId="50435"/>
    <cellStyle name="style1424787249881 2 6 5 3" xfId="58587"/>
    <cellStyle name="style1424787249881 2 6 5 4" xfId="50434"/>
    <cellStyle name="style1424787249881 2 6 6" xfId="16486"/>
    <cellStyle name="style1424787249881 2 6 7" xfId="23882"/>
    <cellStyle name="style1424787249881 2 6 8" xfId="50418"/>
    <cellStyle name="style1424787249881 2 7" xfId="1905"/>
    <cellStyle name="style1424787249881 2 7 2" xfId="5592"/>
    <cellStyle name="style1424787249881 2 7 2 2" xfId="13032"/>
    <cellStyle name="style1424787249881 2 7 2 2 2" xfId="50439"/>
    <cellStyle name="style1424787249881 2 7 2 2 2 2" xfId="50440"/>
    <cellStyle name="style1424787249881 2 7 2 2 2 3" xfId="61083"/>
    <cellStyle name="style1424787249881 2 7 2 2 3" xfId="50438"/>
    <cellStyle name="style1424787249881 2 7 2 3" xfId="20428"/>
    <cellStyle name="style1424787249881 2 7 2 3 2" xfId="50442"/>
    <cellStyle name="style1424787249881 2 7 2 3 3" xfId="58591"/>
    <cellStyle name="style1424787249881 2 7 2 3 4" xfId="50441"/>
    <cellStyle name="style1424787249881 2 7 2 4" xfId="27824"/>
    <cellStyle name="style1424787249881 2 7 2 5" xfId="50437"/>
    <cellStyle name="style1424787249881 2 7 3" xfId="3714"/>
    <cellStyle name="style1424787249881 2 7 3 2" xfId="11155"/>
    <cellStyle name="style1424787249881 2 7 3 2 2" xfId="50445"/>
    <cellStyle name="style1424787249881 2 7 3 2 2 2" xfId="50446"/>
    <cellStyle name="style1424787249881 2 7 3 2 2 3" xfId="61084"/>
    <cellStyle name="style1424787249881 2 7 3 2 3" xfId="50444"/>
    <cellStyle name="style1424787249881 2 7 3 3" xfId="18551"/>
    <cellStyle name="style1424787249881 2 7 3 3 2" xfId="50448"/>
    <cellStyle name="style1424787249881 2 7 3 3 3" xfId="58592"/>
    <cellStyle name="style1424787249881 2 7 3 3 4" xfId="50447"/>
    <cellStyle name="style1424787249881 2 7 3 4" xfId="25947"/>
    <cellStyle name="style1424787249881 2 7 3 5" xfId="50443"/>
    <cellStyle name="style1424787249881 2 7 4" xfId="7537"/>
    <cellStyle name="style1424787249881 2 7 4 2" xfId="14933"/>
    <cellStyle name="style1424787249881 2 7 4 2 2" xfId="50451"/>
    <cellStyle name="style1424787249881 2 7 4 2 3" xfId="61082"/>
    <cellStyle name="style1424787249881 2 7 4 2 4" xfId="50450"/>
    <cellStyle name="style1424787249881 2 7 4 3" xfId="22329"/>
    <cellStyle name="style1424787249881 2 7 4 4" xfId="29725"/>
    <cellStyle name="style1424787249881 2 7 4 5" xfId="50449"/>
    <cellStyle name="style1424787249881 2 7 5" xfId="9346"/>
    <cellStyle name="style1424787249881 2 7 5 2" xfId="50453"/>
    <cellStyle name="style1424787249881 2 7 5 3" xfId="58590"/>
    <cellStyle name="style1424787249881 2 7 5 4" xfId="50452"/>
    <cellStyle name="style1424787249881 2 7 6" xfId="16742"/>
    <cellStyle name="style1424787249881 2 7 7" xfId="24138"/>
    <cellStyle name="style1424787249881 2 7 8" xfId="50436"/>
    <cellStyle name="style1424787249881 2 8" xfId="4101"/>
    <cellStyle name="style1424787249881 2 8 2" xfId="11542"/>
    <cellStyle name="style1424787249881 2 8 2 2" xfId="50456"/>
    <cellStyle name="style1424787249881 2 8 2 2 2" xfId="50457"/>
    <cellStyle name="style1424787249881 2 8 2 2 3" xfId="61085"/>
    <cellStyle name="style1424787249881 2 8 2 3" xfId="50455"/>
    <cellStyle name="style1424787249881 2 8 3" xfId="18938"/>
    <cellStyle name="style1424787249881 2 8 3 2" xfId="50459"/>
    <cellStyle name="style1424787249881 2 8 3 3" xfId="58593"/>
    <cellStyle name="style1424787249881 2 8 3 4" xfId="50458"/>
    <cellStyle name="style1424787249881 2 8 4" xfId="26334"/>
    <cellStyle name="style1424787249881 2 8 5" xfId="50454"/>
    <cellStyle name="style1424787249881 2 9" xfId="2224"/>
    <cellStyle name="style1424787249881 2 9 2" xfId="9665"/>
    <cellStyle name="style1424787249881 2 9 2 2" xfId="50462"/>
    <cellStyle name="style1424787249881 2 9 2 2 2" xfId="50463"/>
    <cellStyle name="style1424787249881 2 9 2 2 3" xfId="61086"/>
    <cellStyle name="style1424787249881 2 9 2 3" xfId="50461"/>
    <cellStyle name="style1424787249881 2 9 3" xfId="17061"/>
    <cellStyle name="style1424787249881 2 9 3 2" xfId="50465"/>
    <cellStyle name="style1424787249881 2 9 3 3" xfId="58594"/>
    <cellStyle name="style1424787249881 2 9 3 4" xfId="50464"/>
    <cellStyle name="style1424787249881 2 9 4" xfId="24457"/>
    <cellStyle name="style1424787249881 2 9 5" xfId="50460"/>
    <cellStyle name="style1424787249881 3" xfId="382"/>
    <cellStyle name="style1424787249881 3 10" xfId="7892"/>
    <cellStyle name="style1424787249881 3 10 2" xfId="50468"/>
    <cellStyle name="style1424787249881 3 10 3" xfId="58595"/>
    <cellStyle name="style1424787249881 3 10 4" xfId="50467"/>
    <cellStyle name="style1424787249881 3 11" xfId="15288"/>
    <cellStyle name="style1424787249881 3 12" xfId="22684"/>
    <cellStyle name="style1424787249881 3 13" xfId="50466"/>
    <cellStyle name="style1424787249881 3 2" xfId="510"/>
    <cellStyle name="style1424787249881 3 2 10" xfId="15416"/>
    <cellStyle name="style1424787249881 3 2 11" xfId="22812"/>
    <cellStyle name="style1424787249881 3 2 12" xfId="50469"/>
    <cellStyle name="style1424787249881 3 2 2" xfId="767"/>
    <cellStyle name="style1424787249881 3 2 2 2" xfId="1477"/>
    <cellStyle name="style1424787249881 3 2 2 2 2" xfId="5165"/>
    <cellStyle name="style1424787249881 3 2 2 2 2 2" xfId="12606"/>
    <cellStyle name="style1424787249881 3 2 2 2 2 2 2" xfId="50474"/>
    <cellStyle name="style1424787249881 3 2 2 2 2 2 2 2" xfId="50475"/>
    <cellStyle name="style1424787249881 3 2 2 2 2 2 2 3" xfId="61091"/>
    <cellStyle name="style1424787249881 3 2 2 2 2 2 3" xfId="50473"/>
    <cellStyle name="style1424787249881 3 2 2 2 2 3" xfId="20002"/>
    <cellStyle name="style1424787249881 3 2 2 2 2 3 2" xfId="50477"/>
    <cellStyle name="style1424787249881 3 2 2 2 2 3 3" xfId="58599"/>
    <cellStyle name="style1424787249881 3 2 2 2 2 3 4" xfId="50476"/>
    <cellStyle name="style1424787249881 3 2 2 2 2 4" xfId="27398"/>
    <cellStyle name="style1424787249881 3 2 2 2 2 5" xfId="50472"/>
    <cellStyle name="style1424787249881 3 2 2 2 3" xfId="3288"/>
    <cellStyle name="style1424787249881 3 2 2 2 3 2" xfId="10729"/>
    <cellStyle name="style1424787249881 3 2 2 2 3 2 2" xfId="50480"/>
    <cellStyle name="style1424787249881 3 2 2 2 3 2 2 2" xfId="50481"/>
    <cellStyle name="style1424787249881 3 2 2 2 3 2 2 3" xfId="61092"/>
    <cellStyle name="style1424787249881 3 2 2 2 3 2 3" xfId="50479"/>
    <cellStyle name="style1424787249881 3 2 2 2 3 3" xfId="18125"/>
    <cellStyle name="style1424787249881 3 2 2 2 3 3 2" xfId="50483"/>
    <cellStyle name="style1424787249881 3 2 2 2 3 3 3" xfId="58600"/>
    <cellStyle name="style1424787249881 3 2 2 2 3 3 4" xfId="50482"/>
    <cellStyle name="style1424787249881 3 2 2 2 3 4" xfId="25521"/>
    <cellStyle name="style1424787249881 3 2 2 2 3 5" xfId="50478"/>
    <cellStyle name="style1424787249881 3 2 2 2 4" xfId="7110"/>
    <cellStyle name="style1424787249881 3 2 2 2 4 2" xfId="14506"/>
    <cellStyle name="style1424787249881 3 2 2 2 4 2 2" xfId="50486"/>
    <cellStyle name="style1424787249881 3 2 2 2 4 2 3" xfId="61090"/>
    <cellStyle name="style1424787249881 3 2 2 2 4 2 4" xfId="50485"/>
    <cellStyle name="style1424787249881 3 2 2 2 4 3" xfId="21902"/>
    <cellStyle name="style1424787249881 3 2 2 2 4 4" xfId="29298"/>
    <cellStyle name="style1424787249881 3 2 2 2 4 5" xfId="50484"/>
    <cellStyle name="style1424787249881 3 2 2 2 5" xfId="8920"/>
    <cellStyle name="style1424787249881 3 2 2 2 5 2" xfId="50488"/>
    <cellStyle name="style1424787249881 3 2 2 2 5 3" xfId="58598"/>
    <cellStyle name="style1424787249881 3 2 2 2 5 4" xfId="50487"/>
    <cellStyle name="style1424787249881 3 2 2 2 6" xfId="16316"/>
    <cellStyle name="style1424787249881 3 2 2 2 7" xfId="23712"/>
    <cellStyle name="style1424787249881 3 2 2 2 8" xfId="50471"/>
    <cellStyle name="style1424787249881 3 2 2 3" xfId="4521"/>
    <cellStyle name="style1424787249881 3 2 2 3 2" xfId="11962"/>
    <cellStyle name="style1424787249881 3 2 2 3 2 2" xfId="50491"/>
    <cellStyle name="style1424787249881 3 2 2 3 2 2 2" xfId="50492"/>
    <cellStyle name="style1424787249881 3 2 2 3 2 2 3" xfId="61093"/>
    <cellStyle name="style1424787249881 3 2 2 3 2 3" xfId="50490"/>
    <cellStyle name="style1424787249881 3 2 2 3 3" xfId="19358"/>
    <cellStyle name="style1424787249881 3 2 2 3 3 2" xfId="50494"/>
    <cellStyle name="style1424787249881 3 2 2 3 3 3" xfId="58601"/>
    <cellStyle name="style1424787249881 3 2 2 3 3 4" xfId="50493"/>
    <cellStyle name="style1424787249881 3 2 2 3 4" xfId="26754"/>
    <cellStyle name="style1424787249881 3 2 2 3 5" xfId="50489"/>
    <cellStyle name="style1424787249881 3 2 2 4" xfId="2644"/>
    <cellStyle name="style1424787249881 3 2 2 4 2" xfId="10085"/>
    <cellStyle name="style1424787249881 3 2 2 4 2 2" xfId="50497"/>
    <cellStyle name="style1424787249881 3 2 2 4 2 2 2" xfId="50498"/>
    <cellStyle name="style1424787249881 3 2 2 4 2 2 3" xfId="61094"/>
    <cellStyle name="style1424787249881 3 2 2 4 2 3" xfId="50496"/>
    <cellStyle name="style1424787249881 3 2 2 4 3" xfId="17481"/>
    <cellStyle name="style1424787249881 3 2 2 4 3 2" xfId="50500"/>
    <cellStyle name="style1424787249881 3 2 2 4 3 3" xfId="58602"/>
    <cellStyle name="style1424787249881 3 2 2 4 3 4" xfId="50499"/>
    <cellStyle name="style1424787249881 3 2 2 4 4" xfId="24877"/>
    <cellStyle name="style1424787249881 3 2 2 4 5" xfId="50495"/>
    <cellStyle name="style1424787249881 3 2 2 5" xfId="6466"/>
    <cellStyle name="style1424787249881 3 2 2 5 2" xfId="13862"/>
    <cellStyle name="style1424787249881 3 2 2 5 2 2" xfId="50503"/>
    <cellStyle name="style1424787249881 3 2 2 5 2 3" xfId="61089"/>
    <cellStyle name="style1424787249881 3 2 2 5 2 4" xfId="50502"/>
    <cellStyle name="style1424787249881 3 2 2 5 3" xfId="21258"/>
    <cellStyle name="style1424787249881 3 2 2 5 4" xfId="28654"/>
    <cellStyle name="style1424787249881 3 2 2 5 5" xfId="50501"/>
    <cellStyle name="style1424787249881 3 2 2 6" xfId="8276"/>
    <cellStyle name="style1424787249881 3 2 2 6 2" xfId="50505"/>
    <cellStyle name="style1424787249881 3 2 2 6 3" xfId="58597"/>
    <cellStyle name="style1424787249881 3 2 2 6 4" xfId="50504"/>
    <cellStyle name="style1424787249881 3 2 2 7" xfId="15672"/>
    <cellStyle name="style1424787249881 3 2 2 8" xfId="23068"/>
    <cellStyle name="style1424787249881 3 2 2 9" xfId="50470"/>
    <cellStyle name="style1424787249881 3 2 3" xfId="1221"/>
    <cellStyle name="style1424787249881 3 2 3 2" xfId="4909"/>
    <cellStyle name="style1424787249881 3 2 3 2 2" xfId="12350"/>
    <cellStyle name="style1424787249881 3 2 3 2 2 2" xfId="50509"/>
    <cellStyle name="style1424787249881 3 2 3 2 2 2 2" xfId="50510"/>
    <cellStyle name="style1424787249881 3 2 3 2 2 2 3" xfId="61096"/>
    <cellStyle name="style1424787249881 3 2 3 2 2 3" xfId="50508"/>
    <cellStyle name="style1424787249881 3 2 3 2 3" xfId="19746"/>
    <cellStyle name="style1424787249881 3 2 3 2 3 2" xfId="50512"/>
    <cellStyle name="style1424787249881 3 2 3 2 3 3" xfId="58604"/>
    <cellStyle name="style1424787249881 3 2 3 2 3 4" xfId="50511"/>
    <cellStyle name="style1424787249881 3 2 3 2 4" xfId="27142"/>
    <cellStyle name="style1424787249881 3 2 3 2 5" xfId="50507"/>
    <cellStyle name="style1424787249881 3 2 3 3" xfId="3032"/>
    <cellStyle name="style1424787249881 3 2 3 3 2" xfId="10473"/>
    <cellStyle name="style1424787249881 3 2 3 3 2 2" xfId="50515"/>
    <cellStyle name="style1424787249881 3 2 3 3 2 2 2" xfId="50516"/>
    <cellStyle name="style1424787249881 3 2 3 3 2 2 3" xfId="61097"/>
    <cellStyle name="style1424787249881 3 2 3 3 2 3" xfId="50514"/>
    <cellStyle name="style1424787249881 3 2 3 3 3" xfId="17869"/>
    <cellStyle name="style1424787249881 3 2 3 3 3 2" xfId="50518"/>
    <cellStyle name="style1424787249881 3 2 3 3 3 3" xfId="58605"/>
    <cellStyle name="style1424787249881 3 2 3 3 3 4" xfId="50517"/>
    <cellStyle name="style1424787249881 3 2 3 3 4" xfId="25265"/>
    <cellStyle name="style1424787249881 3 2 3 3 5" xfId="50513"/>
    <cellStyle name="style1424787249881 3 2 3 4" xfId="6854"/>
    <cellStyle name="style1424787249881 3 2 3 4 2" xfId="14250"/>
    <cellStyle name="style1424787249881 3 2 3 4 2 2" xfId="50521"/>
    <cellStyle name="style1424787249881 3 2 3 4 2 3" xfId="61095"/>
    <cellStyle name="style1424787249881 3 2 3 4 2 4" xfId="50520"/>
    <cellStyle name="style1424787249881 3 2 3 4 3" xfId="21646"/>
    <cellStyle name="style1424787249881 3 2 3 4 4" xfId="29042"/>
    <cellStyle name="style1424787249881 3 2 3 4 5" xfId="50519"/>
    <cellStyle name="style1424787249881 3 2 3 5" xfId="8664"/>
    <cellStyle name="style1424787249881 3 2 3 5 2" xfId="50523"/>
    <cellStyle name="style1424787249881 3 2 3 5 3" xfId="58603"/>
    <cellStyle name="style1424787249881 3 2 3 5 4" xfId="50522"/>
    <cellStyle name="style1424787249881 3 2 3 6" xfId="16060"/>
    <cellStyle name="style1424787249881 3 2 3 7" xfId="23456"/>
    <cellStyle name="style1424787249881 3 2 3 8" xfId="50506"/>
    <cellStyle name="style1424787249881 3 2 4" xfId="1812"/>
    <cellStyle name="style1424787249881 3 2 4 2" xfId="5499"/>
    <cellStyle name="style1424787249881 3 2 4 2 2" xfId="12940"/>
    <cellStyle name="style1424787249881 3 2 4 2 2 2" xfId="50527"/>
    <cellStyle name="style1424787249881 3 2 4 2 2 2 2" xfId="50528"/>
    <cellStyle name="style1424787249881 3 2 4 2 2 2 3" xfId="61099"/>
    <cellStyle name="style1424787249881 3 2 4 2 2 3" xfId="50526"/>
    <cellStyle name="style1424787249881 3 2 4 2 3" xfId="20336"/>
    <cellStyle name="style1424787249881 3 2 4 2 3 2" xfId="50530"/>
    <cellStyle name="style1424787249881 3 2 4 2 3 3" xfId="58607"/>
    <cellStyle name="style1424787249881 3 2 4 2 3 4" xfId="50529"/>
    <cellStyle name="style1424787249881 3 2 4 2 4" xfId="27732"/>
    <cellStyle name="style1424787249881 3 2 4 2 5" xfId="50525"/>
    <cellStyle name="style1424787249881 3 2 4 3" xfId="3622"/>
    <cellStyle name="style1424787249881 3 2 4 3 2" xfId="11063"/>
    <cellStyle name="style1424787249881 3 2 4 3 2 2" xfId="50532"/>
    <cellStyle name="style1424787249881 3 2 4 3 3" xfId="18459"/>
    <cellStyle name="style1424787249881 3 2 4 3 4" xfId="25855"/>
    <cellStyle name="style1424787249881 3 2 4 3 5" xfId="50531"/>
    <cellStyle name="style1424787249881 3 2 4 4" xfId="7444"/>
    <cellStyle name="style1424787249881 3 2 4 4 2" xfId="14840"/>
    <cellStyle name="style1424787249881 3 2 4 4 2 2" xfId="50535"/>
    <cellStyle name="style1424787249881 3 2 4 4 2 3" xfId="61098"/>
    <cellStyle name="style1424787249881 3 2 4 4 2 4" xfId="50534"/>
    <cellStyle name="style1424787249881 3 2 4 4 3" xfId="22236"/>
    <cellStyle name="style1424787249881 3 2 4 4 4" xfId="29632"/>
    <cellStyle name="style1424787249881 3 2 4 4 5" xfId="50533"/>
    <cellStyle name="style1424787249881 3 2 4 5" xfId="9254"/>
    <cellStyle name="style1424787249881 3 2 4 5 2" xfId="50537"/>
    <cellStyle name="style1424787249881 3 2 4 5 3" xfId="58606"/>
    <cellStyle name="style1424787249881 3 2 4 5 4" xfId="50536"/>
    <cellStyle name="style1424787249881 3 2 4 6" xfId="16650"/>
    <cellStyle name="style1424787249881 3 2 4 7" xfId="24046"/>
    <cellStyle name="style1424787249881 3 2 4 8" xfId="50524"/>
    <cellStyle name="style1424787249881 3 2 5" xfId="2069"/>
    <cellStyle name="style1424787249881 3 2 5 2" xfId="5756"/>
    <cellStyle name="style1424787249881 3 2 5 2 2" xfId="13196"/>
    <cellStyle name="style1424787249881 3 2 5 2 2 2" xfId="50540"/>
    <cellStyle name="style1424787249881 3 2 5 2 3" xfId="20592"/>
    <cellStyle name="style1424787249881 3 2 5 2 4" xfId="27988"/>
    <cellStyle name="style1424787249881 3 2 5 2 5" xfId="50539"/>
    <cellStyle name="style1424787249881 3 2 5 3" xfId="3878"/>
    <cellStyle name="style1424787249881 3 2 5 3 2" xfId="11319"/>
    <cellStyle name="style1424787249881 3 2 5 3 2 2" xfId="50542"/>
    <cellStyle name="style1424787249881 3 2 5 3 3" xfId="18715"/>
    <cellStyle name="style1424787249881 3 2 5 3 4" xfId="26111"/>
    <cellStyle name="style1424787249881 3 2 5 3 5" xfId="50541"/>
    <cellStyle name="style1424787249881 3 2 5 4" xfId="7701"/>
    <cellStyle name="style1424787249881 3 2 5 4 2" xfId="15097"/>
    <cellStyle name="style1424787249881 3 2 5 4 3" xfId="22493"/>
    <cellStyle name="style1424787249881 3 2 5 4 4" xfId="29889"/>
    <cellStyle name="style1424787249881 3 2 5 4 5" xfId="50543"/>
    <cellStyle name="style1424787249881 3 2 5 5" xfId="9510"/>
    <cellStyle name="style1424787249881 3 2 5 6" xfId="16906"/>
    <cellStyle name="style1424787249881 3 2 5 7" xfId="24302"/>
    <cellStyle name="style1424787249881 3 2 5 8" xfId="50538"/>
    <cellStyle name="style1424787249881 3 2 6" xfId="4265"/>
    <cellStyle name="style1424787249881 3 2 6 2" xfId="11706"/>
    <cellStyle name="style1424787249881 3 2 6 2 2" xfId="50545"/>
    <cellStyle name="style1424787249881 3 2 6 3" xfId="19102"/>
    <cellStyle name="style1424787249881 3 2 6 4" xfId="26498"/>
    <cellStyle name="style1424787249881 3 2 6 5" xfId="50544"/>
    <cellStyle name="style1424787249881 3 2 7" xfId="2388"/>
    <cellStyle name="style1424787249881 3 2 7 2" xfId="9829"/>
    <cellStyle name="style1424787249881 3 2 7 2 2" xfId="50547"/>
    <cellStyle name="style1424787249881 3 2 7 3" xfId="17225"/>
    <cellStyle name="style1424787249881 3 2 7 4" xfId="24621"/>
    <cellStyle name="style1424787249881 3 2 7 5" xfId="50546"/>
    <cellStyle name="style1424787249881 3 2 8" xfId="6210"/>
    <cellStyle name="style1424787249881 3 2 8 2" xfId="13606"/>
    <cellStyle name="style1424787249881 3 2 8 2 2" xfId="50550"/>
    <cellStyle name="style1424787249881 3 2 8 2 3" xfId="61088"/>
    <cellStyle name="style1424787249881 3 2 8 2 4" xfId="50549"/>
    <cellStyle name="style1424787249881 3 2 8 3" xfId="21002"/>
    <cellStyle name="style1424787249881 3 2 8 4" xfId="28398"/>
    <cellStyle name="style1424787249881 3 2 8 5" xfId="50548"/>
    <cellStyle name="style1424787249881 3 2 9" xfId="8020"/>
    <cellStyle name="style1424787249881 3 2 9 2" xfId="50552"/>
    <cellStyle name="style1424787249881 3 2 9 3" xfId="58596"/>
    <cellStyle name="style1424787249881 3 2 9 4" xfId="50551"/>
    <cellStyle name="style1424787249881 3 3" xfId="639"/>
    <cellStyle name="style1424787249881 3 3 2" xfId="1349"/>
    <cellStyle name="style1424787249881 3 3 2 2" xfId="5037"/>
    <cellStyle name="style1424787249881 3 3 2 2 2" xfId="12478"/>
    <cellStyle name="style1424787249881 3 3 2 2 2 2" xfId="50556"/>
    <cellStyle name="style1424787249881 3 3 2 2 3" xfId="19874"/>
    <cellStyle name="style1424787249881 3 3 2 2 4" xfId="27270"/>
    <cellStyle name="style1424787249881 3 3 2 2 5" xfId="50555"/>
    <cellStyle name="style1424787249881 3 3 2 3" xfId="3160"/>
    <cellStyle name="style1424787249881 3 3 2 3 2" xfId="10601"/>
    <cellStyle name="style1424787249881 3 3 2 3 2 2" xfId="50558"/>
    <cellStyle name="style1424787249881 3 3 2 3 3" xfId="17997"/>
    <cellStyle name="style1424787249881 3 3 2 3 4" xfId="25393"/>
    <cellStyle name="style1424787249881 3 3 2 3 5" xfId="50557"/>
    <cellStyle name="style1424787249881 3 3 2 4" xfId="6982"/>
    <cellStyle name="style1424787249881 3 3 2 4 2" xfId="14378"/>
    <cellStyle name="style1424787249881 3 3 2 4 3" xfId="21774"/>
    <cellStyle name="style1424787249881 3 3 2 4 4" xfId="29170"/>
    <cellStyle name="style1424787249881 3 3 2 4 5" xfId="50559"/>
    <cellStyle name="style1424787249881 3 3 2 5" xfId="8792"/>
    <cellStyle name="style1424787249881 3 3 2 6" xfId="16188"/>
    <cellStyle name="style1424787249881 3 3 2 7" xfId="23584"/>
    <cellStyle name="style1424787249881 3 3 2 8" xfId="50554"/>
    <cellStyle name="style1424787249881 3 3 3" xfId="4393"/>
    <cellStyle name="style1424787249881 3 3 3 2" xfId="11834"/>
    <cellStyle name="style1424787249881 3 3 3 2 2" xfId="50561"/>
    <cellStyle name="style1424787249881 3 3 3 3" xfId="19230"/>
    <cellStyle name="style1424787249881 3 3 3 4" xfId="26626"/>
    <cellStyle name="style1424787249881 3 3 3 5" xfId="50560"/>
    <cellStyle name="style1424787249881 3 3 4" xfId="2516"/>
    <cellStyle name="style1424787249881 3 3 4 2" xfId="9957"/>
    <cellStyle name="style1424787249881 3 3 4 2 2" xfId="50563"/>
    <cellStyle name="style1424787249881 3 3 4 3" xfId="17353"/>
    <cellStyle name="style1424787249881 3 3 4 4" xfId="24749"/>
    <cellStyle name="style1424787249881 3 3 4 5" xfId="50562"/>
    <cellStyle name="style1424787249881 3 3 5" xfId="6338"/>
    <cellStyle name="style1424787249881 3 3 5 2" xfId="13734"/>
    <cellStyle name="style1424787249881 3 3 5 3" xfId="21130"/>
    <cellStyle name="style1424787249881 3 3 5 4" xfId="28526"/>
    <cellStyle name="style1424787249881 3 3 5 5" xfId="50564"/>
    <cellStyle name="style1424787249881 3 3 6" xfId="8148"/>
    <cellStyle name="style1424787249881 3 3 7" xfId="15544"/>
    <cellStyle name="style1424787249881 3 3 8" xfId="22940"/>
    <cellStyle name="style1424787249881 3 3 9" xfId="50553"/>
    <cellStyle name="style1424787249881 3 4" xfId="1093"/>
    <cellStyle name="style1424787249881 3 4 2" xfId="4781"/>
    <cellStyle name="style1424787249881 3 4 2 2" xfId="12222"/>
    <cellStyle name="style1424787249881 3 4 2 2 2" xfId="50567"/>
    <cellStyle name="style1424787249881 3 4 2 3" xfId="19618"/>
    <cellStyle name="style1424787249881 3 4 2 4" xfId="27014"/>
    <cellStyle name="style1424787249881 3 4 2 5" xfId="50566"/>
    <cellStyle name="style1424787249881 3 4 3" xfId="2904"/>
    <cellStyle name="style1424787249881 3 4 3 2" xfId="10345"/>
    <cellStyle name="style1424787249881 3 4 3 2 2" xfId="50569"/>
    <cellStyle name="style1424787249881 3 4 3 3" xfId="17741"/>
    <cellStyle name="style1424787249881 3 4 3 4" xfId="25137"/>
    <cellStyle name="style1424787249881 3 4 3 5" xfId="50568"/>
    <cellStyle name="style1424787249881 3 4 4" xfId="6726"/>
    <cellStyle name="style1424787249881 3 4 4 2" xfId="14122"/>
    <cellStyle name="style1424787249881 3 4 4 3" xfId="21518"/>
    <cellStyle name="style1424787249881 3 4 4 4" xfId="28914"/>
    <cellStyle name="style1424787249881 3 4 4 5" xfId="50570"/>
    <cellStyle name="style1424787249881 3 4 5" xfId="8536"/>
    <cellStyle name="style1424787249881 3 4 6" xfId="15932"/>
    <cellStyle name="style1424787249881 3 4 7" xfId="23328"/>
    <cellStyle name="style1424787249881 3 4 8" xfId="50565"/>
    <cellStyle name="style1424787249881 3 5" xfId="1684"/>
    <cellStyle name="style1424787249881 3 5 2" xfId="5371"/>
    <cellStyle name="style1424787249881 3 5 2 2" xfId="12812"/>
    <cellStyle name="style1424787249881 3 5 2 2 2" xfId="50573"/>
    <cellStyle name="style1424787249881 3 5 2 3" xfId="20208"/>
    <cellStyle name="style1424787249881 3 5 2 4" xfId="27604"/>
    <cellStyle name="style1424787249881 3 5 2 5" xfId="50572"/>
    <cellStyle name="style1424787249881 3 5 3" xfId="3494"/>
    <cellStyle name="style1424787249881 3 5 3 2" xfId="10935"/>
    <cellStyle name="style1424787249881 3 5 3 2 2" xfId="50575"/>
    <cellStyle name="style1424787249881 3 5 3 3" xfId="18331"/>
    <cellStyle name="style1424787249881 3 5 3 4" xfId="25727"/>
    <cellStyle name="style1424787249881 3 5 3 5" xfId="50574"/>
    <cellStyle name="style1424787249881 3 5 4" xfId="7316"/>
    <cellStyle name="style1424787249881 3 5 4 2" xfId="14712"/>
    <cellStyle name="style1424787249881 3 5 4 3" xfId="22108"/>
    <cellStyle name="style1424787249881 3 5 4 4" xfId="29504"/>
    <cellStyle name="style1424787249881 3 5 4 5" xfId="50576"/>
    <cellStyle name="style1424787249881 3 5 5" xfId="9126"/>
    <cellStyle name="style1424787249881 3 5 6" xfId="16522"/>
    <cellStyle name="style1424787249881 3 5 7" xfId="23918"/>
    <cellStyle name="style1424787249881 3 5 8" xfId="50571"/>
    <cellStyle name="style1424787249881 3 6" xfId="1941"/>
    <cellStyle name="style1424787249881 3 6 2" xfId="5628"/>
    <cellStyle name="style1424787249881 3 6 2 2" xfId="13068"/>
    <cellStyle name="style1424787249881 3 6 2 2 2" xfId="50579"/>
    <cellStyle name="style1424787249881 3 6 2 3" xfId="20464"/>
    <cellStyle name="style1424787249881 3 6 2 4" xfId="27860"/>
    <cellStyle name="style1424787249881 3 6 2 5" xfId="50578"/>
    <cellStyle name="style1424787249881 3 6 3" xfId="3750"/>
    <cellStyle name="style1424787249881 3 6 3 2" xfId="11191"/>
    <cellStyle name="style1424787249881 3 6 3 2 2" xfId="50581"/>
    <cellStyle name="style1424787249881 3 6 3 3" xfId="18587"/>
    <cellStyle name="style1424787249881 3 6 3 4" xfId="25983"/>
    <cellStyle name="style1424787249881 3 6 3 5" xfId="50580"/>
    <cellStyle name="style1424787249881 3 6 4" xfId="7573"/>
    <cellStyle name="style1424787249881 3 6 4 2" xfId="14969"/>
    <cellStyle name="style1424787249881 3 6 4 3" xfId="22365"/>
    <cellStyle name="style1424787249881 3 6 4 4" xfId="29761"/>
    <cellStyle name="style1424787249881 3 6 4 5" xfId="50582"/>
    <cellStyle name="style1424787249881 3 6 5" xfId="9382"/>
    <cellStyle name="style1424787249881 3 6 6" xfId="16778"/>
    <cellStyle name="style1424787249881 3 6 7" xfId="24174"/>
    <cellStyle name="style1424787249881 3 6 8" xfId="50577"/>
    <cellStyle name="style1424787249881 3 7" xfId="4137"/>
    <cellStyle name="style1424787249881 3 7 2" xfId="11578"/>
    <cellStyle name="style1424787249881 3 7 2 2" xfId="50584"/>
    <cellStyle name="style1424787249881 3 7 3" xfId="18974"/>
    <cellStyle name="style1424787249881 3 7 4" xfId="26370"/>
    <cellStyle name="style1424787249881 3 7 5" xfId="50583"/>
    <cellStyle name="style1424787249881 3 8" xfId="2260"/>
    <cellStyle name="style1424787249881 3 8 2" xfId="9701"/>
    <cellStyle name="style1424787249881 3 8 2 2" xfId="50586"/>
    <cellStyle name="style1424787249881 3 8 3" xfId="17097"/>
    <cellStyle name="style1424787249881 3 8 4" xfId="24493"/>
    <cellStyle name="style1424787249881 3 8 5" xfId="50585"/>
    <cellStyle name="style1424787249881 3 9" xfId="6082"/>
    <cellStyle name="style1424787249881 3 9 2" xfId="13478"/>
    <cellStyle name="style1424787249881 3 9 2 2" xfId="50589"/>
    <cellStyle name="style1424787249881 3 9 2 3" xfId="61087"/>
    <cellStyle name="style1424787249881 3 9 2 4" xfId="50588"/>
    <cellStyle name="style1424787249881 3 9 3" xfId="20874"/>
    <cellStyle name="style1424787249881 3 9 4" xfId="28270"/>
    <cellStyle name="style1424787249881 3 9 5" xfId="50587"/>
    <cellStyle name="style1424787249881 4" xfId="446"/>
    <cellStyle name="style1424787249881 4 10" xfId="15352"/>
    <cellStyle name="style1424787249881 4 11" xfId="22748"/>
    <cellStyle name="style1424787249881 4 12" xfId="50590"/>
    <cellStyle name="style1424787249881 4 2" xfId="703"/>
    <cellStyle name="style1424787249881 4 2 2" xfId="1413"/>
    <cellStyle name="style1424787249881 4 2 2 2" xfId="5101"/>
    <cellStyle name="style1424787249881 4 2 2 2 2" xfId="12542"/>
    <cellStyle name="style1424787249881 4 2 2 2 2 2" xfId="50594"/>
    <cellStyle name="style1424787249881 4 2 2 2 3" xfId="19938"/>
    <cellStyle name="style1424787249881 4 2 2 2 4" xfId="27334"/>
    <cellStyle name="style1424787249881 4 2 2 2 5" xfId="50593"/>
    <cellStyle name="style1424787249881 4 2 2 3" xfId="3224"/>
    <cellStyle name="style1424787249881 4 2 2 3 2" xfId="10665"/>
    <cellStyle name="style1424787249881 4 2 2 3 2 2" xfId="50596"/>
    <cellStyle name="style1424787249881 4 2 2 3 3" xfId="18061"/>
    <cellStyle name="style1424787249881 4 2 2 3 4" xfId="25457"/>
    <cellStyle name="style1424787249881 4 2 2 3 5" xfId="50595"/>
    <cellStyle name="style1424787249881 4 2 2 4" xfId="7046"/>
    <cellStyle name="style1424787249881 4 2 2 4 2" xfId="14442"/>
    <cellStyle name="style1424787249881 4 2 2 4 3" xfId="21838"/>
    <cellStyle name="style1424787249881 4 2 2 4 4" xfId="29234"/>
    <cellStyle name="style1424787249881 4 2 2 4 5" xfId="50597"/>
    <cellStyle name="style1424787249881 4 2 2 5" xfId="8856"/>
    <cellStyle name="style1424787249881 4 2 2 6" xfId="16252"/>
    <cellStyle name="style1424787249881 4 2 2 7" xfId="23648"/>
    <cellStyle name="style1424787249881 4 2 2 8" xfId="50592"/>
    <cellStyle name="style1424787249881 4 2 3" xfId="4457"/>
    <cellStyle name="style1424787249881 4 2 3 2" xfId="11898"/>
    <cellStyle name="style1424787249881 4 2 3 2 2" xfId="50599"/>
    <cellStyle name="style1424787249881 4 2 3 3" xfId="19294"/>
    <cellStyle name="style1424787249881 4 2 3 4" xfId="26690"/>
    <cellStyle name="style1424787249881 4 2 3 5" xfId="50598"/>
    <cellStyle name="style1424787249881 4 2 4" xfId="2580"/>
    <cellStyle name="style1424787249881 4 2 4 2" xfId="10021"/>
    <cellStyle name="style1424787249881 4 2 4 2 2" xfId="50601"/>
    <cellStyle name="style1424787249881 4 2 4 3" xfId="17417"/>
    <cellStyle name="style1424787249881 4 2 4 4" xfId="24813"/>
    <cellStyle name="style1424787249881 4 2 4 5" xfId="50600"/>
    <cellStyle name="style1424787249881 4 2 5" xfId="6402"/>
    <cellStyle name="style1424787249881 4 2 5 2" xfId="13798"/>
    <cellStyle name="style1424787249881 4 2 5 3" xfId="21194"/>
    <cellStyle name="style1424787249881 4 2 5 4" xfId="28590"/>
    <cellStyle name="style1424787249881 4 2 5 5" xfId="50602"/>
    <cellStyle name="style1424787249881 4 2 6" xfId="8212"/>
    <cellStyle name="style1424787249881 4 2 7" xfId="15608"/>
    <cellStyle name="style1424787249881 4 2 8" xfId="23004"/>
    <cellStyle name="style1424787249881 4 2 9" xfId="50591"/>
    <cellStyle name="style1424787249881 4 3" xfId="1157"/>
    <cellStyle name="style1424787249881 4 3 2" xfId="4845"/>
    <cellStyle name="style1424787249881 4 3 2 2" xfId="12286"/>
    <cellStyle name="style1424787249881 4 3 2 2 2" xfId="50605"/>
    <cellStyle name="style1424787249881 4 3 2 3" xfId="19682"/>
    <cellStyle name="style1424787249881 4 3 2 4" xfId="27078"/>
    <cellStyle name="style1424787249881 4 3 2 5" xfId="50604"/>
    <cellStyle name="style1424787249881 4 3 3" xfId="2968"/>
    <cellStyle name="style1424787249881 4 3 3 2" xfId="10409"/>
    <cellStyle name="style1424787249881 4 3 3 2 2" xfId="50607"/>
    <cellStyle name="style1424787249881 4 3 3 3" xfId="17805"/>
    <cellStyle name="style1424787249881 4 3 3 4" xfId="25201"/>
    <cellStyle name="style1424787249881 4 3 3 5" xfId="50606"/>
    <cellStyle name="style1424787249881 4 3 4" xfId="6790"/>
    <cellStyle name="style1424787249881 4 3 4 2" xfId="14186"/>
    <cellStyle name="style1424787249881 4 3 4 3" xfId="21582"/>
    <cellStyle name="style1424787249881 4 3 4 4" xfId="28978"/>
    <cellStyle name="style1424787249881 4 3 4 5" xfId="50608"/>
    <cellStyle name="style1424787249881 4 3 5" xfId="8600"/>
    <cellStyle name="style1424787249881 4 3 6" xfId="15996"/>
    <cellStyle name="style1424787249881 4 3 7" xfId="23392"/>
    <cellStyle name="style1424787249881 4 3 8" xfId="50603"/>
    <cellStyle name="style1424787249881 4 4" xfId="1748"/>
    <cellStyle name="style1424787249881 4 4 2" xfId="5435"/>
    <cellStyle name="style1424787249881 4 4 2 2" xfId="12876"/>
    <cellStyle name="style1424787249881 4 4 2 2 2" xfId="50611"/>
    <cellStyle name="style1424787249881 4 4 2 3" xfId="20272"/>
    <cellStyle name="style1424787249881 4 4 2 4" xfId="27668"/>
    <cellStyle name="style1424787249881 4 4 2 5" xfId="50610"/>
    <cellStyle name="style1424787249881 4 4 3" xfId="3558"/>
    <cellStyle name="style1424787249881 4 4 3 2" xfId="10999"/>
    <cellStyle name="style1424787249881 4 4 3 2 2" xfId="50613"/>
    <cellStyle name="style1424787249881 4 4 3 3" xfId="18395"/>
    <cellStyle name="style1424787249881 4 4 3 4" xfId="25791"/>
    <cellStyle name="style1424787249881 4 4 3 5" xfId="50612"/>
    <cellStyle name="style1424787249881 4 4 4" xfId="7380"/>
    <cellStyle name="style1424787249881 4 4 4 2" xfId="14776"/>
    <cellStyle name="style1424787249881 4 4 4 3" xfId="22172"/>
    <cellStyle name="style1424787249881 4 4 4 4" xfId="29568"/>
    <cellStyle name="style1424787249881 4 4 4 5" xfId="50614"/>
    <cellStyle name="style1424787249881 4 4 5" xfId="9190"/>
    <cellStyle name="style1424787249881 4 4 6" xfId="16586"/>
    <cellStyle name="style1424787249881 4 4 7" xfId="23982"/>
    <cellStyle name="style1424787249881 4 4 8" xfId="50609"/>
    <cellStyle name="style1424787249881 4 5" xfId="2005"/>
    <cellStyle name="style1424787249881 4 5 2" xfId="5692"/>
    <cellStyle name="style1424787249881 4 5 2 2" xfId="13132"/>
    <cellStyle name="style1424787249881 4 5 2 2 2" xfId="50617"/>
    <cellStyle name="style1424787249881 4 5 2 3" xfId="20528"/>
    <cellStyle name="style1424787249881 4 5 2 4" xfId="27924"/>
    <cellStyle name="style1424787249881 4 5 2 5" xfId="50616"/>
    <cellStyle name="style1424787249881 4 5 3" xfId="3814"/>
    <cellStyle name="style1424787249881 4 5 3 2" xfId="11255"/>
    <cellStyle name="style1424787249881 4 5 3 2 2" xfId="50619"/>
    <cellStyle name="style1424787249881 4 5 3 3" xfId="18651"/>
    <cellStyle name="style1424787249881 4 5 3 4" xfId="26047"/>
    <cellStyle name="style1424787249881 4 5 3 5" xfId="50618"/>
    <cellStyle name="style1424787249881 4 5 4" xfId="7637"/>
    <cellStyle name="style1424787249881 4 5 4 2" xfId="15033"/>
    <cellStyle name="style1424787249881 4 5 4 3" xfId="22429"/>
    <cellStyle name="style1424787249881 4 5 4 4" xfId="29825"/>
    <cellStyle name="style1424787249881 4 5 4 5" xfId="50620"/>
    <cellStyle name="style1424787249881 4 5 5" xfId="9446"/>
    <cellStyle name="style1424787249881 4 5 6" xfId="16842"/>
    <cellStyle name="style1424787249881 4 5 7" xfId="24238"/>
    <cellStyle name="style1424787249881 4 5 8" xfId="50615"/>
    <cellStyle name="style1424787249881 4 6" xfId="4201"/>
    <cellStyle name="style1424787249881 4 6 2" xfId="11642"/>
    <cellStyle name="style1424787249881 4 6 2 2" xfId="50622"/>
    <cellStyle name="style1424787249881 4 6 3" xfId="19038"/>
    <cellStyle name="style1424787249881 4 6 4" xfId="26434"/>
    <cellStyle name="style1424787249881 4 6 5" xfId="50621"/>
    <cellStyle name="style1424787249881 4 7" xfId="2324"/>
    <cellStyle name="style1424787249881 4 7 2" xfId="9765"/>
    <cellStyle name="style1424787249881 4 7 2 2" xfId="50624"/>
    <cellStyle name="style1424787249881 4 7 3" xfId="17161"/>
    <cellStyle name="style1424787249881 4 7 4" xfId="24557"/>
    <cellStyle name="style1424787249881 4 7 5" xfId="50623"/>
    <cellStyle name="style1424787249881 4 8" xfId="6146"/>
    <cellStyle name="style1424787249881 4 8 2" xfId="13542"/>
    <cellStyle name="style1424787249881 4 8 3" xfId="20938"/>
    <cellStyle name="style1424787249881 4 8 4" xfId="28334"/>
    <cellStyle name="style1424787249881 4 8 5" xfId="50625"/>
    <cellStyle name="style1424787249881 4 9" xfId="7956"/>
    <cellStyle name="style1424787249881 5" xfId="575"/>
    <cellStyle name="style1424787249881 5 2" xfId="1285"/>
    <cellStyle name="style1424787249881 5 2 2" xfId="4973"/>
    <cellStyle name="style1424787249881 5 2 2 2" xfId="12414"/>
    <cellStyle name="style1424787249881 5 2 2 2 2" xfId="50629"/>
    <cellStyle name="style1424787249881 5 2 2 3" xfId="19810"/>
    <cellStyle name="style1424787249881 5 2 2 4" xfId="27206"/>
    <cellStyle name="style1424787249881 5 2 2 5" xfId="50628"/>
    <cellStyle name="style1424787249881 5 2 3" xfId="3096"/>
    <cellStyle name="style1424787249881 5 2 3 2" xfId="10537"/>
    <cellStyle name="style1424787249881 5 2 3 2 2" xfId="50631"/>
    <cellStyle name="style1424787249881 5 2 3 3" xfId="17933"/>
    <cellStyle name="style1424787249881 5 2 3 4" xfId="25329"/>
    <cellStyle name="style1424787249881 5 2 3 5" xfId="50630"/>
    <cellStyle name="style1424787249881 5 2 4" xfId="6918"/>
    <cellStyle name="style1424787249881 5 2 4 2" xfId="14314"/>
    <cellStyle name="style1424787249881 5 2 4 3" xfId="21710"/>
    <cellStyle name="style1424787249881 5 2 4 4" xfId="29106"/>
    <cellStyle name="style1424787249881 5 2 4 5" xfId="50632"/>
    <cellStyle name="style1424787249881 5 2 5" xfId="8728"/>
    <cellStyle name="style1424787249881 5 2 6" xfId="16124"/>
    <cellStyle name="style1424787249881 5 2 7" xfId="23520"/>
    <cellStyle name="style1424787249881 5 2 8" xfId="50627"/>
    <cellStyle name="style1424787249881 5 3" xfId="4329"/>
    <cellStyle name="style1424787249881 5 3 2" xfId="11770"/>
    <cellStyle name="style1424787249881 5 3 2 2" xfId="50634"/>
    <cellStyle name="style1424787249881 5 3 3" xfId="19166"/>
    <cellStyle name="style1424787249881 5 3 4" xfId="26562"/>
    <cellStyle name="style1424787249881 5 3 5" xfId="50633"/>
    <cellStyle name="style1424787249881 5 4" xfId="2452"/>
    <cellStyle name="style1424787249881 5 4 2" xfId="9893"/>
    <cellStyle name="style1424787249881 5 4 2 2" xfId="50636"/>
    <cellStyle name="style1424787249881 5 4 3" xfId="17289"/>
    <cellStyle name="style1424787249881 5 4 4" xfId="24685"/>
    <cellStyle name="style1424787249881 5 4 5" xfId="50635"/>
    <cellStyle name="style1424787249881 5 5" xfId="6274"/>
    <cellStyle name="style1424787249881 5 5 2" xfId="13670"/>
    <cellStyle name="style1424787249881 5 5 3" xfId="21066"/>
    <cellStyle name="style1424787249881 5 5 4" xfId="28462"/>
    <cellStyle name="style1424787249881 5 5 5" xfId="50637"/>
    <cellStyle name="style1424787249881 5 6" xfId="8084"/>
    <cellStyle name="style1424787249881 5 7" xfId="15480"/>
    <cellStyle name="style1424787249881 5 8" xfId="22876"/>
    <cellStyle name="style1424787249881 5 9" xfId="50626"/>
    <cellStyle name="style1424787249881 6" xfId="1029"/>
    <cellStyle name="style1424787249881 6 2" xfId="4717"/>
    <cellStyle name="style1424787249881 6 2 2" xfId="12158"/>
    <cellStyle name="style1424787249881 6 2 2 2" xfId="50640"/>
    <cellStyle name="style1424787249881 6 2 3" xfId="19554"/>
    <cellStyle name="style1424787249881 6 2 4" xfId="26950"/>
    <cellStyle name="style1424787249881 6 2 5" xfId="50639"/>
    <cellStyle name="style1424787249881 6 3" xfId="2840"/>
    <cellStyle name="style1424787249881 6 3 2" xfId="10281"/>
    <cellStyle name="style1424787249881 6 3 2 2" xfId="50642"/>
    <cellStyle name="style1424787249881 6 3 3" xfId="17677"/>
    <cellStyle name="style1424787249881 6 3 4" xfId="25073"/>
    <cellStyle name="style1424787249881 6 3 5" xfId="50641"/>
    <cellStyle name="style1424787249881 6 4" xfId="6662"/>
    <cellStyle name="style1424787249881 6 4 2" xfId="14058"/>
    <cellStyle name="style1424787249881 6 4 3" xfId="21454"/>
    <cellStyle name="style1424787249881 6 4 4" xfId="28850"/>
    <cellStyle name="style1424787249881 6 4 5" xfId="50643"/>
    <cellStyle name="style1424787249881 6 5" xfId="8472"/>
    <cellStyle name="style1424787249881 6 6" xfId="15868"/>
    <cellStyle name="style1424787249881 6 7" xfId="23264"/>
    <cellStyle name="style1424787249881 6 8" xfId="50638"/>
    <cellStyle name="style1424787249881 7" xfId="1620"/>
    <cellStyle name="style1424787249881 7 2" xfId="5307"/>
    <cellStyle name="style1424787249881 7 2 2" xfId="12748"/>
    <cellStyle name="style1424787249881 7 2 2 2" xfId="50646"/>
    <cellStyle name="style1424787249881 7 2 3" xfId="20144"/>
    <cellStyle name="style1424787249881 7 2 4" xfId="27540"/>
    <cellStyle name="style1424787249881 7 2 5" xfId="50645"/>
    <cellStyle name="style1424787249881 7 3" xfId="3430"/>
    <cellStyle name="style1424787249881 7 3 2" xfId="10871"/>
    <cellStyle name="style1424787249881 7 3 2 2" xfId="50648"/>
    <cellStyle name="style1424787249881 7 3 3" xfId="18267"/>
    <cellStyle name="style1424787249881 7 3 4" xfId="25663"/>
    <cellStyle name="style1424787249881 7 3 5" xfId="50647"/>
    <cellStyle name="style1424787249881 7 4" xfId="7252"/>
    <cellStyle name="style1424787249881 7 4 2" xfId="14648"/>
    <cellStyle name="style1424787249881 7 4 3" xfId="22044"/>
    <cellStyle name="style1424787249881 7 4 4" xfId="29440"/>
    <cellStyle name="style1424787249881 7 4 5" xfId="50649"/>
    <cellStyle name="style1424787249881 7 5" xfId="9062"/>
    <cellStyle name="style1424787249881 7 6" xfId="16458"/>
    <cellStyle name="style1424787249881 7 7" xfId="23854"/>
    <cellStyle name="style1424787249881 7 8" xfId="50644"/>
    <cellStyle name="style1424787249881 8" xfId="1877"/>
    <cellStyle name="style1424787249881 8 2" xfId="5564"/>
    <cellStyle name="style1424787249881 8 2 2" xfId="13004"/>
    <cellStyle name="style1424787249881 8 2 2 2" xfId="50652"/>
    <cellStyle name="style1424787249881 8 2 3" xfId="20400"/>
    <cellStyle name="style1424787249881 8 2 4" xfId="27796"/>
    <cellStyle name="style1424787249881 8 2 5" xfId="50651"/>
    <cellStyle name="style1424787249881 8 3" xfId="3686"/>
    <cellStyle name="style1424787249881 8 3 2" xfId="11127"/>
    <cellStyle name="style1424787249881 8 3 2 2" xfId="50654"/>
    <cellStyle name="style1424787249881 8 3 3" xfId="18523"/>
    <cellStyle name="style1424787249881 8 3 4" xfId="25919"/>
    <cellStyle name="style1424787249881 8 3 5" xfId="50653"/>
    <cellStyle name="style1424787249881 8 4" xfId="7509"/>
    <cellStyle name="style1424787249881 8 4 2" xfId="14905"/>
    <cellStyle name="style1424787249881 8 4 3" xfId="22301"/>
    <cellStyle name="style1424787249881 8 4 4" xfId="29697"/>
    <cellStyle name="style1424787249881 8 4 5" xfId="50655"/>
    <cellStyle name="style1424787249881 8 5" xfId="9318"/>
    <cellStyle name="style1424787249881 8 6" xfId="16714"/>
    <cellStyle name="style1424787249881 8 7" xfId="24110"/>
    <cellStyle name="style1424787249881 8 8" xfId="50650"/>
    <cellStyle name="style1424787249881 9" xfId="4073"/>
    <cellStyle name="style1424787249881 9 2" xfId="11514"/>
    <cellStyle name="style1424787249881 9 2 2" xfId="50657"/>
    <cellStyle name="style1424787249881 9 3" xfId="18910"/>
    <cellStyle name="style1424787249881 9 4" xfId="26306"/>
    <cellStyle name="style1424787249881 9 5" xfId="50656"/>
    <cellStyle name="style1424787249911" xfId="319"/>
    <cellStyle name="style1424787249911 10" xfId="2197"/>
    <cellStyle name="style1424787249911 10 2" xfId="9638"/>
    <cellStyle name="style1424787249911 10 2 2" xfId="50660"/>
    <cellStyle name="style1424787249911 10 3" xfId="17034"/>
    <cellStyle name="style1424787249911 10 4" xfId="24430"/>
    <cellStyle name="style1424787249911 10 5" xfId="50659"/>
    <cellStyle name="style1424787249911 11" xfId="6019"/>
    <cellStyle name="style1424787249911 11 2" xfId="13415"/>
    <cellStyle name="style1424787249911 11 3" xfId="20811"/>
    <cellStyle name="style1424787249911 11 4" xfId="28207"/>
    <cellStyle name="style1424787249911 11 5" xfId="50661"/>
    <cellStyle name="style1424787249911 12" xfId="7829"/>
    <cellStyle name="style1424787249911 13" xfId="15225"/>
    <cellStyle name="style1424787249911 14" xfId="22621"/>
    <cellStyle name="style1424787249911 15" xfId="50658"/>
    <cellStyle name="style1424787249911 2" xfId="347"/>
    <cellStyle name="style1424787249911 2 10" xfId="6047"/>
    <cellStyle name="style1424787249911 2 10 2" xfId="13443"/>
    <cellStyle name="style1424787249911 2 10 3" xfId="20839"/>
    <cellStyle name="style1424787249911 2 10 4" xfId="28235"/>
    <cellStyle name="style1424787249911 2 10 5" xfId="50663"/>
    <cellStyle name="style1424787249911 2 11" xfId="7857"/>
    <cellStyle name="style1424787249911 2 12" xfId="15253"/>
    <cellStyle name="style1424787249911 2 13" xfId="22649"/>
    <cellStyle name="style1424787249911 2 14" xfId="50662"/>
    <cellStyle name="style1424787249911 2 2" xfId="411"/>
    <cellStyle name="style1424787249911 2 2 10" xfId="7921"/>
    <cellStyle name="style1424787249911 2 2 11" xfId="15317"/>
    <cellStyle name="style1424787249911 2 2 12" xfId="22713"/>
    <cellStyle name="style1424787249911 2 2 13" xfId="50664"/>
    <cellStyle name="style1424787249911 2 2 2" xfId="539"/>
    <cellStyle name="style1424787249911 2 2 2 10" xfId="15445"/>
    <cellStyle name="style1424787249911 2 2 2 11" xfId="22841"/>
    <cellStyle name="style1424787249911 2 2 2 12" xfId="50665"/>
    <cellStyle name="style1424787249911 2 2 2 2" xfId="796"/>
    <cellStyle name="style1424787249911 2 2 2 2 2" xfId="1506"/>
    <cellStyle name="style1424787249911 2 2 2 2 2 2" xfId="5194"/>
    <cellStyle name="style1424787249911 2 2 2 2 2 2 2" xfId="12635"/>
    <cellStyle name="style1424787249911 2 2 2 2 2 2 2 2" xfId="50669"/>
    <cellStyle name="style1424787249911 2 2 2 2 2 2 3" xfId="20031"/>
    <cellStyle name="style1424787249911 2 2 2 2 2 2 4" xfId="27427"/>
    <cellStyle name="style1424787249911 2 2 2 2 2 2 5" xfId="50668"/>
    <cellStyle name="style1424787249911 2 2 2 2 2 3" xfId="3317"/>
    <cellStyle name="style1424787249911 2 2 2 2 2 3 2" xfId="10758"/>
    <cellStyle name="style1424787249911 2 2 2 2 2 3 2 2" xfId="50671"/>
    <cellStyle name="style1424787249911 2 2 2 2 2 3 3" xfId="18154"/>
    <cellStyle name="style1424787249911 2 2 2 2 2 3 4" xfId="25550"/>
    <cellStyle name="style1424787249911 2 2 2 2 2 3 5" xfId="50670"/>
    <cellStyle name="style1424787249911 2 2 2 2 2 4" xfId="7139"/>
    <cellStyle name="style1424787249911 2 2 2 2 2 4 2" xfId="14535"/>
    <cellStyle name="style1424787249911 2 2 2 2 2 4 3" xfId="21931"/>
    <cellStyle name="style1424787249911 2 2 2 2 2 4 4" xfId="29327"/>
    <cellStyle name="style1424787249911 2 2 2 2 2 4 5" xfId="50672"/>
    <cellStyle name="style1424787249911 2 2 2 2 2 5" xfId="8949"/>
    <cellStyle name="style1424787249911 2 2 2 2 2 6" xfId="16345"/>
    <cellStyle name="style1424787249911 2 2 2 2 2 7" xfId="23741"/>
    <cellStyle name="style1424787249911 2 2 2 2 2 8" xfId="50667"/>
    <cellStyle name="style1424787249911 2 2 2 2 3" xfId="4550"/>
    <cellStyle name="style1424787249911 2 2 2 2 3 2" xfId="11991"/>
    <cellStyle name="style1424787249911 2 2 2 2 3 2 2" xfId="50674"/>
    <cellStyle name="style1424787249911 2 2 2 2 3 3" xfId="19387"/>
    <cellStyle name="style1424787249911 2 2 2 2 3 4" xfId="26783"/>
    <cellStyle name="style1424787249911 2 2 2 2 3 5" xfId="50673"/>
    <cellStyle name="style1424787249911 2 2 2 2 4" xfId="2673"/>
    <cellStyle name="style1424787249911 2 2 2 2 4 2" xfId="10114"/>
    <cellStyle name="style1424787249911 2 2 2 2 4 2 2" xfId="50676"/>
    <cellStyle name="style1424787249911 2 2 2 2 4 3" xfId="17510"/>
    <cellStyle name="style1424787249911 2 2 2 2 4 4" xfId="24906"/>
    <cellStyle name="style1424787249911 2 2 2 2 4 5" xfId="50675"/>
    <cellStyle name="style1424787249911 2 2 2 2 5" xfId="6495"/>
    <cellStyle name="style1424787249911 2 2 2 2 5 2" xfId="13891"/>
    <cellStyle name="style1424787249911 2 2 2 2 5 3" xfId="21287"/>
    <cellStyle name="style1424787249911 2 2 2 2 5 4" xfId="28683"/>
    <cellStyle name="style1424787249911 2 2 2 2 5 5" xfId="50677"/>
    <cellStyle name="style1424787249911 2 2 2 2 6" xfId="8305"/>
    <cellStyle name="style1424787249911 2 2 2 2 7" xfId="15701"/>
    <cellStyle name="style1424787249911 2 2 2 2 8" xfId="23097"/>
    <cellStyle name="style1424787249911 2 2 2 2 9" xfId="50666"/>
    <cellStyle name="style1424787249911 2 2 2 3" xfId="1250"/>
    <cellStyle name="style1424787249911 2 2 2 3 2" xfId="4938"/>
    <cellStyle name="style1424787249911 2 2 2 3 2 2" xfId="12379"/>
    <cellStyle name="style1424787249911 2 2 2 3 2 2 2" xfId="50680"/>
    <cellStyle name="style1424787249911 2 2 2 3 2 3" xfId="19775"/>
    <cellStyle name="style1424787249911 2 2 2 3 2 4" xfId="27171"/>
    <cellStyle name="style1424787249911 2 2 2 3 2 5" xfId="50679"/>
    <cellStyle name="style1424787249911 2 2 2 3 3" xfId="3061"/>
    <cellStyle name="style1424787249911 2 2 2 3 3 2" xfId="10502"/>
    <cellStyle name="style1424787249911 2 2 2 3 3 2 2" xfId="50682"/>
    <cellStyle name="style1424787249911 2 2 2 3 3 3" xfId="17898"/>
    <cellStyle name="style1424787249911 2 2 2 3 3 4" xfId="25294"/>
    <cellStyle name="style1424787249911 2 2 2 3 3 5" xfId="50681"/>
    <cellStyle name="style1424787249911 2 2 2 3 4" xfId="6883"/>
    <cellStyle name="style1424787249911 2 2 2 3 4 2" xfId="14279"/>
    <cellStyle name="style1424787249911 2 2 2 3 4 3" xfId="21675"/>
    <cellStyle name="style1424787249911 2 2 2 3 4 4" xfId="29071"/>
    <cellStyle name="style1424787249911 2 2 2 3 4 5" xfId="50683"/>
    <cellStyle name="style1424787249911 2 2 2 3 5" xfId="8693"/>
    <cellStyle name="style1424787249911 2 2 2 3 6" xfId="16089"/>
    <cellStyle name="style1424787249911 2 2 2 3 7" xfId="23485"/>
    <cellStyle name="style1424787249911 2 2 2 3 8" xfId="50678"/>
    <cellStyle name="style1424787249911 2 2 2 4" xfId="1841"/>
    <cellStyle name="style1424787249911 2 2 2 4 2" xfId="5528"/>
    <cellStyle name="style1424787249911 2 2 2 4 2 2" xfId="12969"/>
    <cellStyle name="style1424787249911 2 2 2 4 2 2 2" xfId="50686"/>
    <cellStyle name="style1424787249911 2 2 2 4 2 3" xfId="20365"/>
    <cellStyle name="style1424787249911 2 2 2 4 2 4" xfId="27761"/>
    <cellStyle name="style1424787249911 2 2 2 4 2 5" xfId="50685"/>
    <cellStyle name="style1424787249911 2 2 2 4 3" xfId="3651"/>
    <cellStyle name="style1424787249911 2 2 2 4 3 2" xfId="11092"/>
    <cellStyle name="style1424787249911 2 2 2 4 3 2 2" xfId="50688"/>
    <cellStyle name="style1424787249911 2 2 2 4 3 3" xfId="18488"/>
    <cellStyle name="style1424787249911 2 2 2 4 3 4" xfId="25884"/>
    <cellStyle name="style1424787249911 2 2 2 4 3 5" xfId="50687"/>
    <cellStyle name="style1424787249911 2 2 2 4 4" xfId="7473"/>
    <cellStyle name="style1424787249911 2 2 2 4 4 2" xfId="14869"/>
    <cellStyle name="style1424787249911 2 2 2 4 4 3" xfId="22265"/>
    <cellStyle name="style1424787249911 2 2 2 4 4 4" xfId="29661"/>
    <cellStyle name="style1424787249911 2 2 2 4 4 5" xfId="50689"/>
    <cellStyle name="style1424787249911 2 2 2 4 5" xfId="9283"/>
    <cellStyle name="style1424787249911 2 2 2 4 6" xfId="16679"/>
    <cellStyle name="style1424787249911 2 2 2 4 7" xfId="24075"/>
    <cellStyle name="style1424787249911 2 2 2 4 8" xfId="50684"/>
    <cellStyle name="style1424787249911 2 2 2 5" xfId="2098"/>
    <cellStyle name="style1424787249911 2 2 2 5 2" xfId="5785"/>
    <cellStyle name="style1424787249911 2 2 2 5 2 2" xfId="13225"/>
    <cellStyle name="style1424787249911 2 2 2 5 2 2 2" xfId="50692"/>
    <cellStyle name="style1424787249911 2 2 2 5 2 3" xfId="20621"/>
    <cellStyle name="style1424787249911 2 2 2 5 2 4" xfId="28017"/>
    <cellStyle name="style1424787249911 2 2 2 5 2 5" xfId="50691"/>
    <cellStyle name="style1424787249911 2 2 2 5 3" xfId="3907"/>
    <cellStyle name="style1424787249911 2 2 2 5 3 2" xfId="11348"/>
    <cellStyle name="style1424787249911 2 2 2 5 3 2 2" xfId="50694"/>
    <cellStyle name="style1424787249911 2 2 2 5 3 3" xfId="18744"/>
    <cellStyle name="style1424787249911 2 2 2 5 3 4" xfId="26140"/>
    <cellStyle name="style1424787249911 2 2 2 5 3 5" xfId="50693"/>
    <cellStyle name="style1424787249911 2 2 2 5 4" xfId="7730"/>
    <cellStyle name="style1424787249911 2 2 2 5 4 2" xfId="15126"/>
    <cellStyle name="style1424787249911 2 2 2 5 4 3" xfId="22522"/>
    <cellStyle name="style1424787249911 2 2 2 5 4 4" xfId="29918"/>
    <cellStyle name="style1424787249911 2 2 2 5 4 5" xfId="50695"/>
    <cellStyle name="style1424787249911 2 2 2 5 5" xfId="9539"/>
    <cellStyle name="style1424787249911 2 2 2 5 6" xfId="16935"/>
    <cellStyle name="style1424787249911 2 2 2 5 7" xfId="24331"/>
    <cellStyle name="style1424787249911 2 2 2 5 8" xfId="50690"/>
    <cellStyle name="style1424787249911 2 2 2 6" xfId="4294"/>
    <cellStyle name="style1424787249911 2 2 2 6 2" xfId="11735"/>
    <cellStyle name="style1424787249911 2 2 2 6 2 2" xfId="50697"/>
    <cellStyle name="style1424787249911 2 2 2 6 3" xfId="19131"/>
    <cellStyle name="style1424787249911 2 2 2 6 4" xfId="26527"/>
    <cellStyle name="style1424787249911 2 2 2 6 5" xfId="50696"/>
    <cellStyle name="style1424787249911 2 2 2 7" xfId="2417"/>
    <cellStyle name="style1424787249911 2 2 2 7 2" xfId="9858"/>
    <cellStyle name="style1424787249911 2 2 2 7 2 2" xfId="50699"/>
    <cellStyle name="style1424787249911 2 2 2 7 3" xfId="17254"/>
    <cellStyle name="style1424787249911 2 2 2 7 4" xfId="24650"/>
    <cellStyle name="style1424787249911 2 2 2 7 5" xfId="50698"/>
    <cellStyle name="style1424787249911 2 2 2 8" xfId="6239"/>
    <cellStyle name="style1424787249911 2 2 2 8 2" xfId="13635"/>
    <cellStyle name="style1424787249911 2 2 2 8 3" xfId="21031"/>
    <cellStyle name="style1424787249911 2 2 2 8 4" xfId="28427"/>
    <cellStyle name="style1424787249911 2 2 2 8 5" xfId="50700"/>
    <cellStyle name="style1424787249911 2 2 2 9" xfId="8049"/>
    <cellStyle name="style1424787249911 2 2 3" xfId="668"/>
    <cellStyle name="style1424787249911 2 2 3 2" xfId="1378"/>
    <cellStyle name="style1424787249911 2 2 3 2 2" xfId="5066"/>
    <cellStyle name="style1424787249911 2 2 3 2 2 2" xfId="12507"/>
    <cellStyle name="style1424787249911 2 2 3 2 2 2 2" xfId="50704"/>
    <cellStyle name="style1424787249911 2 2 3 2 2 3" xfId="19903"/>
    <cellStyle name="style1424787249911 2 2 3 2 2 4" xfId="27299"/>
    <cellStyle name="style1424787249911 2 2 3 2 2 5" xfId="50703"/>
    <cellStyle name="style1424787249911 2 2 3 2 3" xfId="3189"/>
    <cellStyle name="style1424787249911 2 2 3 2 3 2" xfId="10630"/>
    <cellStyle name="style1424787249911 2 2 3 2 3 2 2" xfId="50706"/>
    <cellStyle name="style1424787249911 2 2 3 2 3 3" xfId="18026"/>
    <cellStyle name="style1424787249911 2 2 3 2 3 4" xfId="25422"/>
    <cellStyle name="style1424787249911 2 2 3 2 3 5" xfId="50705"/>
    <cellStyle name="style1424787249911 2 2 3 2 4" xfId="7011"/>
    <cellStyle name="style1424787249911 2 2 3 2 4 2" xfId="14407"/>
    <cellStyle name="style1424787249911 2 2 3 2 4 3" xfId="21803"/>
    <cellStyle name="style1424787249911 2 2 3 2 4 4" xfId="29199"/>
    <cellStyle name="style1424787249911 2 2 3 2 4 5" xfId="50707"/>
    <cellStyle name="style1424787249911 2 2 3 2 5" xfId="8821"/>
    <cellStyle name="style1424787249911 2 2 3 2 6" xfId="16217"/>
    <cellStyle name="style1424787249911 2 2 3 2 7" xfId="23613"/>
    <cellStyle name="style1424787249911 2 2 3 2 8" xfId="50702"/>
    <cellStyle name="style1424787249911 2 2 3 3" xfId="4422"/>
    <cellStyle name="style1424787249911 2 2 3 3 2" xfId="11863"/>
    <cellStyle name="style1424787249911 2 2 3 3 2 2" xfId="50709"/>
    <cellStyle name="style1424787249911 2 2 3 3 3" xfId="19259"/>
    <cellStyle name="style1424787249911 2 2 3 3 4" xfId="26655"/>
    <cellStyle name="style1424787249911 2 2 3 3 5" xfId="50708"/>
    <cellStyle name="style1424787249911 2 2 3 4" xfId="2545"/>
    <cellStyle name="style1424787249911 2 2 3 4 2" xfId="9986"/>
    <cellStyle name="style1424787249911 2 2 3 4 2 2" xfId="50711"/>
    <cellStyle name="style1424787249911 2 2 3 4 3" xfId="17382"/>
    <cellStyle name="style1424787249911 2 2 3 4 4" xfId="24778"/>
    <cellStyle name="style1424787249911 2 2 3 4 5" xfId="50710"/>
    <cellStyle name="style1424787249911 2 2 3 5" xfId="6367"/>
    <cellStyle name="style1424787249911 2 2 3 5 2" xfId="13763"/>
    <cellStyle name="style1424787249911 2 2 3 5 3" xfId="21159"/>
    <cellStyle name="style1424787249911 2 2 3 5 4" xfId="28555"/>
    <cellStyle name="style1424787249911 2 2 3 5 5" xfId="50712"/>
    <cellStyle name="style1424787249911 2 2 3 6" xfId="8177"/>
    <cellStyle name="style1424787249911 2 2 3 7" xfId="15573"/>
    <cellStyle name="style1424787249911 2 2 3 8" xfId="22969"/>
    <cellStyle name="style1424787249911 2 2 3 9" xfId="50701"/>
    <cellStyle name="style1424787249911 2 2 4" xfId="1122"/>
    <cellStyle name="style1424787249911 2 2 4 2" xfId="4810"/>
    <cellStyle name="style1424787249911 2 2 4 2 2" xfId="12251"/>
    <cellStyle name="style1424787249911 2 2 4 2 2 2" xfId="50715"/>
    <cellStyle name="style1424787249911 2 2 4 2 3" xfId="19647"/>
    <cellStyle name="style1424787249911 2 2 4 2 4" xfId="27043"/>
    <cellStyle name="style1424787249911 2 2 4 2 5" xfId="50714"/>
    <cellStyle name="style1424787249911 2 2 4 3" xfId="2933"/>
    <cellStyle name="style1424787249911 2 2 4 3 2" xfId="10374"/>
    <cellStyle name="style1424787249911 2 2 4 3 2 2" xfId="50717"/>
    <cellStyle name="style1424787249911 2 2 4 3 3" xfId="17770"/>
    <cellStyle name="style1424787249911 2 2 4 3 4" xfId="25166"/>
    <cellStyle name="style1424787249911 2 2 4 3 5" xfId="50716"/>
    <cellStyle name="style1424787249911 2 2 4 4" xfId="6755"/>
    <cellStyle name="style1424787249911 2 2 4 4 2" xfId="14151"/>
    <cellStyle name="style1424787249911 2 2 4 4 3" xfId="21547"/>
    <cellStyle name="style1424787249911 2 2 4 4 4" xfId="28943"/>
    <cellStyle name="style1424787249911 2 2 4 4 5" xfId="50718"/>
    <cellStyle name="style1424787249911 2 2 4 5" xfId="8565"/>
    <cellStyle name="style1424787249911 2 2 4 6" xfId="15961"/>
    <cellStyle name="style1424787249911 2 2 4 7" xfId="23357"/>
    <cellStyle name="style1424787249911 2 2 4 8" xfId="50713"/>
    <cellStyle name="style1424787249911 2 2 5" xfId="1713"/>
    <cellStyle name="style1424787249911 2 2 5 2" xfId="5400"/>
    <cellStyle name="style1424787249911 2 2 5 2 2" xfId="12841"/>
    <cellStyle name="style1424787249911 2 2 5 2 2 2" xfId="50721"/>
    <cellStyle name="style1424787249911 2 2 5 2 3" xfId="20237"/>
    <cellStyle name="style1424787249911 2 2 5 2 4" xfId="27633"/>
    <cellStyle name="style1424787249911 2 2 5 2 5" xfId="50720"/>
    <cellStyle name="style1424787249911 2 2 5 3" xfId="3523"/>
    <cellStyle name="style1424787249911 2 2 5 3 2" xfId="10964"/>
    <cellStyle name="style1424787249911 2 2 5 3 2 2" xfId="50723"/>
    <cellStyle name="style1424787249911 2 2 5 3 3" xfId="18360"/>
    <cellStyle name="style1424787249911 2 2 5 3 4" xfId="25756"/>
    <cellStyle name="style1424787249911 2 2 5 3 5" xfId="50722"/>
    <cellStyle name="style1424787249911 2 2 5 4" xfId="7345"/>
    <cellStyle name="style1424787249911 2 2 5 4 2" xfId="14741"/>
    <cellStyle name="style1424787249911 2 2 5 4 3" xfId="22137"/>
    <cellStyle name="style1424787249911 2 2 5 4 4" xfId="29533"/>
    <cellStyle name="style1424787249911 2 2 5 4 5" xfId="50724"/>
    <cellStyle name="style1424787249911 2 2 5 5" xfId="9155"/>
    <cellStyle name="style1424787249911 2 2 5 6" xfId="16551"/>
    <cellStyle name="style1424787249911 2 2 5 7" xfId="23947"/>
    <cellStyle name="style1424787249911 2 2 5 8" xfId="50719"/>
    <cellStyle name="style1424787249911 2 2 6" xfId="1970"/>
    <cellStyle name="style1424787249911 2 2 6 2" xfId="5657"/>
    <cellStyle name="style1424787249911 2 2 6 2 2" xfId="13097"/>
    <cellStyle name="style1424787249911 2 2 6 2 2 2" xfId="50727"/>
    <cellStyle name="style1424787249911 2 2 6 2 3" xfId="20493"/>
    <cellStyle name="style1424787249911 2 2 6 2 4" xfId="27889"/>
    <cellStyle name="style1424787249911 2 2 6 2 5" xfId="50726"/>
    <cellStyle name="style1424787249911 2 2 6 3" xfId="3779"/>
    <cellStyle name="style1424787249911 2 2 6 3 2" xfId="11220"/>
    <cellStyle name="style1424787249911 2 2 6 3 2 2" xfId="50729"/>
    <cellStyle name="style1424787249911 2 2 6 3 3" xfId="18616"/>
    <cellStyle name="style1424787249911 2 2 6 3 4" xfId="26012"/>
    <cellStyle name="style1424787249911 2 2 6 3 5" xfId="50728"/>
    <cellStyle name="style1424787249911 2 2 6 4" xfId="7602"/>
    <cellStyle name="style1424787249911 2 2 6 4 2" xfId="14998"/>
    <cellStyle name="style1424787249911 2 2 6 4 3" xfId="22394"/>
    <cellStyle name="style1424787249911 2 2 6 4 4" xfId="29790"/>
    <cellStyle name="style1424787249911 2 2 6 4 5" xfId="50730"/>
    <cellStyle name="style1424787249911 2 2 6 5" xfId="9411"/>
    <cellStyle name="style1424787249911 2 2 6 6" xfId="16807"/>
    <cellStyle name="style1424787249911 2 2 6 7" xfId="24203"/>
    <cellStyle name="style1424787249911 2 2 6 8" xfId="50725"/>
    <cellStyle name="style1424787249911 2 2 7" xfId="4166"/>
    <cellStyle name="style1424787249911 2 2 7 2" xfId="11607"/>
    <cellStyle name="style1424787249911 2 2 7 2 2" xfId="50732"/>
    <cellStyle name="style1424787249911 2 2 7 3" xfId="19003"/>
    <cellStyle name="style1424787249911 2 2 7 4" xfId="26399"/>
    <cellStyle name="style1424787249911 2 2 7 5" xfId="50731"/>
    <cellStyle name="style1424787249911 2 2 8" xfId="2289"/>
    <cellStyle name="style1424787249911 2 2 8 2" xfId="9730"/>
    <cellStyle name="style1424787249911 2 2 8 2 2" xfId="50734"/>
    <cellStyle name="style1424787249911 2 2 8 3" xfId="17126"/>
    <cellStyle name="style1424787249911 2 2 8 4" xfId="24522"/>
    <cellStyle name="style1424787249911 2 2 8 5" xfId="50733"/>
    <cellStyle name="style1424787249911 2 2 9" xfId="6111"/>
    <cellStyle name="style1424787249911 2 2 9 2" xfId="13507"/>
    <cellStyle name="style1424787249911 2 2 9 3" xfId="20903"/>
    <cellStyle name="style1424787249911 2 2 9 4" xfId="28299"/>
    <cellStyle name="style1424787249911 2 2 9 5" xfId="50735"/>
    <cellStyle name="style1424787249911 2 3" xfId="475"/>
    <cellStyle name="style1424787249911 2 3 10" xfId="15381"/>
    <cellStyle name="style1424787249911 2 3 11" xfId="22777"/>
    <cellStyle name="style1424787249911 2 3 12" xfId="50736"/>
    <cellStyle name="style1424787249911 2 3 2" xfId="732"/>
    <cellStyle name="style1424787249911 2 3 2 2" xfId="1442"/>
    <cellStyle name="style1424787249911 2 3 2 2 2" xfId="5130"/>
    <cellStyle name="style1424787249911 2 3 2 2 2 2" xfId="12571"/>
    <cellStyle name="style1424787249911 2 3 2 2 2 2 2" xfId="50740"/>
    <cellStyle name="style1424787249911 2 3 2 2 2 3" xfId="19967"/>
    <cellStyle name="style1424787249911 2 3 2 2 2 4" xfId="27363"/>
    <cellStyle name="style1424787249911 2 3 2 2 2 5" xfId="50739"/>
    <cellStyle name="style1424787249911 2 3 2 2 3" xfId="3253"/>
    <cellStyle name="style1424787249911 2 3 2 2 3 2" xfId="10694"/>
    <cellStyle name="style1424787249911 2 3 2 2 3 2 2" xfId="50742"/>
    <cellStyle name="style1424787249911 2 3 2 2 3 3" xfId="18090"/>
    <cellStyle name="style1424787249911 2 3 2 2 3 4" xfId="25486"/>
    <cellStyle name="style1424787249911 2 3 2 2 3 5" xfId="50741"/>
    <cellStyle name="style1424787249911 2 3 2 2 4" xfId="7075"/>
    <cellStyle name="style1424787249911 2 3 2 2 4 2" xfId="14471"/>
    <cellStyle name="style1424787249911 2 3 2 2 4 3" xfId="21867"/>
    <cellStyle name="style1424787249911 2 3 2 2 4 4" xfId="29263"/>
    <cellStyle name="style1424787249911 2 3 2 2 4 5" xfId="50743"/>
    <cellStyle name="style1424787249911 2 3 2 2 5" xfId="8885"/>
    <cellStyle name="style1424787249911 2 3 2 2 6" xfId="16281"/>
    <cellStyle name="style1424787249911 2 3 2 2 7" xfId="23677"/>
    <cellStyle name="style1424787249911 2 3 2 2 8" xfId="50738"/>
    <cellStyle name="style1424787249911 2 3 2 3" xfId="4486"/>
    <cellStyle name="style1424787249911 2 3 2 3 2" xfId="11927"/>
    <cellStyle name="style1424787249911 2 3 2 3 2 2" xfId="50745"/>
    <cellStyle name="style1424787249911 2 3 2 3 3" xfId="19323"/>
    <cellStyle name="style1424787249911 2 3 2 3 4" xfId="26719"/>
    <cellStyle name="style1424787249911 2 3 2 3 5" xfId="50744"/>
    <cellStyle name="style1424787249911 2 3 2 4" xfId="2609"/>
    <cellStyle name="style1424787249911 2 3 2 4 2" xfId="10050"/>
    <cellStyle name="style1424787249911 2 3 2 4 2 2" xfId="50747"/>
    <cellStyle name="style1424787249911 2 3 2 4 3" xfId="17446"/>
    <cellStyle name="style1424787249911 2 3 2 4 4" xfId="24842"/>
    <cellStyle name="style1424787249911 2 3 2 4 5" xfId="50746"/>
    <cellStyle name="style1424787249911 2 3 2 5" xfId="6431"/>
    <cellStyle name="style1424787249911 2 3 2 5 2" xfId="13827"/>
    <cellStyle name="style1424787249911 2 3 2 5 3" xfId="21223"/>
    <cellStyle name="style1424787249911 2 3 2 5 4" xfId="28619"/>
    <cellStyle name="style1424787249911 2 3 2 5 5" xfId="50748"/>
    <cellStyle name="style1424787249911 2 3 2 6" xfId="8241"/>
    <cellStyle name="style1424787249911 2 3 2 7" xfId="15637"/>
    <cellStyle name="style1424787249911 2 3 2 8" xfId="23033"/>
    <cellStyle name="style1424787249911 2 3 2 9" xfId="50737"/>
    <cellStyle name="style1424787249911 2 3 3" xfId="1186"/>
    <cellStyle name="style1424787249911 2 3 3 2" xfId="4874"/>
    <cellStyle name="style1424787249911 2 3 3 2 2" xfId="12315"/>
    <cellStyle name="style1424787249911 2 3 3 2 2 2" xfId="50751"/>
    <cellStyle name="style1424787249911 2 3 3 2 3" xfId="19711"/>
    <cellStyle name="style1424787249911 2 3 3 2 4" xfId="27107"/>
    <cellStyle name="style1424787249911 2 3 3 2 5" xfId="50750"/>
    <cellStyle name="style1424787249911 2 3 3 3" xfId="2997"/>
    <cellStyle name="style1424787249911 2 3 3 3 2" xfId="10438"/>
    <cellStyle name="style1424787249911 2 3 3 3 2 2" xfId="50753"/>
    <cellStyle name="style1424787249911 2 3 3 3 3" xfId="17834"/>
    <cellStyle name="style1424787249911 2 3 3 3 4" xfId="25230"/>
    <cellStyle name="style1424787249911 2 3 3 3 5" xfId="50752"/>
    <cellStyle name="style1424787249911 2 3 3 4" xfId="6819"/>
    <cellStyle name="style1424787249911 2 3 3 4 2" xfId="14215"/>
    <cellStyle name="style1424787249911 2 3 3 4 3" xfId="21611"/>
    <cellStyle name="style1424787249911 2 3 3 4 4" xfId="29007"/>
    <cellStyle name="style1424787249911 2 3 3 4 5" xfId="50754"/>
    <cellStyle name="style1424787249911 2 3 3 5" xfId="8629"/>
    <cellStyle name="style1424787249911 2 3 3 6" xfId="16025"/>
    <cellStyle name="style1424787249911 2 3 3 7" xfId="23421"/>
    <cellStyle name="style1424787249911 2 3 3 8" xfId="50749"/>
    <cellStyle name="style1424787249911 2 3 4" xfId="1777"/>
    <cellStyle name="style1424787249911 2 3 4 2" xfId="5464"/>
    <cellStyle name="style1424787249911 2 3 4 2 2" xfId="12905"/>
    <cellStyle name="style1424787249911 2 3 4 2 2 2" xfId="50757"/>
    <cellStyle name="style1424787249911 2 3 4 2 3" xfId="20301"/>
    <cellStyle name="style1424787249911 2 3 4 2 4" xfId="27697"/>
    <cellStyle name="style1424787249911 2 3 4 2 5" xfId="50756"/>
    <cellStyle name="style1424787249911 2 3 4 3" xfId="3587"/>
    <cellStyle name="style1424787249911 2 3 4 3 2" xfId="11028"/>
    <cellStyle name="style1424787249911 2 3 4 3 2 2" xfId="50759"/>
    <cellStyle name="style1424787249911 2 3 4 3 3" xfId="18424"/>
    <cellStyle name="style1424787249911 2 3 4 3 4" xfId="25820"/>
    <cellStyle name="style1424787249911 2 3 4 3 5" xfId="50758"/>
    <cellStyle name="style1424787249911 2 3 4 4" xfId="7409"/>
    <cellStyle name="style1424787249911 2 3 4 4 2" xfId="14805"/>
    <cellStyle name="style1424787249911 2 3 4 4 3" xfId="22201"/>
    <cellStyle name="style1424787249911 2 3 4 4 4" xfId="29597"/>
    <cellStyle name="style1424787249911 2 3 4 4 5" xfId="50760"/>
    <cellStyle name="style1424787249911 2 3 4 5" xfId="9219"/>
    <cellStyle name="style1424787249911 2 3 4 6" xfId="16615"/>
    <cellStyle name="style1424787249911 2 3 4 7" xfId="24011"/>
    <cellStyle name="style1424787249911 2 3 4 8" xfId="50755"/>
    <cellStyle name="style1424787249911 2 3 5" xfId="2034"/>
    <cellStyle name="style1424787249911 2 3 5 2" xfId="5721"/>
    <cellStyle name="style1424787249911 2 3 5 2 2" xfId="13161"/>
    <cellStyle name="style1424787249911 2 3 5 2 2 2" xfId="50763"/>
    <cellStyle name="style1424787249911 2 3 5 2 3" xfId="20557"/>
    <cellStyle name="style1424787249911 2 3 5 2 4" xfId="27953"/>
    <cellStyle name="style1424787249911 2 3 5 2 5" xfId="50762"/>
    <cellStyle name="style1424787249911 2 3 5 3" xfId="3843"/>
    <cellStyle name="style1424787249911 2 3 5 3 2" xfId="11284"/>
    <cellStyle name="style1424787249911 2 3 5 3 2 2" xfId="50765"/>
    <cellStyle name="style1424787249911 2 3 5 3 3" xfId="18680"/>
    <cellStyle name="style1424787249911 2 3 5 3 4" xfId="26076"/>
    <cellStyle name="style1424787249911 2 3 5 3 5" xfId="50764"/>
    <cellStyle name="style1424787249911 2 3 5 4" xfId="7666"/>
    <cellStyle name="style1424787249911 2 3 5 4 2" xfId="15062"/>
    <cellStyle name="style1424787249911 2 3 5 4 3" xfId="22458"/>
    <cellStyle name="style1424787249911 2 3 5 4 4" xfId="29854"/>
    <cellStyle name="style1424787249911 2 3 5 4 5" xfId="50766"/>
    <cellStyle name="style1424787249911 2 3 5 5" xfId="9475"/>
    <cellStyle name="style1424787249911 2 3 5 6" xfId="16871"/>
    <cellStyle name="style1424787249911 2 3 5 7" xfId="24267"/>
    <cellStyle name="style1424787249911 2 3 5 8" xfId="50761"/>
    <cellStyle name="style1424787249911 2 3 6" xfId="4230"/>
    <cellStyle name="style1424787249911 2 3 6 2" xfId="11671"/>
    <cellStyle name="style1424787249911 2 3 6 2 2" xfId="50768"/>
    <cellStyle name="style1424787249911 2 3 6 3" xfId="19067"/>
    <cellStyle name="style1424787249911 2 3 6 4" xfId="26463"/>
    <cellStyle name="style1424787249911 2 3 6 5" xfId="50767"/>
    <cellStyle name="style1424787249911 2 3 7" xfId="2353"/>
    <cellStyle name="style1424787249911 2 3 7 2" xfId="9794"/>
    <cellStyle name="style1424787249911 2 3 7 2 2" xfId="50770"/>
    <cellStyle name="style1424787249911 2 3 7 3" xfId="17190"/>
    <cellStyle name="style1424787249911 2 3 7 4" xfId="24586"/>
    <cellStyle name="style1424787249911 2 3 7 5" xfId="50769"/>
    <cellStyle name="style1424787249911 2 3 8" xfId="6175"/>
    <cellStyle name="style1424787249911 2 3 8 2" xfId="13571"/>
    <cellStyle name="style1424787249911 2 3 8 3" xfId="20967"/>
    <cellStyle name="style1424787249911 2 3 8 4" xfId="28363"/>
    <cellStyle name="style1424787249911 2 3 8 5" xfId="50771"/>
    <cellStyle name="style1424787249911 2 3 9" xfId="7985"/>
    <cellStyle name="style1424787249911 2 4" xfId="604"/>
    <cellStyle name="style1424787249911 2 4 2" xfId="1314"/>
    <cellStyle name="style1424787249911 2 4 2 2" xfId="5002"/>
    <cellStyle name="style1424787249911 2 4 2 2 2" xfId="12443"/>
    <cellStyle name="style1424787249911 2 4 2 2 2 2" xfId="50775"/>
    <cellStyle name="style1424787249911 2 4 2 2 3" xfId="19839"/>
    <cellStyle name="style1424787249911 2 4 2 2 4" xfId="27235"/>
    <cellStyle name="style1424787249911 2 4 2 2 5" xfId="50774"/>
    <cellStyle name="style1424787249911 2 4 2 3" xfId="3125"/>
    <cellStyle name="style1424787249911 2 4 2 3 2" xfId="10566"/>
    <cellStyle name="style1424787249911 2 4 2 3 2 2" xfId="50777"/>
    <cellStyle name="style1424787249911 2 4 2 3 3" xfId="17962"/>
    <cellStyle name="style1424787249911 2 4 2 3 4" xfId="25358"/>
    <cellStyle name="style1424787249911 2 4 2 3 5" xfId="50776"/>
    <cellStyle name="style1424787249911 2 4 2 4" xfId="6947"/>
    <cellStyle name="style1424787249911 2 4 2 4 2" xfId="14343"/>
    <cellStyle name="style1424787249911 2 4 2 4 3" xfId="21739"/>
    <cellStyle name="style1424787249911 2 4 2 4 4" xfId="29135"/>
    <cellStyle name="style1424787249911 2 4 2 4 5" xfId="50778"/>
    <cellStyle name="style1424787249911 2 4 2 5" xfId="8757"/>
    <cellStyle name="style1424787249911 2 4 2 6" xfId="16153"/>
    <cellStyle name="style1424787249911 2 4 2 7" xfId="23549"/>
    <cellStyle name="style1424787249911 2 4 2 8" xfId="50773"/>
    <cellStyle name="style1424787249911 2 4 3" xfId="4358"/>
    <cellStyle name="style1424787249911 2 4 3 2" xfId="11799"/>
    <cellStyle name="style1424787249911 2 4 3 2 2" xfId="50780"/>
    <cellStyle name="style1424787249911 2 4 3 3" xfId="19195"/>
    <cellStyle name="style1424787249911 2 4 3 4" xfId="26591"/>
    <cellStyle name="style1424787249911 2 4 3 5" xfId="50779"/>
    <cellStyle name="style1424787249911 2 4 4" xfId="2481"/>
    <cellStyle name="style1424787249911 2 4 4 2" xfId="9922"/>
    <cellStyle name="style1424787249911 2 4 4 2 2" xfId="50782"/>
    <cellStyle name="style1424787249911 2 4 4 3" xfId="17318"/>
    <cellStyle name="style1424787249911 2 4 4 4" xfId="24714"/>
    <cellStyle name="style1424787249911 2 4 4 5" xfId="50781"/>
    <cellStyle name="style1424787249911 2 4 5" xfId="6303"/>
    <cellStyle name="style1424787249911 2 4 5 2" xfId="13699"/>
    <cellStyle name="style1424787249911 2 4 5 3" xfId="21095"/>
    <cellStyle name="style1424787249911 2 4 5 4" xfId="28491"/>
    <cellStyle name="style1424787249911 2 4 5 5" xfId="50783"/>
    <cellStyle name="style1424787249911 2 4 6" xfId="8113"/>
    <cellStyle name="style1424787249911 2 4 7" xfId="15509"/>
    <cellStyle name="style1424787249911 2 4 8" xfId="22905"/>
    <cellStyle name="style1424787249911 2 4 9" xfId="50772"/>
    <cellStyle name="style1424787249911 2 5" xfId="1058"/>
    <cellStyle name="style1424787249911 2 5 2" xfId="4746"/>
    <cellStyle name="style1424787249911 2 5 2 2" xfId="12187"/>
    <cellStyle name="style1424787249911 2 5 2 2 2" xfId="50786"/>
    <cellStyle name="style1424787249911 2 5 2 3" xfId="19583"/>
    <cellStyle name="style1424787249911 2 5 2 4" xfId="26979"/>
    <cellStyle name="style1424787249911 2 5 2 5" xfId="50785"/>
    <cellStyle name="style1424787249911 2 5 3" xfId="2869"/>
    <cellStyle name="style1424787249911 2 5 3 2" xfId="10310"/>
    <cellStyle name="style1424787249911 2 5 3 2 2" xfId="50788"/>
    <cellStyle name="style1424787249911 2 5 3 3" xfId="17706"/>
    <cellStyle name="style1424787249911 2 5 3 4" xfId="25102"/>
    <cellStyle name="style1424787249911 2 5 3 5" xfId="50787"/>
    <cellStyle name="style1424787249911 2 5 4" xfId="6691"/>
    <cellStyle name="style1424787249911 2 5 4 2" xfId="14087"/>
    <cellStyle name="style1424787249911 2 5 4 3" xfId="21483"/>
    <cellStyle name="style1424787249911 2 5 4 4" xfId="28879"/>
    <cellStyle name="style1424787249911 2 5 4 5" xfId="50789"/>
    <cellStyle name="style1424787249911 2 5 5" xfId="8501"/>
    <cellStyle name="style1424787249911 2 5 6" xfId="15897"/>
    <cellStyle name="style1424787249911 2 5 7" xfId="23293"/>
    <cellStyle name="style1424787249911 2 5 8" xfId="50784"/>
    <cellStyle name="style1424787249911 2 6" xfId="1649"/>
    <cellStyle name="style1424787249911 2 6 2" xfId="5336"/>
    <cellStyle name="style1424787249911 2 6 2 2" xfId="12777"/>
    <cellStyle name="style1424787249911 2 6 2 2 2" xfId="50792"/>
    <cellStyle name="style1424787249911 2 6 2 3" xfId="20173"/>
    <cellStyle name="style1424787249911 2 6 2 4" xfId="27569"/>
    <cellStyle name="style1424787249911 2 6 2 5" xfId="50791"/>
    <cellStyle name="style1424787249911 2 6 3" xfId="3459"/>
    <cellStyle name="style1424787249911 2 6 3 2" xfId="10900"/>
    <cellStyle name="style1424787249911 2 6 3 2 2" xfId="50794"/>
    <cellStyle name="style1424787249911 2 6 3 3" xfId="18296"/>
    <cellStyle name="style1424787249911 2 6 3 4" xfId="25692"/>
    <cellStyle name="style1424787249911 2 6 3 5" xfId="50793"/>
    <cellStyle name="style1424787249911 2 6 4" xfId="7281"/>
    <cellStyle name="style1424787249911 2 6 4 2" xfId="14677"/>
    <cellStyle name="style1424787249911 2 6 4 3" xfId="22073"/>
    <cellStyle name="style1424787249911 2 6 4 4" xfId="29469"/>
    <cellStyle name="style1424787249911 2 6 4 5" xfId="50795"/>
    <cellStyle name="style1424787249911 2 6 5" xfId="9091"/>
    <cellStyle name="style1424787249911 2 6 6" xfId="16487"/>
    <cellStyle name="style1424787249911 2 6 7" xfId="23883"/>
    <cellStyle name="style1424787249911 2 6 8" xfId="50790"/>
    <cellStyle name="style1424787249911 2 7" xfId="1906"/>
    <cellStyle name="style1424787249911 2 7 2" xfId="5593"/>
    <cellStyle name="style1424787249911 2 7 2 2" xfId="13033"/>
    <cellStyle name="style1424787249911 2 7 2 2 2" xfId="50798"/>
    <cellStyle name="style1424787249911 2 7 2 3" xfId="20429"/>
    <cellStyle name="style1424787249911 2 7 2 4" xfId="27825"/>
    <cellStyle name="style1424787249911 2 7 2 5" xfId="50797"/>
    <cellStyle name="style1424787249911 2 7 3" xfId="3715"/>
    <cellStyle name="style1424787249911 2 7 3 2" xfId="11156"/>
    <cellStyle name="style1424787249911 2 7 3 2 2" xfId="50800"/>
    <cellStyle name="style1424787249911 2 7 3 3" xfId="18552"/>
    <cellStyle name="style1424787249911 2 7 3 4" xfId="25948"/>
    <cellStyle name="style1424787249911 2 7 3 5" xfId="50799"/>
    <cellStyle name="style1424787249911 2 7 4" xfId="7538"/>
    <cellStyle name="style1424787249911 2 7 4 2" xfId="14934"/>
    <cellStyle name="style1424787249911 2 7 4 3" xfId="22330"/>
    <cellStyle name="style1424787249911 2 7 4 4" xfId="29726"/>
    <cellStyle name="style1424787249911 2 7 4 5" xfId="50801"/>
    <cellStyle name="style1424787249911 2 7 5" xfId="9347"/>
    <cellStyle name="style1424787249911 2 7 6" xfId="16743"/>
    <cellStyle name="style1424787249911 2 7 7" xfId="24139"/>
    <cellStyle name="style1424787249911 2 7 8" xfId="50796"/>
    <cellStyle name="style1424787249911 2 8" xfId="4102"/>
    <cellStyle name="style1424787249911 2 8 2" xfId="11543"/>
    <cellStyle name="style1424787249911 2 8 2 2" xfId="50803"/>
    <cellStyle name="style1424787249911 2 8 3" xfId="18939"/>
    <cellStyle name="style1424787249911 2 8 4" xfId="26335"/>
    <cellStyle name="style1424787249911 2 8 5" xfId="50802"/>
    <cellStyle name="style1424787249911 2 9" xfId="2225"/>
    <cellStyle name="style1424787249911 2 9 2" xfId="9666"/>
    <cellStyle name="style1424787249911 2 9 2 2" xfId="50805"/>
    <cellStyle name="style1424787249911 2 9 3" xfId="17062"/>
    <cellStyle name="style1424787249911 2 9 4" xfId="24458"/>
    <cellStyle name="style1424787249911 2 9 5" xfId="50804"/>
    <cellStyle name="style1424787249911 3" xfId="383"/>
    <cellStyle name="style1424787249911 3 10" xfId="7893"/>
    <cellStyle name="style1424787249911 3 11" xfId="15289"/>
    <cellStyle name="style1424787249911 3 12" xfId="22685"/>
    <cellStyle name="style1424787249911 3 13" xfId="50806"/>
    <cellStyle name="style1424787249911 3 2" xfId="511"/>
    <cellStyle name="style1424787249911 3 2 10" xfId="15417"/>
    <cellStyle name="style1424787249911 3 2 11" xfId="22813"/>
    <cellStyle name="style1424787249911 3 2 12" xfId="50807"/>
    <cellStyle name="style1424787249911 3 2 2" xfId="768"/>
    <cellStyle name="style1424787249911 3 2 2 2" xfId="1478"/>
    <cellStyle name="style1424787249911 3 2 2 2 2" xfId="5166"/>
    <cellStyle name="style1424787249911 3 2 2 2 2 2" xfId="12607"/>
    <cellStyle name="style1424787249911 3 2 2 2 2 2 2" xfId="50811"/>
    <cellStyle name="style1424787249911 3 2 2 2 2 3" xfId="20003"/>
    <cellStyle name="style1424787249911 3 2 2 2 2 4" xfId="27399"/>
    <cellStyle name="style1424787249911 3 2 2 2 2 5" xfId="50810"/>
    <cellStyle name="style1424787249911 3 2 2 2 3" xfId="3289"/>
    <cellStyle name="style1424787249911 3 2 2 2 3 2" xfId="10730"/>
    <cellStyle name="style1424787249911 3 2 2 2 3 2 2" xfId="50813"/>
    <cellStyle name="style1424787249911 3 2 2 2 3 3" xfId="18126"/>
    <cellStyle name="style1424787249911 3 2 2 2 3 4" xfId="25522"/>
    <cellStyle name="style1424787249911 3 2 2 2 3 5" xfId="50812"/>
    <cellStyle name="style1424787249911 3 2 2 2 4" xfId="7111"/>
    <cellStyle name="style1424787249911 3 2 2 2 4 2" xfId="14507"/>
    <cellStyle name="style1424787249911 3 2 2 2 4 3" xfId="21903"/>
    <cellStyle name="style1424787249911 3 2 2 2 4 4" xfId="29299"/>
    <cellStyle name="style1424787249911 3 2 2 2 4 5" xfId="50814"/>
    <cellStyle name="style1424787249911 3 2 2 2 5" xfId="8921"/>
    <cellStyle name="style1424787249911 3 2 2 2 6" xfId="16317"/>
    <cellStyle name="style1424787249911 3 2 2 2 7" xfId="23713"/>
    <cellStyle name="style1424787249911 3 2 2 2 8" xfId="50809"/>
    <cellStyle name="style1424787249911 3 2 2 3" xfId="4522"/>
    <cellStyle name="style1424787249911 3 2 2 3 2" xfId="11963"/>
    <cellStyle name="style1424787249911 3 2 2 3 2 2" xfId="50816"/>
    <cellStyle name="style1424787249911 3 2 2 3 3" xfId="19359"/>
    <cellStyle name="style1424787249911 3 2 2 3 4" xfId="26755"/>
    <cellStyle name="style1424787249911 3 2 2 3 5" xfId="50815"/>
    <cellStyle name="style1424787249911 3 2 2 4" xfId="2645"/>
    <cellStyle name="style1424787249911 3 2 2 4 2" xfId="10086"/>
    <cellStyle name="style1424787249911 3 2 2 4 2 2" xfId="50818"/>
    <cellStyle name="style1424787249911 3 2 2 4 3" xfId="17482"/>
    <cellStyle name="style1424787249911 3 2 2 4 4" xfId="24878"/>
    <cellStyle name="style1424787249911 3 2 2 4 5" xfId="50817"/>
    <cellStyle name="style1424787249911 3 2 2 5" xfId="6467"/>
    <cellStyle name="style1424787249911 3 2 2 5 2" xfId="13863"/>
    <cellStyle name="style1424787249911 3 2 2 5 3" xfId="21259"/>
    <cellStyle name="style1424787249911 3 2 2 5 4" xfId="28655"/>
    <cellStyle name="style1424787249911 3 2 2 5 5" xfId="50819"/>
    <cellStyle name="style1424787249911 3 2 2 6" xfId="8277"/>
    <cellStyle name="style1424787249911 3 2 2 7" xfId="15673"/>
    <cellStyle name="style1424787249911 3 2 2 8" xfId="23069"/>
    <cellStyle name="style1424787249911 3 2 2 9" xfId="50808"/>
    <cellStyle name="style1424787249911 3 2 3" xfId="1222"/>
    <cellStyle name="style1424787249911 3 2 3 2" xfId="4910"/>
    <cellStyle name="style1424787249911 3 2 3 2 2" xfId="12351"/>
    <cellStyle name="style1424787249911 3 2 3 2 2 2" xfId="50822"/>
    <cellStyle name="style1424787249911 3 2 3 2 3" xfId="19747"/>
    <cellStyle name="style1424787249911 3 2 3 2 4" xfId="27143"/>
    <cellStyle name="style1424787249911 3 2 3 2 5" xfId="50821"/>
    <cellStyle name="style1424787249911 3 2 3 3" xfId="3033"/>
    <cellStyle name="style1424787249911 3 2 3 3 2" xfId="10474"/>
    <cellStyle name="style1424787249911 3 2 3 3 2 2" xfId="50824"/>
    <cellStyle name="style1424787249911 3 2 3 3 3" xfId="17870"/>
    <cellStyle name="style1424787249911 3 2 3 3 4" xfId="25266"/>
    <cellStyle name="style1424787249911 3 2 3 3 5" xfId="50823"/>
    <cellStyle name="style1424787249911 3 2 3 4" xfId="6855"/>
    <cellStyle name="style1424787249911 3 2 3 4 2" xfId="14251"/>
    <cellStyle name="style1424787249911 3 2 3 4 3" xfId="21647"/>
    <cellStyle name="style1424787249911 3 2 3 4 4" xfId="29043"/>
    <cellStyle name="style1424787249911 3 2 3 4 5" xfId="50825"/>
    <cellStyle name="style1424787249911 3 2 3 5" xfId="8665"/>
    <cellStyle name="style1424787249911 3 2 3 6" xfId="16061"/>
    <cellStyle name="style1424787249911 3 2 3 7" xfId="23457"/>
    <cellStyle name="style1424787249911 3 2 3 8" xfId="50820"/>
    <cellStyle name="style1424787249911 3 2 4" xfId="1813"/>
    <cellStyle name="style1424787249911 3 2 4 2" xfId="5500"/>
    <cellStyle name="style1424787249911 3 2 4 2 2" xfId="12941"/>
    <cellStyle name="style1424787249911 3 2 4 2 2 2" xfId="50828"/>
    <cellStyle name="style1424787249911 3 2 4 2 3" xfId="20337"/>
    <cellStyle name="style1424787249911 3 2 4 2 4" xfId="27733"/>
    <cellStyle name="style1424787249911 3 2 4 2 5" xfId="50827"/>
    <cellStyle name="style1424787249911 3 2 4 3" xfId="3623"/>
    <cellStyle name="style1424787249911 3 2 4 3 2" xfId="11064"/>
    <cellStyle name="style1424787249911 3 2 4 3 2 2" xfId="50830"/>
    <cellStyle name="style1424787249911 3 2 4 3 3" xfId="18460"/>
    <cellStyle name="style1424787249911 3 2 4 3 4" xfId="25856"/>
    <cellStyle name="style1424787249911 3 2 4 3 5" xfId="50829"/>
    <cellStyle name="style1424787249911 3 2 4 4" xfId="7445"/>
    <cellStyle name="style1424787249911 3 2 4 4 2" xfId="14841"/>
    <cellStyle name="style1424787249911 3 2 4 4 3" xfId="22237"/>
    <cellStyle name="style1424787249911 3 2 4 4 4" xfId="29633"/>
    <cellStyle name="style1424787249911 3 2 4 4 5" xfId="50831"/>
    <cellStyle name="style1424787249911 3 2 4 5" xfId="9255"/>
    <cellStyle name="style1424787249911 3 2 4 6" xfId="16651"/>
    <cellStyle name="style1424787249911 3 2 4 7" xfId="24047"/>
    <cellStyle name="style1424787249911 3 2 4 8" xfId="50826"/>
    <cellStyle name="style1424787249911 3 2 5" xfId="2070"/>
    <cellStyle name="style1424787249911 3 2 5 2" xfId="5757"/>
    <cellStyle name="style1424787249911 3 2 5 2 2" xfId="13197"/>
    <cellStyle name="style1424787249911 3 2 5 2 2 2" xfId="50834"/>
    <cellStyle name="style1424787249911 3 2 5 2 3" xfId="20593"/>
    <cellStyle name="style1424787249911 3 2 5 2 4" xfId="27989"/>
    <cellStyle name="style1424787249911 3 2 5 2 5" xfId="50833"/>
    <cellStyle name="style1424787249911 3 2 5 3" xfId="3879"/>
    <cellStyle name="style1424787249911 3 2 5 3 2" xfId="11320"/>
    <cellStyle name="style1424787249911 3 2 5 3 2 2" xfId="50836"/>
    <cellStyle name="style1424787249911 3 2 5 3 3" xfId="18716"/>
    <cellStyle name="style1424787249911 3 2 5 3 4" xfId="26112"/>
    <cellStyle name="style1424787249911 3 2 5 3 5" xfId="50835"/>
    <cellStyle name="style1424787249911 3 2 5 4" xfId="7702"/>
    <cellStyle name="style1424787249911 3 2 5 4 2" xfId="15098"/>
    <cellStyle name="style1424787249911 3 2 5 4 3" xfId="22494"/>
    <cellStyle name="style1424787249911 3 2 5 4 4" xfId="29890"/>
    <cellStyle name="style1424787249911 3 2 5 4 5" xfId="50837"/>
    <cellStyle name="style1424787249911 3 2 5 5" xfId="9511"/>
    <cellStyle name="style1424787249911 3 2 5 6" xfId="16907"/>
    <cellStyle name="style1424787249911 3 2 5 7" xfId="24303"/>
    <cellStyle name="style1424787249911 3 2 5 8" xfId="50832"/>
    <cellStyle name="style1424787249911 3 2 6" xfId="4266"/>
    <cellStyle name="style1424787249911 3 2 6 2" xfId="11707"/>
    <cellStyle name="style1424787249911 3 2 6 2 2" xfId="50839"/>
    <cellStyle name="style1424787249911 3 2 6 3" xfId="19103"/>
    <cellStyle name="style1424787249911 3 2 6 4" xfId="26499"/>
    <cellStyle name="style1424787249911 3 2 6 5" xfId="50838"/>
    <cellStyle name="style1424787249911 3 2 7" xfId="2389"/>
    <cellStyle name="style1424787249911 3 2 7 2" xfId="9830"/>
    <cellStyle name="style1424787249911 3 2 7 2 2" xfId="50841"/>
    <cellStyle name="style1424787249911 3 2 7 3" xfId="17226"/>
    <cellStyle name="style1424787249911 3 2 7 4" xfId="24622"/>
    <cellStyle name="style1424787249911 3 2 7 5" xfId="50840"/>
    <cellStyle name="style1424787249911 3 2 8" xfId="6211"/>
    <cellStyle name="style1424787249911 3 2 8 2" xfId="13607"/>
    <cellStyle name="style1424787249911 3 2 8 3" xfId="21003"/>
    <cellStyle name="style1424787249911 3 2 8 4" xfId="28399"/>
    <cellStyle name="style1424787249911 3 2 8 5" xfId="50842"/>
    <cellStyle name="style1424787249911 3 2 9" xfId="8021"/>
    <cellStyle name="style1424787249911 3 3" xfId="640"/>
    <cellStyle name="style1424787249911 3 3 2" xfId="1350"/>
    <cellStyle name="style1424787249911 3 3 2 2" xfId="5038"/>
    <cellStyle name="style1424787249911 3 3 2 2 2" xfId="12479"/>
    <cellStyle name="style1424787249911 3 3 2 2 2 2" xfId="50846"/>
    <cellStyle name="style1424787249911 3 3 2 2 3" xfId="19875"/>
    <cellStyle name="style1424787249911 3 3 2 2 4" xfId="27271"/>
    <cellStyle name="style1424787249911 3 3 2 2 5" xfId="50845"/>
    <cellStyle name="style1424787249911 3 3 2 3" xfId="3161"/>
    <cellStyle name="style1424787249911 3 3 2 3 2" xfId="10602"/>
    <cellStyle name="style1424787249911 3 3 2 3 2 2" xfId="50848"/>
    <cellStyle name="style1424787249911 3 3 2 3 3" xfId="17998"/>
    <cellStyle name="style1424787249911 3 3 2 3 4" xfId="25394"/>
    <cellStyle name="style1424787249911 3 3 2 3 5" xfId="50847"/>
    <cellStyle name="style1424787249911 3 3 2 4" xfId="6983"/>
    <cellStyle name="style1424787249911 3 3 2 4 2" xfId="14379"/>
    <cellStyle name="style1424787249911 3 3 2 4 3" xfId="21775"/>
    <cellStyle name="style1424787249911 3 3 2 4 4" xfId="29171"/>
    <cellStyle name="style1424787249911 3 3 2 4 5" xfId="50849"/>
    <cellStyle name="style1424787249911 3 3 2 5" xfId="8793"/>
    <cellStyle name="style1424787249911 3 3 2 6" xfId="16189"/>
    <cellStyle name="style1424787249911 3 3 2 7" xfId="23585"/>
    <cellStyle name="style1424787249911 3 3 2 8" xfId="50844"/>
    <cellStyle name="style1424787249911 3 3 3" xfId="4394"/>
    <cellStyle name="style1424787249911 3 3 3 2" xfId="11835"/>
    <cellStyle name="style1424787249911 3 3 3 2 2" xfId="50851"/>
    <cellStyle name="style1424787249911 3 3 3 3" xfId="19231"/>
    <cellStyle name="style1424787249911 3 3 3 4" xfId="26627"/>
    <cellStyle name="style1424787249911 3 3 3 5" xfId="50850"/>
    <cellStyle name="style1424787249911 3 3 4" xfId="2517"/>
    <cellStyle name="style1424787249911 3 3 4 2" xfId="9958"/>
    <cellStyle name="style1424787249911 3 3 4 2 2" xfId="50853"/>
    <cellStyle name="style1424787249911 3 3 4 3" xfId="17354"/>
    <cellStyle name="style1424787249911 3 3 4 4" xfId="24750"/>
    <cellStyle name="style1424787249911 3 3 4 5" xfId="50852"/>
    <cellStyle name="style1424787249911 3 3 5" xfId="6339"/>
    <cellStyle name="style1424787249911 3 3 5 2" xfId="13735"/>
    <cellStyle name="style1424787249911 3 3 5 3" xfId="21131"/>
    <cellStyle name="style1424787249911 3 3 5 4" xfId="28527"/>
    <cellStyle name="style1424787249911 3 3 5 5" xfId="50854"/>
    <cellStyle name="style1424787249911 3 3 6" xfId="8149"/>
    <cellStyle name="style1424787249911 3 3 7" xfId="15545"/>
    <cellStyle name="style1424787249911 3 3 8" xfId="22941"/>
    <cellStyle name="style1424787249911 3 3 9" xfId="50843"/>
    <cellStyle name="style1424787249911 3 4" xfId="1094"/>
    <cellStyle name="style1424787249911 3 4 2" xfId="4782"/>
    <cellStyle name="style1424787249911 3 4 2 2" xfId="12223"/>
    <cellStyle name="style1424787249911 3 4 2 2 2" xfId="50857"/>
    <cellStyle name="style1424787249911 3 4 2 3" xfId="19619"/>
    <cellStyle name="style1424787249911 3 4 2 4" xfId="27015"/>
    <cellStyle name="style1424787249911 3 4 2 5" xfId="50856"/>
    <cellStyle name="style1424787249911 3 4 3" xfId="2905"/>
    <cellStyle name="style1424787249911 3 4 3 2" xfId="10346"/>
    <cellStyle name="style1424787249911 3 4 3 2 2" xfId="50859"/>
    <cellStyle name="style1424787249911 3 4 3 3" xfId="17742"/>
    <cellStyle name="style1424787249911 3 4 3 4" xfId="25138"/>
    <cellStyle name="style1424787249911 3 4 3 5" xfId="50858"/>
    <cellStyle name="style1424787249911 3 4 4" xfId="6727"/>
    <cellStyle name="style1424787249911 3 4 4 2" xfId="14123"/>
    <cellStyle name="style1424787249911 3 4 4 3" xfId="21519"/>
    <cellStyle name="style1424787249911 3 4 4 4" xfId="28915"/>
    <cellStyle name="style1424787249911 3 4 4 5" xfId="50860"/>
    <cellStyle name="style1424787249911 3 4 5" xfId="8537"/>
    <cellStyle name="style1424787249911 3 4 6" xfId="15933"/>
    <cellStyle name="style1424787249911 3 4 7" xfId="23329"/>
    <cellStyle name="style1424787249911 3 4 8" xfId="50855"/>
    <cellStyle name="style1424787249911 3 5" xfId="1685"/>
    <cellStyle name="style1424787249911 3 5 2" xfId="5372"/>
    <cellStyle name="style1424787249911 3 5 2 2" xfId="12813"/>
    <cellStyle name="style1424787249911 3 5 2 2 2" xfId="50863"/>
    <cellStyle name="style1424787249911 3 5 2 3" xfId="20209"/>
    <cellStyle name="style1424787249911 3 5 2 4" xfId="27605"/>
    <cellStyle name="style1424787249911 3 5 2 5" xfId="50862"/>
    <cellStyle name="style1424787249911 3 5 3" xfId="3495"/>
    <cellStyle name="style1424787249911 3 5 3 2" xfId="10936"/>
    <cellStyle name="style1424787249911 3 5 3 2 2" xfId="50865"/>
    <cellStyle name="style1424787249911 3 5 3 3" xfId="18332"/>
    <cellStyle name="style1424787249911 3 5 3 4" xfId="25728"/>
    <cellStyle name="style1424787249911 3 5 3 5" xfId="50864"/>
    <cellStyle name="style1424787249911 3 5 4" xfId="7317"/>
    <cellStyle name="style1424787249911 3 5 4 2" xfId="14713"/>
    <cellStyle name="style1424787249911 3 5 4 3" xfId="22109"/>
    <cellStyle name="style1424787249911 3 5 4 4" xfId="29505"/>
    <cellStyle name="style1424787249911 3 5 4 5" xfId="50866"/>
    <cellStyle name="style1424787249911 3 5 5" xfId="9127"/>
    <cellStyle name="style1424787249911 3 5 6" xfId="16523"/>
    <cellStyle name="style1424787249911 3 5 7" xfId="23919"/>
    <cellStyle name="style1424787249911 3 5 8" xfId="50861"/>
    <cellStyle name="style1424787249911 3 6" xfId="1942"/>
    <cellStyle name="style1424787249911 3 6 2" xfId="5629"/>
    <cellStyle name="style1424787249911 3 6 2 2" xfId="13069"/>
    <cellStyle name="style1424787249911 3 6 2 2 2" xfId="50869"/>
    <cellStyle name="style1424787249911 3 6 2 3" xfId="20465"/>
    <cellStyle name="style1424787249911 3 6 2 4" xfId="27861"/>
    <cellStyle name="style1424787249911 3 6 2 5" xfId="50868"/>
    <cellStyle name="style1424787249911 3 6 3" xfId="3751"/>
    <cellStyle name="style1424787249911 3 6 3 2" xfId="11192"/>
    <cellStyle name="style1424787249911 3 6 3 2 2" xfId="50871"/>
    <cellStyle name="style1424787249911 3 6 3 3" xfId="18588"/>
    <cellStyle name="style1424787249911 3 6 3 4" xfId="25984"/>
    <cellStyle name="style1424787249911 3 6 3 5" xfId="50870"/>
    <cellStyle name="style1424787249911 3 6 4" xfId="7574"/>
    <cellStyle name="style1424787249911 3 6 4 2" xfId="14970"/>
    <cellStyle name="style1424787249911 3 6 4 3" xfId="22366"/>
    <cellStyle name="style1424787249911 3 6 4 4" xfId="29762"/>
    <cellStyle name="style1424787249911 3 6 4 5" xfId="50872"/>
    <cellStyle name="style1424787249911 3 6 5" xfId="9383"/>
    <cellStyle name="style1424787249911 3 6 6" xfId="16779"/>
    <cellStyle name="style1424787249911 3 6 7" xfId="24175"/>
    <cellStyle name="style1424787249911 3 6 8" xfId="50867"/>
    <cellStyle name="style1424787249911 3 7" xfId="4138"/>
    <cellStyle name="style1424787249911 3 7 2" xfId="11579"/>
    <cellStyle name="style1424787249911 3 7 2 2" xfId="50874"/>
    <cellStyle name="style1424787249911 3 7 3" xfId="18975"/>
    <cellStyle name="style1424787249911 3 7 4" xfId="26371"/>
    <cellStyle name="style1424787249911 3 7 5" xfId="50873"/>
    <cellStyle name="style1424787249911 3 8" xfId="2261"/>
    <cellStyle name="style1424787249911 3 8 2" xfId="9702"/>
    <cellStyle name="style1424787249911 3 8 2 2" xfId="50876"/>
    <cellStyle name="style1424787249911 3 8 3" xfId="17098"/>
    <cellStyle name="style1424787249911 3 8 4" xfId="24494"/>
    <cellStyle name="style1424787249911 3 8 5" xfId="50875"/>
    <cellStyle name="style1424787249911 3 9" xfId="6083"/>
    <cellStyle name="style1424787249911 3 9 2" xfId="13479"/>
    <cellStyle name="style1424787249911 3 9 3" xfId="20875"/>
    <cellStyle name="style1424787249911 3 9 4" xfId="28271"/>
    <cellStyle name="style1424787249911 3 9 5" xfId="50877"/>
    <cellStyle name="style1424787249911 4" xfId="447"/>
    <cellStyle name="style1424787249911 4 10" xfId="15353"/>
    <cellStyle name="style1424787249911 4 11" xfId="22749"/>
    <cellStyle name="style1424787249911 4 12" xfId="50878"/>
    <cellStyle name="style1424787249911 4 2" xfId="704"/>
    <cellStyle name="style1424787249911 4 2 2" xfId="1414"/>
    <cellStyle name="style1424787249911 4 2 2 2" xfId="5102"/>
    <cellStyle name="style1424787249911 4 2 2 2 2" xfId="12543"/>
    <cellStyle name="style1424787249911 4 2 2 2 2 2" xfId="50882"/>
    <cellStyle name="style1424787249911 4 2 2 2 3" xfId="19939"/>
    <cellStyle name="style1424787249911 4 2 2 2 4" xfId="27335"/>
    <cellStyle name="style1424787249911 4 2 2 2 5" xfId="50881"/>
    <cellStyle name="style1424787249911 4 2 2 3" xfId="3225"/>
    <cellStyle name="style1424787249911 4 2 2 3 2" xfId="10666"/>
    <cellStyle name="style1424787249911 4 2 2 3 2 2" xfId="50884"/>
    <cellStyle name="style1424787249911 4 2 2 3 3" xfId="18062"/>
    <cellStyle name="style1424787249911 4 2 2 3 4" xfId="25458"/>
    <cellStyle name="style1424787249911 4 2 2 3 5" xfId="50883"/>
    <cellStyle name="style1424787249911 4 2 2 4" xfId="7047"/>
    <cellStyle name="style1424787249911 4 2 2 4 2" xfId="14443"/>
    <cellStyle name="style1424787249911 4 2 2 4 3" xfId="21839"/>
    <cellStyle name="style1424787249911 4 2 2 4 4" xfId="29235"/>
    <cellStyle name="style1424787249911 4 2 2 4 5" xfId="50885"/>
    <cellStyle name="style1424787249911 4 2 2 5" xfId="8857"/>
    <cellStyle name="style1424787249911 4 2 2 6" xfId="16253"/>
    <cellStyle name="style1424787249911 4 2 2 7" xfId="23649"/>
    <cellStyle name="style1424787249911 4 2 2 8" xfId="50880"/>
    <cellStyle name="style1424787249911 4 2 3" xfId="4458"/>
    <cellStyle name="style1424787249911 4 2 3 2" xfId="11899"/>
    <cellStyle name="style1424787249911 4 2 3 2 2" xfId="50887"/>
    <cellStyle name="style1424787249911 4 2 3 3" xfId="19295"/>
    <cellStyle name="style1424787249911 4 2 3 4" xfId="26691"/>
    <cellStyle name="style1424787249911 4 2 3 5" xfId="50886"/>
    <cellStyle name="style1424787249911 4 2 4" xfId="2581"/>
    <cellStyle name="style1424787249911 4 2 4 2" xfId="10022"/>
    <cellStyle name="style1424787249911 4 2 4 2 2" xfId="50889"/>
    <cellStyle name="style1424787249911 4 2 4 3" xfId="17418"/>
    <cellStyle name="style1424787249911 4 2 4 4" xfId="24814"/>
    <cellStyle name="style1424787249911 4 2 4 5" xfId="50888"/>
    <cellStyle name="style1424787249911 4 2 5" xfId="6403"/>
    <cellStyle name="style1424787249911 4 2 5 2" xfId="13799"/>
    <cellStyle name="style1424787249911 4 2 5 3" xfId="21195"/>
    <cellStyle name="style1424787249911 4 2 5 4" xfId="28591"/>
    <cellStyle name="style1424787249911 4 2 5 5" xfId="50890"/>
    <cellStyle name="style1424787249911 4 2 6" xfId="8213"/>
    <cellStyle name="style1424787249911 4 2 7" xfId="15609"/>
    <cellStyle name="style1424787249911 4 2 8" xfId="23005"/>
    <cellStyle name="style1424787249911 4 2 9" xfId="50879"/>
    <cellStyle name="style1424787249911 4 3" xfId="1158"/>
    <cellStyle name="style1424787249911 4 3 2" xfId="4846"/>
    <cellStyle name="style1424787249911 4 3 2 2" xfId="12287"/>
    <cellStyle name="style1424787249911 4 3 2 2 2" xfId="50893"/>
    <cellStyle name="style1424787249911 4 3 2 3" xfId="19683"/>
    <cellStyle name="style1424787249911 4 3 2 4" xfId="27079"/>
    <cellStyle name="style1424787249911 4 3 2 5" xfId="50892"/>
    <cellStyle name="style1424787249911 4 3 3" xfId="2969"/>
    <cellStyle name="style1424787249911 4 3 3 2" xfId="10410"/>
    <cellStyle name="style1424787249911 4 3 3 2 2" xfId="50895"/>
    <cellStyle name="style1424787249911 4 3 3 3" xfId="17806"/>
    <cellStyle name="style1424787249911 4 3 3 4" xfId="25202"/>
    <cellStyle name="style1424787249911 4 3 3 5" xfId="50894"/>
    <cellStyle name="style1424787249911 4 3 4" xfId="6791"/>
    <cellStyle name="style1424787249911 4 3 4 2" xfId="14187"/>
    <cellStyle name="style1424787249911 4 3 4 3" xfId="21583"/>
    <cellStyle name="style1424787249911 4 3 4 4" xfId="28979"/>
    <cellStyle name="style1424787249911 4 3 4 5" xfId="50896"/>
    <cellStyle name="style1424787249911 4 3 5" xfId="8601"/>
    <cellStyle name="style1424787249911 4 3 6" xfId="15997"/>
    <cellStyle name="style1424787249911 4 3 7" xfId="23393"/>
    <cellStyle name="style1424787249911 4 3 8" xfId="50891"/>
    <cellStyle name="style1424787249911 4 4" xfId="1749"/>
    <cellStyle name="style1424787249911 4 4 2" xfId="5436"/>
    <cellStyle name="style1424787249911 4 4 2 2" xfId="12877"/>
    <cellStyle name="style1424787249911 4 4 2 2 2" xfId="50899"/>
    <cellStyle name="style1424787249911 4 4 2 3" xfId="20273"/>
    <cellStyle name="style1424787249911 4 4 2 4" xfId="27669"/>
    <cellStyle name="style1424787249911 4 4 2 5" xfId="50898"/>
    <cellStyle name="style1424787249911 4 4 3" xfId="3559"/>
    <cellStyle name="style1424787249911 4 4 3 2" xfId="11000"/>
    <cellStyle name="style1424787249911 4 4 3 2 2" xfId="50901"/>
    <cellStyle name="style1424787249911 4 4 3 3" xfId="18396"/>
    <cellStyle name="style1424787249911 4 4 3 4" xfId="25792"/>
    <cellStyle name="style1424787249911 4 4 3 5" xfId="50900"/>
    <cellStyle name="style1424787249911 4 4 4" xfId="7381"/>
    <cellStyle name="style1424787249911 4 4 4 2" xfId="14777"/>
    <cellStyle name="style1424787249911 4 4 4 3" xfId="22173"/>
    <cellStyle name="style1424787249911 4 4 4 4" xfId="29569"/>
    <cellStyle name="style1424787249911 4 4 4 5" xfId="50902"/>
    <cellStyle name="style1424787249911 4 4 5" xfId="9191"/>
    <cellStyle name="style1424787249911 4 4 6" xfId="16587"/>
    <cellStyle name="style1424787249911 4 4 7" xfId="23983"/>
    <cellStyle name="style1424787249911 4 4 8" xfId="50897"/>
    <cellStyle name="style1424787249911 4 5" xfId="2006"/>
    <cellStyle name="style1424787249911 4 5 2" xfId="5693"/>
    <cellStyle name="style1424787249911 4 5 2 2" xfId="13133"/>
    <cellStyle name="style1424787249911 4 5 2 2 2" xfId="50905"/>
    <cellStyle name="style1424787249911 4 5 2 3" xfId="20529"/>
    <cellStyle name="style1424787249911 4 5 2 4" xfId="27925"/>
    <cellStyle name="style1424787249911 4 5 2 5" xfId="50904"/>
    <cellStyle name="style1424787249911 4 5 3" xfId="3815"/>
    <cellStyle name="style1424787249911 4 5 3 2" xfId="11256"/>
    <cellStyle name="style1424787249911 4 5 3 2 2" xfId="50907"/>
    <cellStyle name="style1424787249911 4 5 3 3" xfId="18652"/>
    <cellStyle name="style1424787249911 4 5 3 4" xfId="26048"/>
    <cellStyle name="style1424787249911 4 5 3 5" xfId="50906"/>
    <cellStyle name="style1424787249911 4 5 4" xfId="7638"/>
    <cellStyle name="style1424787249911 4 5 4 2" xfId="15034"/>
    <cellStyle name="style1424787249911 4 5 4 3" xfId="22430"/>
    <cellStyle name="style1424787249911 4 5 4 4" xfId="29826"/>
    <cellStyle name="style1424787249911 4 5 4 5" xfId="50908"/>
    <cellStyle name="style1424787249911 4 5 5" xfId="9447"/>
    <cellStyle name="style1424787249911 4 5 6" xfId="16843"/>
    <cellStyle name="style1424787249911 4 5 7" xfId="24239"/>
    <cellStyle name="style1424787249911 4 5 8" xfId="50903"/>
    <cellStyle name="style1424787249911 4 6" xfId="4202"/>
    <cellStyle name="style1424787249911 4 6 2" xfId="11643"/>
    <cellStyle name="style1424787249911 4 6 2 2" xfId="50910"/>
    <cellStyle name="style1424787249911 4 6 3" xfId="19039"/>
    <cellStyle name="style1424787249911 4 6 4" xfId="26435"/>
    <cellStyle name="style1424787249911 4 6 5" xfId="50909"/>
    <cellStyle name="style1424787249911 4 7" xfId="2325"/>
    <cellStyle name="style1424787249911 4 7 2" xfId="9766"/>
    <cellStyle name="style1424787249911 4 7 2 2" xfId="50912"/>
    <cellStyle name="style1424787249911 4 7 3" xfId="17162"/>
    <cellStyle name="style1424787249911 4 7 4" xfId="24558"/>
    <cellStyle name="style1424787249911 4 7 5" xfId="50911"/>
    <cellStyle name="style1424787249911 4 8" xfId="6147"/>
    <cellStyle name="style1424787249911 4 8 2" xfId="13543"/>
    <cellStyle name="style1424787249911 4 8 3" xfId="20939"/>
    <cellStyle name="style1424787249911 4 8 4" xfId="28335"/>
    <cellStyle name="style1424787249911 4 8 5" xfId="50913"/>
    <cellStyle name="style1424787249911 4 9" xfId="7957"/>
    <cellStyle name="style1424787249911 5" xfId="576"/>
    <cellStyle name="style1424787249911 5 2" xfId="1286"/>
    <cellStyle name="style1424787249911 5 2 2" xfId="4974"/>
    <cellStyle name="style1424787249911 5 2 2 2" xfId="12415"/>
    <cellStyle name="style1424787249911 5 2 2 2 2" xfId="50917"/>
    <cellStyle name="style1424787249911 5 2 2 3" xfId="19811"/>
    <cellStyle name="style1424787249911 5 2 2 4" xfId="27207"/>
    <cellStyle name="style1424787249911 5 2 2 5" xfId="50916"/>
    <cellStyle name="style1424787249911 5 2 3" xfId="3097"/>
    <cellStyle name="style1424787249911 5 2 3 2" xfId="10538"/>
    <cellStyle name="style1424787249911 5 2 3 2 2" xfId="50919"/>
    <cellStyle name="style1424787249911 5 2 3 3" xfId="17934"/>
    <cellStyle name="style1424787249911 5 2 3 4" xfId="25330"/>
    <cellStyle name="style1424787249911 5 2 3 5" xfId="50918"/>
    <cellStyle name="style1424787249911 5 2 4" xfId="6919"/>
    <cellStyle name="style1424787249911 5 2 4 2" xfId="14315"/>
    <cellStyle name="style1424787249911 5 2 4 3" xfId="21711"/>
    <cellStyle name="style1424787249911 5 2 4 4" xfId="29107"/>
    <cellStyle name="style1424787249911 5 2 4 5" xfId="50920"/>
    <cellStyle name="style1424787249911 5 2 5" xfId="8729"/>
    <cellStyle name="style1424787249911 5 2 6" xfId="16125"/>
    <cellStyle name="style1424787249911 5 2 7" xfId="23521"/>
    <cellStyle name="style1424787249911 5 2 8" xfId="50915"/>
    <cellStyle name="style1424787249911 5 3" xfId="4330"/>
    <cellStyle name="style1424787249911 5 3 2" xfId="11771"/>
    <cellStyle name="style1424787249911 5 3 2 2" xfId="50922"/>
    <cellStyle name="style1424787249911 5 3 3" xfId="19167"/>
    <cellStyle name="style1424787249911 5 3 4" xfId="26563"/>
    <cellStyle name="style1424787249911 5 3 5" xfId="50921"/>
    <cellStyle name="style1424787249911 5 4" xfId="2453"/>
    <cellStyle name="style1424787249911 5 4 2" xfId="9894"/>
    <cellStyle name="style1424787249911 5 4 2 2" xfId="50924"/>
    <cellStyle name="style1424787249911 5 4 3" xfId="17290"/>
    <cellStyle name="style1424787249911 5 4 4" xfId="24686"/>
    <cellStyle name="style1424787249911 5 4 5" xfId="50923"/>
    <cellStyle name="style1424787249911 5 5" xfId="6275"/>
    <cellStyle name="style1424787249911 5 5 2" xfId="13671"/>
    <cellStyle name="style1424787249911 5 5 3" xfId="21067"/>
    <cellStyle name="style1424787249911 5 5 4" xfId="28463"/>
    <cellStyle name="style1424787249911 5 5 5" xfId="50925"/>
    <cellStyle name="style1424787249911 5 6" xfId="8085"/>
    <cellStyle name="style1424787249911 5 7" xfId="15481"/>
    <cellStyle name="style1424787249911 5 8" xfId="22877"/>
    <cellStyle name="style1424787249911 5 9" xfId="50914"/>
    <cellStyle name="style1424787249911 6" xfId="1030"/>
    <cellStyle name="style1424787249911 6 2" xfId="4718"/>
    <cellStyle name="style1424787249911 6 2 2" xfId="12159"/>
    <cellStyle name="style1424787249911 6 2 2 2" xfId="50928"/>
    <cellStyle name="style1424787249911 6 2 3" xfId="19555"/>
    <cellStyle name="style1424787249911 6 2 4" xfId="26951"/>
    <cellStyle name="style1424787249911 6 2 5" xfId="50927"/>
    <cellStyle name="style1424787249911 6 3" xfId="2841"/>
    <cellStyle name="style1424787249911 6 3 2" xfId="10282"/>
    <cellStyle name="style1424787249911 6 3 2 2" xfId="50930"/>
    <cellStyle name="style1424787249911 6 3 3" xfId="17678"/>
    <cellStyle name="style1424787249911 6 3 4" xfId="25074"/>
    <cellStyle name="style1424787249911 6 3 5" xfId="50929"/>
    <cellStyle name="style1424787249911 6 4" xfId="6663"/>
    <cellStyle name="style1424787249911 6 4 2" xfId="14059"/>
    <cellStyle name="style1424787249911 6 4 3" xfId="21455"/>
    <cellStyle name="style1424787249911 6 4 4" xfId="28851"/>
    <cellStyle name="style1424787249911 6 4 5" xfId="50931"/>
    <cellStyle name="style1424787249911 6 5" xfId="8473"/>
    <cellStyle name="style1424787249911 6 6" xfId="15869"/>
    <cellStyle name="style1424787249911 6 7" xfId="23265"/>
    <cellStyle name="style1424787249911 6 8" xfId="50926"/>
    <cellStyle name="style1424787249911 7" xfId="1621"/>
    <cellStyle name="style1424787249911 7 2" xfId="5308"/>
    <cellStyle name="style1424787249911 7 2 2" xfId="12749"/>
    <cellStyle name="style1424787249911 7 2 2 2" xfId="50934"/>
    <cellStyle name="style1424787249911 7 2 3" xfId="20145"/>
    <cellStyle name="style1424787249911 7 2 4" xfId="27541"/>
    <cellStyle name="style1424787249911 7 2 5" xfId="50933"/>
    <cellStyle name="style1424787249911 7 3" xfId="3431"/>
    <cellStyle name="style1424787249911 7 3 2" xfId="10872"/>
    <cellStyle name="style1424787249911 7 3 2 2" xfId="50936"/>
    <cellStyle name="style1424787249911 7 3 3" xfId="18268"/>
    <cellStyle name="style1424787249911 7 3 4" xfId="25664"/>
    <cellStyle name="style1424787249911 7 3 5" xfId="50935"/>
    <cellStyle name="style1424787249911 7 4" xfId="7253"/>
    <cellStyle name="style1424787249911 7 4 2" xfId="14649"/>
    <cellStyle name="style1424787249911 7 4 3" xfId="22045"/>
    <cellStyle name="style1424787249911 7 4 4" xfId="29441"/>
    <cellStyle name="style1424787249911 7 4 5" xfId="50937"/>
    <cellStyle name="style1424787249911 7 5" xfId="9063"/>
    <cellStyle name="style1424787249911 7 6" xfId="16459"/>
    <cellStyle name="style1424787249911 7 7" xfId="23855"/>
    <cellStyle name="style1424787249911 7 8" xfId="50932"/>
    <cellStyle name="style1424787249911 8" xfId="1878"/>
    <cellStyle name="style1424787249911 8 2" xfId="5565"/>
    <cellStyle name="style1424787249911 8 2 2" xfId="13005"/>
    <cellStyle name="style1424787249911 8 2 2 2" xfId="50940"/>
    <cellStyle name="style1424787249911 8 2 3" xfId="20401"/>
    <cellStyle name="style1424787249911 8 2 4" xfId="27797"/>
    <cellStyle name="style1424787249911 8 2 5" xfId="50939"/>
    <cellStyle name="style1424787249911 8 3" xfId="3687"/>
    <cellStyle name="style1424787249911 8 3 2" xfId="11128"/>
    <cellStyle name="style1424787249911 8 3 2 2" xfId="50942"/>
    <cellStyle name="style1424787249911 8 3 3" xfId="18524"/>
    <cellStyle name="style1424787249911 8 3 4" xfId="25920"/>
    <cellStyle name="style1424787249911 8 3 5" xfId="50941"/>
    <cellStyle name="style1424787249911 8 4" xfId="7510"/>
    <cellStyle name="style1424787249911 8 4 2" xfId="14906"/>
    <cellStyle name="style1424787249911 8 4 3" xfId="22302"/>
    <cellStyle name="style1424787249911 8 4 4" xfId="29698"/>
    <cellStyle name="style1424787249911 8 4 5" xfId="50943"/>
    <cellStyle name="style1424787249911 8 5" xfId="9319"/>
    <cellStyle name="style1424787249911 8 6" xfId="16715"/>
    <cellStyle name="style1424787249911 8 7" xfId="24111"/>
    <cellStyle name="style1424787249911 8 8" xfId="50938"/>
    <cellStyle name="style1424787249911 9" xfId="4074"/>
    <cellStyle name="style1424787249911 9 2" xfId="11515"/>
    <cellStyle name="style1424787249911 9 2 2" xfId="50945"/>
    <cellStyle name="style1424787249911 9 3" xfId="18911"/>
    <cellStyle name="style1424787249911 9 4" xfId="26307"/>
    <cellStyle name="style1424787249911 9 5" xfId="50944"/>
    <cellStyle name="style1424787249956" xfId="320"/>
    <cellStyle name="style1424787249956 10" xfId="2198"/>
    <cellStyle name="style1424787249956 10 2" xfId="9639"/>
    <cellStyle name="style1424787249956 10 2 2" xfId="50948"/>
    <cellStyle name="style1424787249956 10 3" xfId="17035"/>
    <cellStyle name="style1424787249956 10 4" xfId="24431"/>
    <cellStyle name="style1424787249956 10 5" xfId="50947"/>
    <cellStyle name="style1424787249956 11" xfId="6020"/>
    <cellStyle name="style1424787249956 11 2" xfId="13416"/>
    <cellStyle name="style1424787249956 11 3" xfId="20812"/>
    <cellStyle name="style1424787249956 11 4" xfId="28208"/>
    <cellStyle name="style1424787249956 11 5" xfId="50949"/>
    <cellStyle name="style1424787249956 12" xfId="7830"/>
    <cellStyle name="style1424787249956 13" xfId="15226"/>
    <cellStyle name="style1424787249956 14" xfId="22622"/>
    <cellStyle name="style1424787249956 15" xfId="50946"/>
    <cellStyle name="style1424787249956 2" xfId="348"/>
    <cellStyle name="style1424787249956 2 10" xfId="6048"/>
    <cellStyle name="style1424787249956 2 10 2" xfId="13444"/>
    <cellStyle name="style1424787249956 2 10 3" xfId="20840"/>
    <cellStyle name="style1424787249956 2 10 4" xfId="28236"/>
    <cellStyle name="style1424787249956 2 10 5" xfId="50951"/>
    <cellStyle name="style1424787249956 2 11" xfId="7858"/>
    <cellStyle name="style1424787249956 2 12" xfId="15254"/>
    <cellStyle name="style1424787249956 2 13" xfId="22650"/>
    <cellStyle name="style1424787249956 2 14" xfId="50950"/>
    <cellStyle name="style1424787249956 2 2" xfId="412"/>
    <cellStyle name="style1424787249956 2 2 10" xfId="7922"/>
    <cellStyle name="style1424787249956 2 2 11" xfId="15318"/>
    <cellStyle name="style1424787249956 2 2 12" xfId="22714"/>
    <cellStyle name="style1424787249956 2 2 13" xfId="50952"/>
    <cellStyle name="style1424787249956 2 2 2" xfId="540"/>
    <cellStyle name="style1424787249956 2 2 2 10" xfId="15446"/>
    <cellStyle name="style1424787249956 2 2 2 11" xfId="22842"/>
    <cellStyle name="style1424787249956 2 2 2 12" xfId="50953"/>
    <cellStyle name="style1424787249956 2 2 2 2" xfId="797"/>
    <cellStyle name="style1424787249956 2 2 2 2 2" xfId="1507"/>
    <cellStyle name="style1424787249956 2 2 2 2 2 2" xfId="5195"/>
    <cellStyle name="style1424787249956 2 2 2 2 2 2 2" xfId="12636"/>
    <cellStyle name="style1424787249956 2 2 2 2 2 2 2 2" xfId="50957"/>
    <cellStyle name="style1424787249956 2 2 2 2 2 2 3" xfId="20032"/>
    <cellStyle name="style1424787249956 2 2 2 2 2 2 4" xfId="27428"/>
    <cellStyle name="style1424787249956 2 2 2 2 2 2 5" xfId="50956"/>
    <cellStyle name="style1424787249956 2 2 2 2 2 3" xfId="3318"/>
    <cellStyle name="style1424787249956 2 2 2 2 2 3 2" xfId="10759"/>
    <cellStyle name="style1424787249956 2 2 2 2 2 3 2 2" xfId="50959"/>
    <cellStyle name="style1424787249956 2 2 2 2 2 3 3" xfId="18155"/>
    <cellStyle name="style1424787249956 2 2 2 2 2 3 4" xfId="25551"/>
    <cellStyle name="style1424787249956 2 2 2 2 2 3 5" xfId="50958"/>
    <cellStyle name="style1424787249956 2 2 2 2 2 4" xfId="7140"/>
    <cellStyle name="style1424787249956 2 2 2 2 2 4 2" xfId="14536"/>
    <cellStyle name="style1424787249956 2 2 2 2 2 4 3" xfId="21932"/>
    <cellStyle name="style1424787249956 2 2 2 2 2 4 4" xfId="29328"/>
    <cellStyle name="style1424787249956 2 2 2 2 2 4 5" xfId="50960"/>
    <cellStyle name="style1424787249956 2 2 2 2 2 5" xfId="8950"/>
    <cellStyle name="style1424787249956 2 2 2 2 2 6" xfId="16346"/>
    <cellStyle name="style1424787249956 2 2 2 2 2 7" xfId="23742"/>
    <cellStyle name="style1424787249956 2 2 2 2 2 8" xfId="50955"/>
    <cellStyle name="style1424787249956 2 2 2 2 3" xfId="4551"/>
    <cellStyle name="style1424787249956 2 2 2 2 3 2" xfId="11992"/>
    <cellStyle name="style1424787249956 2 2 2 2 3 2 2" xfId="50962"/>
    <cellStyle name="style1424787249956 2 2 2 2 3 3" xfId="19388"/>
    <cellStyle name="style1424787249956 2 2 2 2 3 4" xfId="26784"/>
    <cellStyle name="style1424787249956 2 2 2 2 3 5" xfId="50961"/>
    <cellStyle name="style1424787249956 2 2 2 2 4" xfId="2674"/>
    <cellStyle name="style1424787249956 2 2 2 2 4 2" xfId="10115"/>
    <cellStyle name="style1424787249956 2 2 2 2 4 2 2" xfId="50964"/>
    <cellStyle name="style1424787249956 2 2 2 2 4 3" xfId="17511"/>
    <cellStyle name="style1424787249956 2 2 2 2 4 4" xfId="24907"/>
    <cellStyle name="style1424787249956 2 2 2 2 4 5" xfId="50963"/>
    <cellStyle name="style1424787249956 2 2 2 2 5" xfId="6496"/>
    <cellStyle name="style1424787249956 2 2 2 2 5 2" xfId="13892"/>
    <cellStyle name="style1424787249956 2 2 2 2 5 3" xfId="21288"/>
    <cellStyle name="style1424787249956 2 2 2 2 5 4" xfId="28684"/>
    <cellStyle name="style1424787249956 2 2 2 2 5 5" xfId="50965"/>
    <cellStyle name="style1424787249956 2 2 2 2 6" xfId="8306"/>
    <cellStyle name="style1424787249956 2 2 2 2 7" xfId="15702"/>
    <cellStyle name="style1424787249956 2 2 2 2 8" xfId="23098"/>
    <cellStyle name="style1424787249956 2 2 2 2 9" xfId="50954"/>
    <cellStyle name="style1424787249956 2 2 2 3" xfId="1251"/>
    <cellStyle name="style1424787249956 2 2 2 3 2" xfId="4939"/>
    <cellStyle name="style1424787249956 2 2 2 3 2 2" xfId="12380"/>
    <cellStyle name="style1424787249956 2 2 2 3 2 2 2" xfId="50968"/>
    <cellStyle name="style1424787249956 2 2 2 3 2 3" xfId="19776"/>
    <cellStyle name="style1424787249956 2 2 2 3 2 4" xfId="27172"/>
    <cellStyle name="style1424787249956 2 2 2 3 2 5" xfId="50967"/>
    <cellStyle name="style1424787249956 2 2 2 3 3" xfId="3062"/>
    <cellStyle name="style1424787249956 2 2 2 3 3 2" xfId="10503"/>
    <cellStyle name="style1424787249956 2 2 2 3 3 2 2" xfId="50970"/>
    <cellStyle name="style1424787249956 2 2 2 3 3 3" xfId="17899"/>
    <cellStyle name="style1424787249956 2 2 2 3 3 4" xfId="25295"/>
    <cellStyle name="style1424787249956 2 2 2 3 3 5" xfId="50969"/>
    <cellStyle name="style1424787249956 2 2 2 3 4" xfId="6884"/>
    <cellStyle name="style1424787249956 2 2 2 3 4 2" xfId="14280"/>
    <cellStyle name="style1424787249956 2 2 2 3 4 3" xfId="21676"/>
    <cellStyle name="style1424787249956 2 2 2 3 4 4" xfId="29072"/>
    <cellStyle name="style1424787249956 2 2 2 3 4 5" xfId="50971"/>
    <cellStyle name="style1424787249956 2 2 2 3 5" xfId="8694"/>
    <cellStyle name="style1424787249956 2 2 2 3 6" xfId="16090"/>
    <cellStyle name="style1424787249956 2 2 2 3 7" xfId="23486"/>
    <cellStyle name="style1424787249956 2 2 2 3 8" xfId="50966"/>
    <cellStyle name="style1424787249956 2 2 2 4" xfId="1842"/>
    <cellStyle name="style1424787249956 2 2 2 4 2" xfId="5529"/>
    <cellStyle name="style1424787249956 2 2 2 4 2 2" xfId="12970"/>
    <cellStyle name="style1424787249956 2 2 2 4 2 2 2" xfId="50974"/>
    <cellStyle name="style1424787249956 2 2 2 4 2 3" xfId="20366"/>
    <cellStyle name="style1424787249956 2 2 2 4 2 4" xfId="27762"/>
    <cellStyle name="style1424787249956 2 2 2 4 2 5" xfId="50973"/>
    <cellStyle name="style1424787249956 2 2 2 4 3" xfId="3652"/>
    <cellStyle name="style1424787249956 2 2 2 4 3 2" xfId="11093"/>
    <cellStyle name="style1424787249956 2 2 2 4 3 2 2" xfId="50976"/>
    <cellStyle name="style1424787249956 2 2 2 4 3 3" xfId="18489"/>
    <cellStyle name="style1424787249956 2 2 2 4 3 4" xfId="25885"/>
    <cellStyle name="style1424787249956 2 2 2 4 3 5" xfId="50975"/>
    <cellStyle name="style1424787249956 2 2 2 4 4" xfId="7474"/>
    <cellStyle name="style1424787249956 2 2 2 4 4 2" xfId="14870"/>
    <cellStyle name="style1424787249956 2 2 2 4 4 3" xfId="22266"/>
    <cellStyle name="style1424787249956 2 2 2 4 4 4" xfId="29662"/>
    <cellStyle name="style1424787249956 2 2 2 4 4 5" xfId="50977"/>
    <cellStyle name="style1424787249956 2 2 2 4 5" xfId="9284"/>
    <cellStyle name="style1424787249956 2 2 2 4 6" xfId="16680"/>
    <cellStyle name="style1424787249956 2 2 2 4 7" xfId="24076"/>
    <cellStyle name="style1424787249956 2 2 2 4 8" xfId="50972"/>
    <cellStyle name="style1424787249956 2 2 2 5" xfId="2099"/>
    <cellStyle name="style1424787249956 2 2 2 5 2" xfId="5786"/>
    <cellStyle name="style1424787249956 2 2 2 5 2 2" xfId="13226"/>
    <cellStyle name="style1424787249956 2 2 2 5 2 2 2" xfId="50980"/>
    <cellStyle name="style1424787249956 2 2 2 5 2 3" xfId="20622"/>
    <cellStyle name="style1424787249956 2 2 2 5 2 4" xfId="28018"/>
    <cellStyle name="style1424787249956 2 2 2 5 2 5" xfId="50979"/>
    <cellStyle name="style1424787249956 2 2 2 5 3" xfId="3908"/>
    <cellStyle name="style1424787249956 2 2 2 5 3 2" xfId="11349"/>
    <cellStyle name="style1424787249956 2 2 2 5 3 2 2" xfId="50982"/>
    <cellStyle name="style1424787249956 2 2 2 5 3 3" xfId="18745"/>
    <cellStyle name="style1424787249956 2 2 2 5 3 4" xfId="26141"/>
    <cellStyle name="style1424787249956 2 2 2 5 3 5" xfId="50981"/>
    <cellStyle name="style1424787249956 2 2 2 5 4" xfId="7731"/>
    <cellStyle name="style1424787249956 2 2 2 5 4 2" xfId="15127"/>
    <cellStyle name="style1424787249956 2 2 2 5 4 3" xfId="22523"/>
    <cellStyle name="style1424787249956 2 2 2 5 4 4" xfId="29919"/>
    <cellStyle name="style1424787249956 2 2 2 5 4 5" xfId="50983"/>
    <cellStyle name="style1424787249956 2 2 2 5 5" xfId="9540"/>
    <cellStyle name="style1424787249956 2 2 2 5 6" xfId="16936"/>
    <cellStyle name="style1424787249956 2 2 2 5 7" xfId="24332"/>
    <cellStyle name="style1424787249956 2 2 2 5 8" xfId="50978"/>
    <cellStyle name="style1424787249956 2 2 2 6" xfId="4295"/>
    <cellStyle name="style1424787249956 2 2 2 6 2" xfId="11736"/>
    <cellStyle name="style1424787249956 2 2 2 6 2 2" xfId="50985"/>
    <cellStyle name="style1424787249956 2 2 2 6 3" xfId="19132"/>
    <cellStyle name="style1424787249956 2 2 2 6 4" xfId="26528"/>
    <cellStyle name="style1424787249956 2 2 2 6 5" xfId="50984"/>
    <cellStyle name="style1424787249956 2 2 2 7" xfId="2418"/>
    <cellStyle name="style1424787249956 2 2 2 7 2" xfId="9859"/>
    <cellStyle name="style1424787249956 2 2 2 7 2 2" xfId="50987"/>
    <cellStyle name="style1424787249956 2 2 2 7 3" xfId="17255"/>
    <cellStyle name="style1424787249956 2 2 2 7 4" xfId="24651"/>
    <cellStyle name="style1424787249956 2 2 2 7 5" xfId="50986"/>
    <cellStyle name="style1424787249956 2 2 2 8" xfId="6240"/>
    <cellStyle name="style1424787249956 2 2 2 8 2" xfId="13636"/>
    <cellStyle name="style1424787249956 2 2 2 8 3" xfId="21032"/>
    <cellStyle name="style1424787249956 2 2 2 8 4" xfId="28428"/>
    <cellStyle name="style1424787249956 2 2 2 8 5" xfId="50988"/>
    <cellStyle name="style1424787249956 2 2 2 9" xfId="8050"/>
    <cellStyle name="style1424787249956 2 2 3" xfId="669"/>
    <cellStyle name="style1424787249956 2 2 3 2" xfId="1379"/>
    <cellStyle name="style1424787249956 2 2 3 2 2" xfId="5067"/>
    <cellStyle name="style1424787249956 2 2 3 2 2 2" xfId="12508"/>
    <cellStyle name="style1424787249956 2 2 3 2 2 2 2" xfId="50992"/>
    <cellStyle name="style1424787249956 2 2 3 2 2 3" xfId="19904"/>
    <cellStyle name="style1424787249956 2 2 3 2 2 4" xfId="27300"/>
    <cellStyle name="style1424787249956 2 2 3 2 2 5" xfId="50991"/>
    <cellStyle name="style1424787249956 2 2 3 2 3" xfId="3190"/>
    <cellStyle name="style1424787249956 2 2 3 2 3 2" xfId="10631"/>
    <cellStyle name="style1424787249956 2 2 3 2 3 2 2" xfId="50994"/>
    <cellStyle name="style1424787249956 2 2 3 2 3 3" xfId="18027"/>
    <cellStyle name="style1424787249956 2 2 3 2 3 4" xfId="25423"/>
    <cellStyle name="style1424787249956 2 2 3 2 3 5" xfId="50993"/>
    <cellStyle name="style1424787249956 2 2 3 2 4" xfId="7012"/>
    <cellStyle name="style1424787249956 2 2 3 2 4 2" xfId="14408"/>
    <cellStyle name="style1424787249956 2 2 3 2 4 3" xfId="21804"/>
    <cellStyle name="style1424787249956 2 2 3 2 4 4" xfId="29200"/>
    <cellStyle name="style1424787249956 2 2 3 2 4 5" xfId="50995"/>
    <cellStyle name="style1424787249956 2 2 3 2 5" xfId="8822"/>
    <cellStyle name="style1424787249956 2 2 3 2 6" xfId="16218"/>
    <cellStyle name="style1424787249956 2 2 3 2 7" xfId="23614"/>
    <cellStyle name="style1424787249956 2 2 3 2 8" xfId="50990"/>
    <cellStyle name="style1424787249956 2 2 3 3" xfId="4423"/>
    <cellStyle name="style1424787249956 2 2 3 3 2" xfId="11864"/>
    <cellStyle name="style1424787249956 2 2 3 3 2 2" xfId="50997"/>
    <cellStyle name="style1424787249956 2 2 3 3 3" xfId="19260"/>
    <cellStyle name="style1424787249956 2 2 3 3 4" xfId="26656"/>
    <cellStyle name="style1424787249956 2 2 3 3 5" xfId="50996"/>
    <cellStyle name="style1424787249956 2 2 3 4" xfId="2546"/>
    <cellStyle name="style1424787249956 2 2 3 4 2" xfId="9987"/>
    <cellStyle name="style1424787249956 2 2 3 4 2 2" xfId="50999"/>
    <cellStyle name="style1424787249956 2 2 3 4 3" xfId="17383"/>
    <cellStyle name="style1424787249956 2 2 3 4 4" xfId="24779"/>
    <cellStyle name="style1424787249956 2 2 3 4 5" xfId="50998"/>
    <cellStyle name="style1424787249956 2 2 3 5" xfId="6368"/>
    <cellStyle name="style1424787249956 2 2 3 5 2" xfId="13764"/>
    <cellStyle name="style1424787249956 2 2 3 5 3" xfId="21160"/>
    <cellStyle name="style1424787249956 2 2 3 5 4" xfId="28556"/>
    <cellStyle name="style1424787249956 2 2 3 5 5" xfId="51000"/>
    <cellStyle name="style1424787249956 2 2 3 6" xfId="8178"/>
    <cellStyle name="style1424787249956 2 2 3 7" xfId="15574"/>
    <cellStyle name="style1424787249956 2 2 3 8" xfId="22970"/>
    <cellStyle name="style1424787249956 2 2 3 9" xfId="50989"/>
    <cellStyle name="style1424787249956 2 2 4" xfId="1123"/>
    <cellStyle name="style1424787249956 2 2 4 2" xfId="4811"/>
    <cellStyle name="style1424787249956 2 2 4 2 2" xfId="12252"/>
    <cellStyle name="style1424787249956 2 2 4 2 2 2" xfId="51003"/>
    <cellStyle name="style1424787249956 2 2 4 2 3" xfId="19648"/>
    <cellStyle name="style1424787249956 2 2 4 2 4" xfId="27044"/>
    <cellStyle name="style1424787249956 2 2 4 2 5" xfId="51002"/>
    <cellStyle name="style1424787249956 2 2 4 3" xfId="2934"/>
    <cellStyle name="style1424787249956 2 2 4 3 2" xfId="10375"/>
    <cellStyle name="style1424787249956 2 2 4 3 2 2" xfId="51005"/>
    <cellStyle name="style1424787249956 2 2 4 3 3" xfId="17771"/>
    <cellStyle name="style1424787249956 2 2 4 3 4" xfId="25167"/>
    <cellStyle name="style1424787249956 2 2 4 3 5" xfId="51004"/>
    <cellStyle name="style1424787249956 2 2 4 4" xfId="6756"/>
    <cellStyle name="style1424787249956 2 2 4 4 2" xfId="14152"/>
    <cellStyle name="style1424787249956 2 2 4 4 3" xfId="21548"/>
    <cellStyle name="style1424787249956 2 2 4 4 4" xfId="28944"/>
    <cellStyle name="style1424787249956 2 2 4 4 5" xfId="51006"/>
    <cellStyle name="style1424787249956 2 2 4 5" xfId="8566"/>
    <cellStyle name="style1424787249956 2 2 4 6" xfId="15962"/>
    <cellStyle name="style1424787249956 2 2 4 7" xfId="23358"/>
    <cellStyle name="style1424787249956 2 2 4 8" xfId="51001"/>
    <cellStyle name="style1424787249956 2 2 5" xfId="1714"/>
    <cellStyle name="style1424787249956 2 2 5 2" xfId="5401"/>
    <cellStyle name="style1424787249956 2 2 5 2 2" xfId="12842"/>
    <cellStyle name="style1424787249956 2 2 5 2 2 2" xfId="51009"/>
    <cellStyle name="style1424787249956 2 2 5 2 3" xfId="20238"/>
    <cellStyle name="style1424787249956 2 2 5 2 4" xfId="27634"/>
    <cellStyle name="style1424787249956 2 2 5 2 5" xfId="51008"/>
    <cellStyle name="style1424787249956 2 2 5 3" xfId="3524"/>
    <cellStyle name="style1424787249956 2 2 5 3 2" xfId="10965"/>
    <cellStyle name="style1424787249956 2 2 5 3 2 2" xfId="51011"/>
    <cellStyle name="style1424787249956 2 2 5 3 3" xfId="18361"/>
    <cellStyle name="style1424787249956 2 2 5 3 4" xfId="25757"/>
    <cellStyle name="style1424787249956 2 2 5 3 5" xfId="51010"/>
    <cellStyle name="style1424787249956 2 2 5 4" xfId="7346"/>
    <cellStyle name="style1424787249956 2 2 5 4 2" xfId="14742"/>
    <cellStyle name="style1424787249956 2 2 5 4 3" xfId="22138"/>
    <cellStyle name="style1424787249956 2 2 5 4 4" xfId="29534"/>
    <cellStyle name="style1424787249956 2 2 5 4 5" xfId="51012"/>
    <cellStyle name="style1424787249956 2 2 5 5" xfId="9156"/>
    <cellStyle name="style1424787249956 2 2 5 6" xfId="16552"/>
    <cellStyle name="style1424787249956 2 2 5 7" xfId="23948"/>
    <cellStyle name="style1424787249956 2 2 5 8" xfId="51007"/>
    <cellStyle name="style1424787249956 2 2 6" xfId="1971"/>
    <cellStyle name="style1424787249956 2 2 6 2" xfId="5658"/>
    <cellStyle name="style1424787249956 2 2 6 2 2" xfId="13098"/>
    <cellStyle name="style1424787249956 2 2 6 2 2 2" xfId="51015"/>
    <cellStyle name="style1424787249956 2 2 6 2 3" xfId="20494"/>
    <cellStyle name="style1424787249956 2 2 6 2 4" xfId="27890"/>
    <cellStyle name="style1424787249956 2 2 6 2 5" xfId="51014"/>
    <cellStyle name="style1424787249956 2 2 6 3" xfId="3780"/>
    <cellStyle name="style1424787249956 2 2 6 3 2" xfId="11221"/>
    <cellStyle name="style1424787249956 2 2 6 3 2 2" xfId="51017"/>
    <cellStyle name="style1424787249956 2 2 6 3 3" xfId="18617"/>
    <cellStyle name="style1424787249956 2 2 6 3 4" xfId="26013"/>
    <cellStyle name="style1424787249956 2 2 6 3 5" xfId="51016"/>
    <cellStyle name="style1424787249956 2 2 6 4" xfId="7603"/>
    <cellStyle name="style1424787249956 2 2 6 4 2" xfId="14999"/>
    <cellStyle name="style1424787249956 2 2 6 4 3" xfId="22395"/>
    <cellStyle name="style1424787249956 2 2 6 4 4" xfId="29791"/>
    <cellStyle name="style1424787249956 2 2 6 4 5" xfId="51018"/>
    <cellStyle name="style1424787249956 2 2 6 5" xfId="9412"/>
    <cellStyle name="style1424787249956 2 2 6 6" xfId="16808"/>
    <cellStyle name="style1424787249956 2 2 6 7" xfId="24204"/>
    <cellStyle name="style1424787249956 2 2 6 8" xfId="51013"/>
    <cellStyle name="style1424787249956 2 2 7" xfId="4167"/>
    <cellStyle name="style1424787249956 2 2 7 2" xfId="11608"/>
    <cellStyle name="style1424787249956 2 2 7 2 2" xfId="51020"/>
    <cellStyle name="style1424787249956 2 2 7 3" xfId="19004"/>
    <cellStyle name="style1424787249956 2 2 7 4" xfId="26400"/>
    <cellStyle name="style1424787249956 2 2 7 5" xfId="51019"/>
    <cellStyle name="style1424787249956 2 2 8" xfId="2290"/>
    <cellStyle name="style1424787249956 2 2 8 2" xfId="9731"/>
    <cellStyle name="style1424787249956 2 2 8 2 2" xfId="51022"/>
    <cellStyle name="style1424787249956 2 2 8 3" xfId="17127"/>
    <cellStyle name="style1424787249956 2 2 8 4" xfId="24523"/>
    <cellStyle name="style1424787249956 2 2 8 5" xfId="51021"/>
    <cellStyle name="style1424787249956 2 2 9" xfId="6112"/>
    <cellStyle name="style1424787249956 2 2 9 2" xfId="13508"/>
    <cellStyle name="style1424787249956 2 2 9 3" xfId="20904"/>
    <cellStyle name="style1424787249956 2 2 9 4" xfId="28300"/>
    <cellStyle name="style1424787249956 2 2 9 5" xfId="51023"/>
    <cellStyle name="style1424787249956 2 3" xfId="476"/>
    <cellStyle name="style1424787249956 2 3 10" xfId="15382"/>
    <cellStyle name="style1424787249956 2 3 11" xfId="22778"/>
    <cellStyle name="style1424787249956 2 3 12" xfId="51024"/>
    <cellStyle name="style1424787249956 2 3 2" xfId="733"/>
    <cellStyle name="style1424787249956 2 3 2 2" xfId="1443"/>
    <cellStyle name="style1424787249956 2 3 2 2 2" xfId="5131"/>
    <cellStyle name="style1424787249956 2 3 2 2 2 2" xfId="12572"/>
    <cellStyle name="style1424787249956 2 3 2 2 2 2 2" xfId="51028"/>
    <cellStyle name="style1424787249956 2 3 2 2 2 3" xfId="19968"/>
    <cellStyle name="style1424787249956 2 3 2 2 2 4" xfId="27364"/>
    <cellStyle name="style1424787249956 2 3 2 2 2 5" xfId="51027"/>
    <cellStyle name="style1424787249956 2 3 2 2 3" xfId="3254"/>
    <cellStyle name="style1424787249956 2 3 2 2 3 2" xfId="10695"/>
    <cellStyle name="style1424787249956 2 3 2 2 3 2 2" xfId="51030"/>
    <cellStyle name="style1424787249956 2 3 2 2 3 3" xfId="18091"/>
    <cellStyle name="style1424787249956 2 3 2 2 3 4" xfId="25487"/>
    <cellStyle name="style1424787249956 2 3 2 2 3 5" xfId="51029"/>
    <cellStyle name="style1424787249956 2 3 2 2 4" xfId="7076"/>
    <cellStyle name="style1424787249956 2 3 2 2 4 2" xfId="14472"/>
    <cellStyle name="style1424787249956 2 3 2 2 4 3" xfId="21868"/>
    <cellStyle name="style1424787249956 2 3 2 2 4 4" xfId="29264"/>
    <cellStyle name="style1424787249956 2 3 2 2 4 5" xfId="51031"/>
    <cellStyle name="style1424787249956 2 3 2 2 5" xfId="8886"/>
    <cellStyle name="style1424787249956 2 3 2 2 6" xfId="16282"/>
    <cellStyle name="style1424787249956 2 3 2 2 7" xfId="23678"/>
    <cellStyle name="style1424787249956 2 3 2 2 8" xfId="51026"/>
    <cellStyle name="style1424787249956 2 3 2 3" xfId="4487"/>
    <cellStyle name="style1424787249956 2 3 2 3 2" xfId="11928"/>
    <cellStyle name="style1424787249956 2 3 2 3 2 2" xfId="51033"/>
    <cellStyle name="style1424787249956 2 3 2 3 3" xfId="19324"/>
    <cellStyle name="style1424787249956 2 3 2 3 4" xfId="26720"/>
    <cellStyle name="style1424787249956 2 3 2 3 5" xfId="51032"/>
    <cellStyle name="style1424787249956 2 3 2 4" xfId="2610"/>
    <cellStyle name="style1424787249956 2 3 2 4 2" xfId="10051"/>
    <cellStyle name="style1424787249956 2 3 2 4 2 2" xfId="51035"/>
    <cellStyle name="style1424787249956 2 3 2 4 3" xfId="17447"/>
    <cellStyle name="style1424787249956 2 3 2 4 4" xfId="24843"/>
    <cellStyle name="style1424787249956 2 3 2 4 5" xfId="51034"/>
    <cellStyle name="style1424787249956 2 3 2 5" xfId="6432"/>
    <cellStyle name="style1424787249956 2 3 2 5 2" xfId="13828"/>
    <cellStyle name="style1424787249956 2 3 2 5 3" xfId="21224"/>
    <cellStyle name="style1424787249956 2 3 2 5 4" xfId="28620"/>
    <cellStyle name="style1424787249956 2 3 2 5 5" xfId="51036"/>
    <cellStyle name="style1424787249956 2 3 2 6" xfId="8242"/>
    <cellStyle name="style1424787249956 2 3 2 7" xfId="15638"/>
    <cellStyle name="style1424787249956 2 3 2 8" xfId="23034"/>
    <cellStyle name="style1424787249956 2 3 2 9" xfId="51025"/>
    <cellStyle name="style1424787249956 2 3 3" xfId="1187"/>
    <cellStyle name="style1424787249956 2 3 3 2" xfId="4875"/>
    <cellStyle name="style1424787249956 2 3 3 2 2" xfId="12316"/>
    <cellStyle name="style1424787249956 2 3 3 2 2 2" xfId="51039"/>
    <cellStyle name="style1424787249956 2 3 3 2 3" xfId="19712"/>
    <cellStyle name="style1424787249956 2 3 3 2 4" xfId="27108"/>
    <cellStyle name="style1424787249956 2 3 3 2 5" xfId="51038"/>
    <cellStyle name="style1424787249956 2 3 3 3" xfId="2998"/>
    <cellStyle name="style1424787249956 2 3 3 3 2" xfId="10439"/>
    <cellStyle name="style1424787249956 2 3 3 3 2 2" xfId="51041"/>
    <cellStyle name="style1424787249956 2 3 3 3 3" xfId="17835"/>
    <cellStyle name="style1424787249956 2 3 3 3 4" xfId="25231"/>
    <cellStyle name="style1424787249956 2 3 3 3 5" xfId="51040"/>
    <cellStyle name="style1424787249956 2 3 3 4" xfId="6820"/>
    <cellStyle name="style1424787249956 2 3 3 4 2" xfId="14216"/>
    <cellStyle name="style1424787249956 2 3 3 4 3" xfId="21612"/>
    <cellStyle name="style1424787249956 2 3 3 4 4" xfId="29008"/>
    <cellStyle name="style1424787249956 2 3 3 4 5" xfId="51042"/>
    <cellStyle name="style1424787249956 2 3 3 5" xfId="8630"/>
    <cellStyle name="style1424787249956 2 3 3 6" xfId="16026"/>
    <cellStyle name="style1424787249956 2 3 3 7" xfId="23422"/>
    <cellStyle name="style1424787249956 2 3 3 8" xfId="51037"/>
    <cellStyle name="style1424787249956 2 3 4" xfId="1778"/>
    <cellStyle name="style1424787249956 2 3 4 2" xfId="5465"/>
    <cellStyle name="style1424787249956 2 3 4 2 2" xfId="12906"/>
    <cellStyle name="style1424787249956 2 3 4 2 2 2" xfId="51045"/>
    <cellStyle name="style1424787249956 2 3 4 2 3" xfId="20302"/>
    <cellStyle name="style1424787249956 2 3 4 2 4" xfId="27698"/>
    <cellStyle name="style1424787249956 2 3 4 2 5" xfId="51044"/>
    <cellStyle name="style1424787249956 2 3 4 3" xfId="3588"/>
    <cellStyle name="style1424787249956 2 3 4 3 2" xfId="11029"/>
    <cellStyle name="style1424787249956 2 3 4 3 2 2" xfId="51047"/>
    <cellStyle name="style1424787249956 2 3 4 3 3" xfId="18425"/>
    <cellStyle name="style1424787249956 2 3 4 3 4" xfId="25821"/>
    <cellStyle name="style1424787249956 2 3 4 3 5" xfId="51046"/>
    <cellStyle name="style1424787249956 2 3 4 4" xfId="7410"/>
    <cellStyle name="style1424787249956 2 3 4 4 2" xfId="14806"/>
    <cellStyle name="style1424787249956 2 3 4 4 3" xfId="22202"/>
    <cellStyle name="style1424787249956 2 3 4 4 4" xfId="29598"/>
    <cellStyle name="style1424787249956 2 3 4 4 5" xfId="51048"/>
    <cellStyle name="style1424787249956 2 3 4 5" xfId="9220"/>
    <cellStyle name="style1424787249956 2 3 4 6" xfId="16616"/>
    <cellStyle name="style1424787249956 2 3 4 7" xfId="24012"/>
    <cellStyle name="style1424787249956 2 3 4 8" xfId="51043"/>
    <cellStyle name="style1424787249956 2 3 5" xfId="2035"/>
    <cellStyle name="style1424787249956 2 3 5 2" xfId="5722"/>
    <cellStyle name="style1424787249956 2 3 5 2 2" xfId="13162"/>
    <cellStyle name="style1424787249956 2 3 5 2 2 2" xfId="51051"/>
    <cellStyle name="style1424787249956 2 3 5 2 3" xfId="20558"/>
    <cellStyle name="style1424787249956 2 3 5 2 4" xfId="27954"/>
    <cellStyle name="style1424787249956 2 3 5 2 5" xfId="51050"/>
    <cellStyle name="style1424787249956 2 3 5 3" xfId="3844"/>
    <cellStyle name="style1424787249956 2 3 5 3 2" xfId="11285"/>
    <cellStyle name="style1424787249956 2 3 5 3 2 2" xfId="51053"/>
    <cellStyle name="style1424787249956 2 3 5 3 3" xfId="18681"/>
    <cellStyle name="style1424787249956 2 3 5 3 4" xfId="26077"/>
    <cellStyle name="style1424787249956 2 3 5 3 5" xfId="51052"/>
    <cellStyle name="style1424787249956 2 3 5 4" xfId="7667"/>
    <cellStyle name="style1424787249956 2 3 5 4 2" xfId="15063"/>
    <cellStyle name="style1424787249956 2 3 5 4 3" xfId="22459"/>
    <cellStyle name="style1424787249956 2 3 5 4 4" xfId="29855"/>
    <cellStyle name="style1424787249956 2 3 5 4 5" xfId="51054"/>
    <cellStyle name="style1424787249956 2 3 5 5" xfId="9476"/>
    <cellStyle name="style1424787249956 2 3 5 6" xfId="16872"/>
    <cellStyle name="style1424787249956 2 3 5 7" xfId="24268"/>
    <cellStyle name="style1424787249956 2 3 5 8" xfId="51049"/>
    <cellStyle name="style1424787249956 2 3 6" xfId="4231"/>
    <cellStyle name="style1424787249956 2 3 6 2" xfId="11672"/>
    <cellStyle name="style1424787249956 2 3 6 2 2" xfId="51056"/>
    <cellStyle name="style1424787249956 2 3 6 3" xfId="19068"/>
    <cellStyle name="style1424787249956 2 3 6 4" xfId="26464"/>
    <cellStyle name="style1424787249956 2 3 6 5" xfId="51055"/>
    <cellStyle name="style1424787249956 2 3 7" xfId="2354"/>
    <cellStyle name="style1424787249956 2 3 7 2" xfId="9795"/>
    <cellStyle name="style1424787249956 2 3 7 2 2" xfId="51058"/>
    <cellStyle name="style1424787249956 2 3 7 3" xfId="17191"/>
    <cellStyle name="style1424787249956 2 3 7 4" xfId="24587"/>
    <cellStyle name="style1424787249956 2 3 7 5" xfId="51057"/>
    <cellStyle name="style1424787249956 2 3 8" xfId="6176"/>
    <cellStyle name="style1424787249956 2 3 8 2" xfId="13572"/>
    <cellStyle name="style1424787249956 2 3 8 3" xfId="20968"/>
    <cellStyle name="style1424787249956 2 3 8 4" xfId="28364"/>
    <cellStyle name="style1424787249956 2 3 8 5" xfId="51059"/>
    <cellStyle name="style1424787249956 2 3 9" xfId="7986"/>
    <cellStyle name="style1424787249956 2 4" xfId="605"/>
    <cellStyle name="style1424787249956 2 4 2" xfId="1315"/>
    <cellStyle name="style1424787249956 2 4 2 2" xfId="5003"/>
    <cellStyle name="style1424787249956 2 4 2 2 2" xfId="12444"/>
    <cellStyle name="style1424787249956 2 4 2 2 2 2" xfId="51063"/>
    <cellStyle name="style1424787249956 2 4 2 2 3" xfId="19840"/>
    <cellStyle name="style1424787249956 2 4 2 2 4" xfId="27236"/>
    <cellStyle name="style1424787249956 2 4 2 2 5" xfId="51062"/>
    <cellStyle name="style1424787249956 2 4 2 3" xfId="3126"/>
    <cellStyle name="style1424787249956 2 4 2 3 2" xfId="10567"/>
    <cellStyle name="style1424787249956 2 4 2 3 2 2" xfId="51065"/>
    <cellStyle name="style1424787249956 2 4 2 3 3" xfId="17963"/>
    <cellStyle name="style1424787249956 2 4 2 3 4" xfId="25359"/>
    <cellStyle name="style1424787249956 2 4 2 3 5" xfId="51064"/>
    <cellStyle name="style1424787249956 2 4 2 4" xfId="6948"/>
    <cellStyle name="style1424787249956 2 4 2 4 2" xfId="14344"/>
    <cellStyle name="style1424787249956 2 4 2 4 3" xfId="21740"/>
    <cellStyle name="style1424787249956 2 4 2 4 4" xfId="29136"/>
    <cellStyle name="style1424787249956 2 4 2 4 5" xfId="51066"/>
    <cellStyle name="style1424787249956 2 4 2 5" xfId="8758"/>
    <cellStyle name="style1424787249956 2 4 2 6" xfId="16154"/>
    <cellStyle name="style1424787249956 2 4 2 7" xfId="23550"/>
    <cellStyle name="style1424787249956 2 4 2 8" xfId="51061"/>
    <cellStyle name="style1424787249956 2 4 3" xfId="4359"/>
    <cellStyle name="style1424787249956 2 4 3 2" xfId="11800"/>
    <cellStyle name="style1424787249956 2 4 3 2 2" xfId="51068"/>
    <cellStyle name="style1424787249956 2 4 3 3" xfId="19196"/>
    <cellStyle name="style1424787249956 2 4 3 4" xfId="26592"/>
    <cellStyle name="style1424787249956 2 4 3 5" xfId="51067"/>
    <cellStyle name="style1424787249956 2 4 4" xfId="2482"/>
    <cellStyle name="style1424787249956 2 4 4 2" xfId="9923"/>
    <cellStyle name="style1424787249956 2 4 4 2 2" xfId="51070"/>
    <cellStyle name="style1424787249956 2 4 4 3" xfId="17319"/>
    <cellStyle name="style1424787249956 2 4 4 4" xfId="24715"/>
    <cellStyle name="style1424787249956 2 4 4 5" xfId="51069"/>
    <cellStyle name="style1424787249956 2 4 5" xfId="6304"/>
    <cellStyle name="style1424787249956 2 4 5 2" xfId="13700"/>
    <cellStyle name="style1424787249956 2 4 5 3" xfId="21096"/>
    <cellStyle name="style1424787249956 2 4 5 4" xfId="28492"/>
    <cellStyle name="style1424787249956 2 4 5 5" xfId="51071"/>
    <cellStyle name="style1424787249956 2 4 6" xfId="8114"/>
    <cellStyle name="style1424787249956 2 4 7" xfId="15510"/>
    <cellStyle name="style1424787249956 2 4 8" xfId="22906"/>
    <cellStyle name="style1424787249956 2 4 9" xfId="51060"/>
    <cellStyle name="style1424787249956 2 5" xfId="1059"/>
    <cellStyle name="style1424787249956 2 5 2" xfId="4747"/>
    <cellStyle name="style1424787249956 2 5 2 2" xfId="12188"/>
    <cellStyle name="style1424787249956 2 5 2 2 2" xfId="51074"/>
    <cellStyle name="style1424787249956 2 5 2 3" xfId="19584"/>
    <cellStyle name="style1424787249956 2 5 2 4" xfId="26980"/>
    <cellStyle name="style1424787249956 2 5 2 5" xfId="51073"/>
    <cellStyle name="style1424787249956 2 5 3" xfId="2870"/>
    <cellStyle name="style1424787249956 2 5 3 2" xfId="10311"/>
    <cellStyle name="style1424787249956 2 5 3 2 2" xfId="51076"/>
    <cellStyle name="style1424787249956 2 5 3 3" xfId="17707"/>
    <cellStyle name="style1424787249956 2 5 3 4" xfId="25103"/>
    <cellStyle name="style1424787249956 2 5 3 5" xfId="51075"/>
    <cellStyle name="style1424787249956 2 5 4" xfId="6692"/>
    <cellStyle name="style1424787249956 2 5 4 2" xfId="14088"/>
    <cellStyle name="style1424787249956 2 5 4 3" xfId="21484"/>
    <cellStyle name="style1424787249956 2 5 4 4" xfId="28880"/>
    <cellStyle name="style1424787249956 2 5 4 5" xfId="51077"/>
    <cellStyle name="style1424787249956 2 5 5" xfId="8502"/>
    <cellStyle name="style1424787249956 2 5 6" xfId="15898"/>
    <cellStyle name="style1424787249956 2 5 7" xfId="23294"/>
    <cellStyle name="style1424787249956 2 5 8" xfId="51072"/>
    <cellStyle name="style1424787249956 2 6" xfId="1650"/>
    <cellStyle name="style1424787249956 2 6 2" xfId="5337"/>
    <cellStyle name="style1424787249956 2 6 2 2" xfId="12778"/>
    <cellStyle name="style1424787249956 2 6 2 2 2" xfId="51080"/>
    <cellStyle name="style1424787249956 2 6 2 3" xfId="20174"/>
    <cellStyle name="style1424787249956 2 6 2 4" xfId="27570"/>
    <cellStyle name="style1424787249956 2 6 2 5" xfId="51079"/>
    <cellStyle name="style1424787249956 2 6 3" xfId="3460"/>
    <cellStyle name="style1424787249956 2 6 3 2" xfId="10901"/>
    <cellStyle name="style1424787249956 2 6 3 2 2" xfId="51082"/>
    <cellStyle name="style1424787249956 2 6 3 3" xfId="18297"/>
    <cellStyle name="style1424787249956 2 6 3 4" xfId="25693"/>
    <cellStyle name="style1424787249956 2 6 3 5" xfId="51081"/>
    <cellStyle name="style1424787249956 2 6 4" xfId="7282"/>
    <cellStyle name="style1424787249956 2 6 4 2" xfId="14678"/>
    <cellStyle name="style1424787249956 2 6 4 3" xfId="22074"/>
    <cellStyle name="style1424787249956 2 6 4 4" xfId="29470"/>
    <cellStyle name="style1424787249956 2 6 4 5" xfId="51083"/>
    <cellStyle name="style1424787249956 2 6 5" xfId="9092"/>
    <cellStyle name="style1424787249956 2 6 6" xfId="16488"/>
    <cellStyle name="style1424787249956 2 6 7" xfId="23884"/>
    <cellStyle name="style1424787249956 2 6 8" xfId="51078"/>
    <cellStyle name="style1424787249956 2 7" xfId="1907"/>
    <cellStyle name="style1424787249956 2 7 2" xfId="5594"/>
    <cellStyle name="style1424787249956 2 7 2 2" xfId="13034"/>
    <cellStyle name="style1424787249956 2 7 2 2 2" xfId="51086"/>
    <cellStyle name="style1424787249956 2 7 2 3" xfId="20430"/>
    <cellStyle name="style1424787249956 2 7 2 4" xfId="27826"/>
    <cellStyle name="style1424787249956 2 7 2 5" xfId="51085"/>
    <cellStyle name="style1424787249956 2 7 3" xfId="3716"/>
    <cellStyle name="style1424787249956 2 7 3 2" xfId="11157"/>
    <cellStyle name="style1424787249956 2 7 3 2 2" xfId="51088"/>
    <cellStyle name="style1424787249956 2 7 3 3" xfId="18553"/>
    <cellStyle name="style1424787249956 2 7 3 4" xfId="25949"/>
    <cellStyle name="style1424787249956 2 7 3 5" xfId="51087"/>
    <cellStyle name="style1424787249956 2 7 4" xfId="7539"/>
    <cellStyle name="style1424787249956 2 7 4 2" xfId="14935"/>
    <cellStyle name="style1424787249956 2 7 4 3" xfId="22331"/>
    <cellStyle name="style1424787249956 2 7 4 4" xfId="29727"/>
    <cellStyle name="style1424787249956 2 7 4 5" xfId="51089"/>
    <cellStyle name="style1424787249956 2 7 5" xfId="9348"/>
    <cellStyle name="style1424787249956 2 7 6" xfId="16744"/>
    <cellStyle name="style1424787249956 2 7 7" xfId="24140"/>
    <cellStyle name="style1424787249956 2 7 8" xfId="51084"/>
    <cellStyle name="style1424787249956 2 8" xfId="4103"/>
    <cellStyle name="style1424787249956 2 8 2" xfId="11544"/>
    <cellStyle name="style1424787249956 2 8 2 2" xfId="51091"/>
    <cellStyle name="style1424787249956 2 8 3" xfId="18940"/>
    <cellStyle name="style1424787249956 2 8 4" xfId="26336"/>
    <cellStyle name="style1424787249956 2 8 5" xfId="51090"/>
    <cellStyle name="style1424787249956 2 9" xfId="2226"/>
    <cellStyle name="style1424787249956 2 9 2" xfId="9667"/>
    <cellStyle name="style1424787249956 2 9 2 2" xfId="51093"/>
    <cellStyle name="style1424787249956 2 9 3" xfId="17063"/>
    <cellStyle name="style1424787249956 2 9 4" xfId="24459"/>
    <cellStyle name="style1424787249956 2 9 5" xfId="51092"/>
    <cellStyle name="style1424787249956 3" xfId="384"/>
    <cellStyle name="style1424787249956 3 10" xfId="7894"/>
    <cellStyle name="style1424787249956 3 11" xfId="15290"/>
    <cellStyle name="style1424787249956 3 12" xfId="22686"/>
    <cellStyle name="style1424787249956 3 13" xfId="51094"/>
    <cellStyle name="style1424787249956 3 2" xfId="512"/>
    <cellStyle name="style1424787249956 3 2 10" xfId="15418"/>
    <cellStyle name="style1424787249956 3 2 11" xfId="22814"/>
    <cellStyle name="style1424787249956 3 2 12" xfId="51095"/>
    <cellStyle name="style1424787249956 3 2 2" xfId="769"/>
    <cellStyle name="style1424787249956 3 2 2 2" xfId="1479"/>
    <cellStyle name="style1424787249956 3 2 2 2 2" xfId="5167"/>
    <cellStyle name="style1424787249956 3 2 2 2 2 2" xfId="12608"/>
    <cellStyle name="style1424787249956 3 2 2 2 2 2 2" xfId="51099"/>
    <cellStyle name="style1424787249956 3 2 2 2 2 3" xfId="20004"/>
    <cellStyle name="style1424787249956 3 2 2 2 2 4" xfId="27400"/>
    <cellStyle name="style1424787249956 3 2 2 2 2 5" xfId="51098"/>
    <cellStyle name="style1424787249956 3 2 2 2 3" xfId="3290"/>
    <cellStyle name="style1424787249956 3 2 2 2 3 2" xfId="10731"/>
    <cellStyle name="style1424787249956 3 2 2 2 3 2 2" xfId="51101"/>
    <cellStyle name="style1424787249956 3 2 2 2 3 3" xfId="18127"/>
    <cellStyle name="style1424787249956 3 2 2 2 3 4" xfId="25523"/>
    <cellStyle name="style1424787249956 3 2 2 2 3 5" xfId="51100"/>
    <cellStyle name="style1424787249956 3 2 2 2 4" xfId="7112"/>
    <cellStyle name="style1424787249956 3 2 2 2 4 2" xfId="14508"/>
    <cellStyle name="style1424787249956 3 2 2 2 4 3" xfId="21904"/>
    <cellStyle name="style1424787249956 3 2 2 2 4 4" xfId="29300"/>
    <cellStyle name="style1424787249956 3 2 2 2 4 5" xfId="51102"/>
    <cellStyle name="style1424787249956 3 2 2 2 5" xfId="8922"/>
    <cellStyle name="style1424787249956 3 2 2 2 6" xfId="16318"/>
    <cellStyle name="style1424787249956 3 2 2 2 7" xfId="23714"/>
    <cellStyle name="style1424787249956 3 2 2 2 8" xfId="51097"/>
    <cellStyle name="style1424787249956 3 2 2 3" xfId="4523"/>
    <cellStyle name="style1424787249956 3 2 2 3 2" xfId="11964"/>
    <cellStyle name="style1424787249956 3 2 2 3 2 2" xfId="51104"/>
    <cellStyle name="style1424787249956 3 2 2 3 3" xfId="19360"/>
    <cellStyle name="style1424787249956 3 2 2 3 4" xfId="26756"/>
    <cellStyle name="style1424787249956 3 2 2 3 5" xfId="51103"/>
    <cellStyle name="style1424787249956 3 2 2 4" xfId="2646"/>
    <cellStyle name="style1424787249956 3 2 2 4 2" xfId="10087"/>
    <cellStyle name="style1424787249956 3 2 2 4 2 2" xfId="51106"/>
    <cellStyle name="style1424787249956 3 2 2 4 3" xfId="17483"/>
    <cellStyle name="style1424787249956 3 2 2 4 4" xfId="24879"/>
    <cellStyle name="style1424787249956 3 2 2 4 5" xfId="51105"/>
    <cellStyle name="style1424787249956 3 2 2 5" xfId="6468"/>
    <cellStyle name="style1424787249956 3 2 2 5 2" xfId="13864"/>
    <cellStyle name="style1424787249956 3 2 2 5 3" xfId="21260"/>
    <cellStyle name="style1424787249956 3 2 2 5 4" xfId="28656"/>
    <cellStyle name="style1424787249956 3 2 2 5 5" xfId="51107"/>
    <cellStyle name="style1424787249956 3 2 2 6" xfId="8278"/>
    <cellStyle name="style1424787249956 3 2 2 7" xfId="15674"/>
    <cellStyle name="style1424787249956 3 2 2 8" xfId="23070"/>
    <cellStyle name="style1424787249956 3 2 2 9" xfId="51096"/>
    <cellStyle name="style1424787249956 3 2 3" xfId="1223"/>
    <cellStyle name="style1424787249956 3 2 3 2" xfId="4911"/>
    <cellStyle name="style1424787249956 3 2 3 2 2" xfId="12352"/>
    <cellStyle name="style1424787249956 3 2 3 2 2 2" xfId="51110"/>
    <cellStyle name="style1424787249956 3 2 3 2 3" xfId="19748"/>
    <cellStyle name="style1424787249956 3 2 3 2 4" xfId="27144"/>
    <cellStyle name="style1424787249956 3 2 3 2 5" xfId="51109"/>
    <cellStyle name="style1424787249956 3 2 3 3" xfId="3034"/>
    <cellStyle name="style1424787249956 3 2 3 3 2" xfId="10475"/>
    <cellStyle name="style1424787249956 3 2 3 3 2 2" xfId="51112"/>
    <cellStyle name="style1424787249956 3 2 3 3 3" xfId="17871"/>
    <cellStyle name="style1424787249956 3 2 3 3 4" xfId="25267"/>
    <cellStyle name="style1424787249956 3 2 3 3 5" xfId="51111"/>
    <cellStyle name="style1424787249956 3 2 3 4" xfId="6856"/>
    <cellStyle name="style1424787249956 3 2 3 4 2" xfId="14252"/>
    <cellStyle name="style1424787249956 3 2 3 4 3" xfId="21648"/>
    <cellStyle name="style1424787249956 3 2 3 4 4" xfId="29044"/>
    <cellStyle name="style1424787249956 3 2 3 4 5" xfId="51113"/>
    <cellStyle name="style1424787249956 3 2 3 5" xfId="8666"/>
    <cellStyle name="style1424787249956 3 2 3 6" xfId="16062"/>
    <cellStyle name="style1424787249956 3 2 3 7" xfId="23458"/>
    <cellStyle name="style1424787249956 3 2 3 8" xfId="51108"/>
    <cellStyle name="style1424787249956 3 2 4" xfId="1814"/>
    <cellStyle name="style1424787249956 3 2 4 2" xfId="5501"/>
    <cellStyle name="style1424787249956 3 2 4 2 2" xfId="12942"/>
    <cellStyle name="style1424787249956 3 2 4 2 2 2" xfId="51116"/>
    <cellStyle name="style1424787249956 3 2 4 2 3" xfId="20338"/>
    <cellStyle name="style1424787249956 3 2 4 2 4" xfId="27734"/>
    <cellStyle name="style1424787249956 3 2 4 2 5" xfId="51115"/>
    <cellStyle name="style1424787249956 3 2 4 3" xfId="3624"/>
    <cellStyle name="style1424787249956 3 2 4 3 2" xfId="11065"/>
    <cellStyle name="style1424787249956 3 2 4 3 2 2" xfId="51118"/>
    <cellStyle name="style1424787249956 3 2 4 3 3" xfId="18461"/>
    <cellStyle name="style1424787249956 3 2 4 3 4" xfId="25857"/>
    <cellStyle name="style1424787249956 3 2 4 3 5" xfId="51117"/>
    <cellStyle name="style1424787249956 3 2 4 4" xfId="7446"/>
    <cellStyle name="style1424787249956 3 2 4 4 2" xfId="14842"/>
    <cellStyle name="style1424787249956 3 2 4 4 3" xfId="22238"/>
    <cellStyle name="style1424787249956 3 2 4 4 4" xfId="29634"/>
    <cellStyle name="style1424787249956 3 2 4 4 5" xfId="51119"/>
    <cellStyle name="style1424787249956 3 2 4 5" xfId="9256"/>
    <cellStyle name="style1424787249956 3 2 4 6" xfId="16652"/>
    <cellStyle name="style1424787249956 3 2 4 7" xfId="24048"/>
    <cellStyle name="style1424787249956 3 2 4 8" xfId="51114"/>
    <cellStyle name="style1424787249956 3 2 5" xfId="2071"/>
    <cellStyle name="style1424787249956 3 2 5 2" xfId="5758"/>
    <cellStyle name="style1424787249956 3 2 5 2 2" xfId="13198"/>
    <cellStyle name="style1424787249956 3 2 5 2 2 2" xfId="51122"/>
    <cellStyle name="style1424787249956 3 2 5 2 3" xfId="20594"/>
    <cellStyle name="style1424787249956 3 2 5 2 4" xfId="27990"/>
    <cellStyle name="style1424787249956 3 2 5 2 5" xfId="51121"/>
    <cellStyle name="style1424787249956 3 2 5 3" xfId="3880"/>
    <cellStyle name="style1424787249956 3 2 5 3 2" xfId="11321"/>
    <cellStyle name="style1424787249956 3 2 5 3 2 2" xfId="51124"/>
    <cellStyle name="style1424787249956 3 2 5 3 3" xfId="18717"/>
    <cellStyle name="style1424787249956 3 2 5 3 4" xfId="26113"/>
    <cellStyle name="style1424787249956 3 2 5 3 5" xfId="51123"/>
    <cellStyle name="style1424787249956 3 2 5 4" xfId="7703"/>
    <cellStyle name="style1424787249956 3 2 5 4 2" xfId="15099"/>
    <cellStyle name="style1424787249956 3 2 5 4 3" xfId="22495"/>
    <cellStyle name="style1424787249956 3 2 5 4 4" xfId="29891"/>
    <cellStyle name="style1424787249956 3 2 5 4 5" xfId="51125"/>
    <cellStyle name="style1424787249956 3 2 5 5" xfId="9512"/>
    <cellStyle name="style1424787249956 3 2 5 6" xfId="16908"/>
    <cellStyle name="style1424787249956 3 2 5 7" xfId="24304"/>
    <cellStyle name="style1424787249956 3 2 5 8" xfId="51120"/>
    <cellStyle name="style1424787249956 3 2 6" xfId="4267"/>
    <cellStyle name="style1424787249956 3 2 6 2" xfId="11708"/>
    <cellStyle name="style1424787249956 3 2 6 2 2" xfId="51127"/>
    <cellStyle name="style1424787249956 3 2 6 3" xfId="19104"/>
    <cellStyle name="style1424787249956 3 2 6 4" xfId="26500"/>
    <cellStyle name="style1424787249956 3 2 6 5" xfId="51126"/>
    <cellStyle name="style1424787249956 3 2 7" xfId="2390"/>
    <cellStyle name="style1424787249956 3 2 7 2" xfId="9831"/>
    <cellStyle name="style1424787249956 3 2 7 2 2" xfId="51129"/>
    <cellStyle name="style1424787249956 3 2 7 3" xfId="17227"/>
    <cellStyle name="style1424787249956 3 2 7 4" xfId="24623"/>
    <cellStyle name="style1424787249956 3 2 7 5" xfId="51128"/>
    <cellStyle name="style1424787249956 3 2 8" xfId="6212"/>
    <cellStyle name="style1424787249956 3 2 8 2" xfId="13608"/>
    <cellStyle name="style1424787249956 3 2 8 3" xfId="21004"/>
    <cellStyle name="style1424787249956 3 2 8 4" xfId="28400"/>
    <cellStyle name="style1424787249956 3 2 8 5" xfId="51130"/>
    <cellStyle name="style1424787249956 3 2 9" xfId="8022"/>
    <cellStyle name="style1424787249956 3 3" xfId="641"/>
    <cellStyle name="style1424787249956 3 3 2" xfId="1351"/>
    <cellStyle name="style1424787249956 3 3 2 2" xfId="5039"/>
    <cellStyle name="style1424787249956 3 3 2 2 2" xfId="12480"/>
    <cellStyle name="style1424787249956 3 3 2 2 2 2" xfId="51134"/>
    <cellStyle name="style1424787249956 3 3 2 2 3" xfId="19876"/>
    <cellStyle name="style1424787249956 3 3 2 2 4" xfId="27272"/>
    <cellStyle name="style1424787249956 3 3 2 2 5" xfId="51133"/>
    <cellStyle name="style1424787249956 3 3 2 3" xfId="3162"/>
    <cellStyle name="style1424787249956 3 3 2 3 2" xfId="10603"/>
    <cellStyle name="style1424787249956 3 3 2 3 2 2" xfId="51136"/>
    <cellStyle name="style1424787249956 3 3 2 3 3" xfId="17999"/>
    <cellStyle name="style1424787249956 3 3 2 3 4" xfId="25395"/>
    <cellStyle name="style1424787249956 3 3 2 3 5" xfId="51135"/>
    <cellStyle name="style1424787249956 3 3 2 4" xfId="6984"/>
    <cellStyle name="style1424787249956 3 3 2 4 2" xfId="14380"/>
    <cellStyle name="style1424787249956 3 3 2 4 3" xfId="21776"/>
    <cellStyle name="style1424787249956 3 3 2 4 4" xfId="29172"/>
    <cellStyle name="style1424787249956 3 3 2 4 5" xfId="51137"/>
    <cellStyle name="style1424787249956 3 3 2 5" xfId="8794"/>
    <cellStyle name="style1424787249956 3 3 2 6" xfId="16190"/>
    <cellStyle name="style1424787249956 3 3 2 7" xfId="23586"/>
    <cellStyle name="style1424787249956 3 3 2 8" xfId="51132"/>
    <cellStyle name="style1424787249956 3 3 3" xfId="4395"/>
    <cellStyle name="style1424787249956 3 3 3 2" xfId="11836"/>
    <cellStyle name="style1424787249956 3 3 3 2 2" xfId="51139"/>
    <cellStyle name="style1424787249956 3 3 3 3" xfId="19232"/>
    <cellStyle name="style1424787249956 3 3 3 4" xfId="26628"/>
    <cellStyle name="style1424787249956 3 3 3 5" xfId="51138"/>
    <cellStyle name="style1424787249956 3 3 4" xfId="2518"/>
    <cellStyle name="style1424787249956 3 3 4 2" xfId="9959"/>
    <cellStyle name="style1424787249956 3 3 4 2 2" xfId="51141"/>
    <cellStyle name="style1424787249956 3 3 4 3" xfId="17355"/>
    <cellStyle name="style1424787249956 3 3 4 4" xfId="24751"/>
    <cellStyle name="style1424787249956 3 3 4 5" xfId="51140"/>
    <cellStyle name="style1424787249956 3 3 5" xfId="6340"/>
    <cellStyle name="style1424787249956 3 3 5 2" xfId="13736"/>
    <cellStyle name="style1424787249956 3 3 5 3" xfId="21132"/>
    <cellStyle name="style1424787249956 3 3 5 4" xfId="28528"/>
    <cellStyle name="style1424787249956 3 3 5 5" xfId="51142"/>
    <cellStyle name="style1424787249956 3 3 6" xfId="8150"/>
    <cellStyle name="style1424787249956 3 3 7" xfId="15546"/>
    <cellStyle name="style1424787249956 3 3 8" xfId="22942"/>
    <cellStyle name="style1424787249956 3 3 9" xfId="51131"/>
    <cellStyle name="style1424787249956 3 4" xfId="1095"/>
    <cellStyle name="style1424787249956 3 4 2" xfId="4783"/>
    <cellStyle name="style1424787249956 3 4 2 2" xfId="12224"/>
    <cellStyle name="style1424787249956 3 4 2 2 2" xfId="51145"/>
    <cellStyle name="style1424787249956 3 4 2 3" xfId="19620"/>
    <cellStyle name="style1424787249956 3 4 2 4" xfId="27016"/>
    <cellStyle name="style1424787249956 3 4 2 5" xfId="51144"/>
    <cellStyle name="style1424787249956 3 4 3" xfId="2906"/>
    <cellStyle name="style1424787249956 3 4 3 2" xfId="10347"/>
    <cellStyle name="style1424787249956 3 4 3 2 2" xfId="51147"/>
    <cellStyle name="style1424787249956 3 4 3 3" xfId="17743"/>
    <cellStyle name="style1424787249956 3 4 3 4" xfId="25139"/>
    <cellStyle name="style1424787249956 3 4 3 5" xfId="51146"/>
    <cellStyle name="style1424787249956 3 4 4" xfId="6728"/>
    <cellStyle name="style1424787249956 3 4 4 2" xfId="14124"/>
    <cellStyle name="style1424787249956 3 4 4 3" xfId="21520"/>
    <cellStyle name="style1424787249956 3 4 4 4" xfId="28916"/>
    <cellStyle name="style1424787249956 3 4 4 5" xfId="51148"/>
    <cellStyle name="style1424787249956 3 4 5" xfId="8538"/>
    <cellStyle name="style1424787249956 3 4 6" xfId="15934"/>
    <cellStyle name="style1424787249956 3 4 7" xfId="23330"/>
    <cellStyle name="style1424787249956 3 4 8" xfId="51143"/>
    <cellStyle name="style1424787249956 3 5" xfId="1686"/>
    <cellStyle name="style1424787249956 3 5 2" xfId="5373"/>
    <cellStyle name="style1424787249956 3 5 2 2" xfId="12814"/>
    <cellStyle name="style1424787249956 3 5 2 2 2" xfId="51151"/>
    <cellStyle name="style1424787249956 3 5 2 3" xfId="20210"/>
    <cellStyle name="style1424787249956 3 5 2 4" xfId="27606"/>
    <cellStyle name="style1424787249956 3 5 2 5" xfId="51150"/>
    <cellStyle name="style1424787249956 3 5 3" xfId="3496"/>
    <cellStyle name="style1424787249956 3 5 3 2" xfId="10937"/>
    <cellStyle name="style1424787249956 3 5 3 2 2" xfId="51153"/>
    <cellStyle name="style1424787249956 3 5 3 3" xfId="18333"/>
    <cellStyle name="style1424787249956 3 5 3 4" xfId="25729"/>
    <cellStyle name="style1424787249956 3 5 3 5" xfId="51152"/>
    <cellStyle name="style1424787249956 3 5 4" xfId="7318"/>
    <cellStyle name="style1424787249956 3 5 4 2" xfId="14714"/>
    <cellStyle name="style1424787249956 3 5 4 3" xfId="22110"/>
    <cellStyle name="style1424787249956 3 5 4 4" xfId="29506"/>
    <cellStyle name="style1424787249956 3 5 4 5" xfId="51154"/>
    <cellStyle name="style1424787249956 3 5 5" xfId="9128"/>
    <cellStyle name="style1424787249956 3 5 6" xfId="16524"/>
    <cellStyle name="style1424787249956 3 5 7" xfId="23920"/>
    <cellStyle name="style1424787249956 3 5 8" xfId="51149"/>
    <cellStyle name="style1424787249956 3 6" xfId="1943"/>
    <cellStyle name="style1424787249956 3 6 2" xfId="5630"/>
    <cellStyle name="style1424787249956 3 6 2 2" xfId="13070"/>
    <cellStyle name="style1424787249956 3 6 2 2 2" xfId="51157"/>
    <cellStyle name="style1424787249956 3 6 2 3" xfId="20466"/>
    <cellStyle name="style1424787249956 3 6 2 4" xfId="27862"/>
    <cellStyle name="style1424787249956 3 6 2 5" xfId="51156"/>
    <cellStyle name="style1424787249956 3 6 3" xfId="3752"/>
    <cellStyle name="style1424787249956 3 6 3 2" xfId="11193"/>
    <cellStyle name="style1424787249956 3 6 3 2 2" xfId="51159"/>
    <cellStyle name="style1424787249956 3 6 3 3" xfId="18589"/>
    <cellStyle name="style1424787249956 3 6 3 4" xfId="25985"/>
    <cellStyle name="style1424787249956 3 6 3 5" xfId="51158"/>
    <cellStyle name="style1424787249956 3 6 4" xfId="7575"/>
    <cellStyle name="style1424787249956 3 6 4 2" xfId="14971"/>
    <cellStyle name="style1424787249956 3 6 4 3" xfId="22367"/>
    <cellStyle name="style1424787249956 3 6 4 4" xfId="29763"/>
    <cellStyle name="style1424787249956 3 6 4 5" xfId="51160"/>
    <cellStyle name="style1424787249956 3 6 5" xfId="9384"/>
    <cellStyle name="style1424787249956 3 6 6" xfId="16780"/>
    <cellStyle name="style1424787249956 3 6 7" xfId="24176"/>
    <cellStyle name="style1424787249956 3 6 8" xfId="51155"/>
    <cellStyle name="style1424787249956 3 7" xfId="4139"/>
    <cellStyle name="style1424787249956 3 7 2" xfId="11580"/>
    <cellStyle name="style1424787249956 3 7 2 2" xfId="51162"/>
    <cellStyle name="style1424787249956 3 7 3" xfId="18976"/>
    <cellStyle name="style1424787249956 3 7 4" xfId="26372"/>
    <cellStyle name="style1424787249956 3 7 5" xfId="51161"/>
    <cellStyle name="style1424787249956 3 8" xfId="2262"/>
    <cellStyle name="style1424787249956 3 8 2" xfId="9703"/>
    <cellStyle name="style1424787249956 3 8 2 2" xfId="51164"/>
    <cellStyle name="style1424787249956 3 8 3" xfId="17099"/>
    <cellStyle name="style1424787249956 3 8 4" xfId="24495"/>
    <cellStyle name="style1424787249956 3 8 5" xfId="51163"/>
    <cellStyle name="style1424787249956 3 9" xfId="6084"/>
    <cellStyle name="style1424787249956 3 9 2" xfId="13480"/>
    <cellStyle name="style1424787249956 3 9 3" xfId="20876"/>
    <cellStyle name="style1424787249956 3 9 4" xfId="28272"/>
    <cellStyle name="style1424787249956 3 9 5" xfId="51165"/>
    <cellStyle name="style1424787249956 4" xfId="448"/>
    <cellStyle name="style1424787249956 4 10" xfId="15354"/>
    <cellStyle name="style1424787249956 4 11" xfId="22750"/>
    <cellStyle name="style1424787249956 4 12" xfId="51166"/>
    <cellStyle name="style1424787249956 4 2" xfId="705"/>
    <cellStyle name="style1424787249956 4 2 2" xfId="1415"/>
    <cellStyle name="style1424787249956 4 2 2 2" xfId="5103"/>
    <cellStyle name="style1424787249956 4 2 2 2 2" xfId="12544"/>
    <cellStyle name="style1424787249956 4 2 2 2 2 2" xfId="51170"/>
    <cellStyle name="style1424787249956 4 2 2 2 3" xfId="19940"/>
    <cellStyle name="style1424787249956 4 2 2 2 4" xfId="27336"/>
    <cellStyle name="style1424787249956 4 2 2 2 5" xfId="51169"/>
    <cellStyle name="style1424787249956 4 2 2 3" xfId="3226"/>
    <cellStyle name="style1424787249956 4 2 2 3 2" xfId="10667"/>
    <cellStyle name="style1424787249956 4 2 2 3 2 2" xfId="51172"/>
    <cellStyle name="style1424787249956 4 2 2 3 3" xfId="18063"/>
    <cellStyle name="style1424787249956 4 2 2 3 4" xfId="25459"/>
    <cellStyle name="style1424787249956 4 2 2 3 5" xfId="51171"/>
    <cellStyle name="style1424787249956 4 2 2 4" xfId="7048"/>
    <cellStyle name="style1424787249956 4 2 2 4 2" xfId="14444"/>
    <cellStyle name="style1424787249956 4 2 2 4 3" xfId="21840"/>
    <cellStyle name="style1424787249956 4 2 2 4 4" xfId="29236"/>
    <cellStyle name="style1424787249956 4 2 2 4 5" xfId="51173"/>
    <cellStyle name="style1424787249956 4 2 2 5" xfId="8858"/>
    <cellStyle name="style1424787249956 4 2 2 6" xfId="16254"/>
    <cellStyle name="style1424787249956 4 2 2 7" xfId="23650"/>
    <cellStyle name="style1424787249956 4 2 2 8" xfId="51168"/>
    <cellStyle name="style1424787249956 4 2 3" xfId="4459"/>
    <cellStyle name="style1424787249956 4 2 3 2" xfId="11900"/>
    <cellStyle name="style1424787249956 4 2 3 2 2" xfId="51175"/>
    <cellStyle name="style1424787249956 4 2 3 3" xfId="19296"/>
    <cellStyle name="style1424787249956 4 2 3 4" xfId="26692"/>
    <cellStyle name="style1424787249956 4 2 3 5" xfId="51174"/>
    <cellStyle name="style1424787249956 4 2 4" xfId="2582"/>
    <cellStyle name="style1424787249956 4 2 4 2" xfId="10023"/>
    <cellStyle name="style1424787249956 4 2 4 2 2" xfId="51177"/>
    <cellStyle name="style1424787249956 4 2 4 3" xfId="17419"/>
    <cellStyle name="style1424787249956 4 2 4 4" xfId="24815"/>
    <cellStyle name="style1424787249956 4 2 4 5" xfId="51176"/>
    <cellStyle name="style1424787249956 4 2 5" xfId="6404"/>
    <cellStyle name="style1424787249956 4 2 5 2" xfId="13800"/>
    <cellStyle name="style1424787249956 4 2 5 3" xfId="21196"/>
    <cellStyle name="style1424787249956 4 2 5 4" xfId="28592"/>
    <cellStyle name="style1424787249956 4 2 5 5" xfId="51178"/>
    <cellStyle name="style1424787249956 4 2 6" xfId="8214"/>
    <cellStyle name="style1424787249956 4 2 7" xfId="15610"/>
    <cellStyle name="style1424787249956 4 2 8" xfId="23006"/>
    <cellStyle name="style1424787249956 4 2 9" xfId="51167"/>
    <cellStyle name="style1424787249956 4 3" xfId="1159"/>
    <cellStyle name="style1424787249956 4 3 2" xfId="4847"/>
    <cellStyle name="style1424787249956 4 3 2 2" xfId="12288"/>
    <cellStyle name="style1424787249956 4 3 2 2 2" xfId="51181"/>
    <cellStyle name="style1424787249956 4 3 2 3" xfId="19684"/>
    <cellStyle name="style1424787249956 4 3 2 4" xfId="27080"/>
    <cellStyle name="style1424787249956 4 3 2 5" xfId="51180"/>
    <cellStyle name="style1424787249956 4 3 3" xfId="2970"/>
    <cellStyle name="style1424787249956 4 3 3 2" xfId="10411"/>
    <cellStyle name="style1424787249956 4 3 3 2 2" xfId="51183"/>
    <cellStyle name="style1424787249956 4 3 3 3" xfId="17807"/>
    <cellStyle name="style1424787249956 4 3 3 4" xfId="25203"/>
    <cellStyle name="style1424787249956 4 3 3 5" xfId="51182"/>
    <cellStyle name="style1424787249956 4 3 4" xfId="6792"/>
    <cellStyle name="style1424787249956 4 3 4 2" xfId="14188"/>
    <cellStyle name="style1424787249956 4 3 4 3" xfId="21584"/>
    <cellStyle name="style1424787249956 4 3 4 4" xfId="28980"/>
    <cellStyle name="style1424787249956 4 3 4 5" xfId="51184"/>
    <cellStyle name="style1424787249956 4 3 5" xfId="8602"/>
    <cellStyle name="style1424787249956 4 3 6" xfId="15998"/>
    <cellStyle name="style1424787249956 4 3 7" xfId="23394"/>
    <cellStyle name="style1424787249956 4 3 8" xfId="51179"/>
    <cellStyle name="style1424787249956 4 4" xfId="1750"/>
    <cellStyle name="style1424787249956 4 4 2" xfId="5437"/>
    <cellStyle name="style1424787249956 4 4 2 2" xfId="12878"/>
    <cellStyle name="style1424787249956 4 4 2 2 2" xfId="51187"/>
    <cellStyle name="style1424787249956 4 4 2 3" xfId="20274"/>
    <cellStyle name="style1424787249956 4 4 2 4" xfId="27670"/>
    <cellStyle name="style1424787249956 4 4 2 5" xfId="51186"/>
    <cellStyle name="style1424787249956 4 4 3" xfId="3560"/>
    <cellStyle name="style1424787249956 4 4 3 2" xfId="11001"/>
    <cellStyle name="style1424787249956 4 4 3 2 2" xfId="51189"/>
    <cellStyle name="style1424787249956 4 4 3 3" xfId="18397"/>
    <cellStyle name="style1424787249956 4 4 3 4" xfId="25793"/>
    <cellStyle name="style1424787249956 4 4 3 5" xfId="51188"/>
    <cellStyle name="style1424787249956 4 4 4" xfId="7382"/>
    <cellStyle name="style1424787249956 4 4 4 2" xfId="14778"/>
    <cellStyle name="style1424787249956 4 4 4 3" xfId="22174"/>
    <cellStyle name="style1424787249956 4 4 4 4" xfId="29570"/>
    <cellStyle name="style1424787249956 4 4 4 5" xfId="51190"/>
    <cellStyle name="style1424787249956 4 4 5" xfId="9192"/>
    <cellStyle name="style1424787249956 4 4 6" xfId="16588"/>
    <cellStyle name="style1424787249956 4 4 7" xfId="23984"/>
    <cellStyle name="style1424787249956 4 4 8" xfId="51185"/>
    <cellStyle name="style1424787249956 4 5" xfId="2007"/>
    <cellStyle name="style1424787249956 4 5 2" xfId="5694"/>
    <cellStyle name="style1424787249956 4 5 2 2" xfId="13134"/>
    <cellStyle name="style1424787249956 4 5 2 2 2" xfId="51193"/>
    <cellStyle name="style1424787249956 4 5 2 3" xfId="20530"/>
    <cellStyle name="style1424787249956 4 5 2 4" xfId="27926"/>
    <cellStyle name="style1424787249956 4 5 2 5" xfId="51192"/>
    <cellStyle name="style1424787249956 4 5 3" xfId="3816"/>
    <cellStyle name="style1424787249956 4 5 3 2" xfId="11257"/>
    <cellStyle name="style1424787249956 4 5 3 2 2" xfId="51195"/>
    <cellStyle name="style1424787249956 4 5 3 3" xfId="18653"/>
    <cellStyle name="style1424787249956 4 5 3 4" xfId="26049"/>
    <cellStyle name="style1424787249956 4 5 3 5" xfId="51194"/>
    <cellStyle name="style1424787249956 4 5 4" xfId="7639"/>
    <cellStyle name="style1424787249956 4 5 4 2" xfId="15035"/>
    <cellStyle name="style1424787249956 4 5 4 3" xfId="22431"/>
    <cellStyle name="style1424787249956 4 5 4 4" xfId="29827"/>
    <cellStyle name="style1424787249956 4 5 4 5" xfId="51196"/>
    <cellStyle name="style1424787249956 4 5 5" xfId="9448"/>
    <cellStyle name="style1424787249956 4 5 6" xfId="16844"/>
    <cellStyle name="style1424787249956 4 5 7" xfId="24240"/>
    <cellStyle name="style1424787249956 4 5 8" xfId="51191"/>
    <cellStyle name="style1424787249956 4 6" xfId="4203"/>
    <cellStyle name="style1424787249956 4 6 2" xfId="11644"/>
    <cellStyle name="style1424787249956 4 6 2 2" xfId="51198"/>
    <cellStyle name="style1424787249956 4 6 3" xfId="19040"/>
    <cellStyle name="style1424787249956 4 6 4" xfId="26436"/>
    <cellStyle name="style1424787249956 4 6 5" xfId="51197"/>
    <cellStyle name="style1424787249956 4 7" xfId="2326"/>
    <cellStyle name="style1424787249956 4 7 2" xfId="9767"/>
    <cellStyle name="style1424787249956 4 7 2 2" xfId="51200"/>
    <cellStyle name="style1424787249956 4 7 3" xfId="17163"/>
    <cellStyle name="style1424787249956 4 7 4" xfId="24559"/>
    <cellStyle name="style1424787249956 4 7 5" xfId="51199"/>
    <cellStyle name="style1424787249956 4 8" xfId="6148"/>
    <cellStyle name="style1424787249956 4 8 2" xfId="13544"/>
    <cellStyle name="style1424787249956 4 8 3" xfId="20940"/>
    <cellStyle name="style1424787249956 4 8 4" xfId="28336"/>
    <cellStyle name="style1424787249956 4 8 5" xfId="51201"/>
    <cellStyle name="style1424787249956 4 9" xfId="7958"/>
    <cellStyle name="style1424787249956 5" xfId="577"/>
    <cellStyle name="style1424787249956 5 2" xfId="1287"/>
    <cellStyle name="style1424787249956 5 2 2" xfId="4975"/>
    <cellStyle name="style1424787249956 5 2 2 2" xfId="12416"/>
    <cellStyle name="style1424787249956 5 2 2 2 2" xfId="51205"/>
    <cellStyle name="style1424787249956 5 2 2 3" xfId="19812"/>
    <cellStyle name="style1424787249956 5 2 2 4" xfId="27208"/>
    <cellStyle name="style1424787249956 5 2 2 5" xfId="51204"/>
    <cellStyle name="style1424787249956 5 2 3" xfId="3098"/>
    <cellStyle name="style1424787249956 5 2 3 2" xfId="10539"/>
    <cellStyle name="style1424787249956 5 2 3 2 2" xfId="51207"/>
    <cellStyle name="style1424787249956 5 2 3 3" xfId="17935"/>
    <cellStyle name="style1424787249956 5 2 3 4" xfId="25331"/>
    <cellStyle name="style1424787249956 5 2 3 5" xfId="51206"/>
    <cellStyle name="style1424787249956 5 2 4" xfId="6920"/>
    <cellStyle name="style1424787249956 5 2 4 2" xfId="14316"/>
    <cellStyle name="style1424787249956 5 2 4 3" xfId="21712"/>
    <cellStyle name="style1424787249956 5 2 4 4" xfId="29108"/>
    <cellStyle name="style1424787249956 5 2 4 5" xfId="51208"/>
    <cellStyle name="style1424787249956 5 2 5" xfId="8730"/>
    <cellStyle name="style1424787249956 5 2 6" xfId="16126"/>
    <cellStyle name="style1424787249956 5 2 7" xfId="23522"/>
    <cellStyle name="style1424787249956 5 2 8" xfId="51203"/>
    <cellStyle name="style1424787249956 5 3" xfId="4331"/>
    <cellStyle name="style1424787249956 5 3 2" xfId="11772"/>
    <cellStyle name="style1424787249956 5 3 2 2" xfId="51210"/>
    <cellStyle name="style1424787249956 5 3 3" xfId="19168"/>
    <cellStyle name="style1424787249956 5 3 4" xfId="26564"/>
    <cellStyle name="style1424787249956 5 3 5" xfId="51209"/>
    <cellStyle name="style1424787249956 5 4" xfId="2454"/>
    <cellStyle name="style1424787249956 5 4 2" xfId="9895"/>
    <cellStyle name="style1424787249956 5 4 2 2" xfId="51212"/>
    <cellStyle name="style1424787249956 5 4 3" xfId="17291"/>
    <cellStyle name="style1424787249956 5 4 4" xfId="24687"/>
    <cellStyle name="style1424787249956 5 4 5" xfId="51211"/>
    <cellStyle name="style1424787249956 5 5" xfId="6276"/>
    <cellStyle name="style1424787249956 5 5 2" xfId="13672"/>
    <cellStyle name="style1424787249956 5 5 3" xfId="21068"/>
    <cellStyle name="style1424787249956 5 5 4" xfId="28464"/>
    <cellStyle name="style1424787249956 5 5 5" xfId="51213"/>
    <cellStyle name="style1424787249956 5 6" xfId="8086"/>
    <cellStyle name="style1424787249956 5 7" xfId="15482"/>
    <cellStyle name="style1424787249956 5 8" xfId="22878"/>
    <cellStyle name="style1424787249956 5 9" xfId="51202"/>
    <cellStyle name="style1424787249956 6" xfId="1031"/>
    <cellStyle name="style1424787249956 6 2" xfId="4719"/>
    <cellStyle name="style1424787249956 6 2 2" xfId="12160"/>
    <cellStyle name="style1424787249956 6 2 2 2" xfId="51216"/>
    <cellStyle name="style1424787249956 6 2 3" xfId="19556"/>
    <cellStyle name="style1424787249956 6 2 4" xfId="26952"/>
    <cellStyle name="style1424787249956 6 2 5" xfId="51215"/>
    <cellStyle name="style1424787249956 6 3" xfId="2842"/>
    <cellStyle name="style1424787249956 6 3 2" xfId="10283"/>
    <cellStyle name="style1424787249956 6 3 2 2" xfId="51218"/>
    <cellStyle name="style1424787249956 6 3 3" xfId="17679"/>
    <cellStyle name="style1424787249956 6 3 4" xfId="25075"/>
    <cellStyle name="style1424787249956 6 3 5" xfId="51217"/>
    <cellStyle name="style1424787249956 6 4" xfId="6664"/>
    <cellStyle name="style1424787249956 6 4 2" xfId="14060"/>
    <cellStyle name="style1424787249956 6 4 3" xfId="21456"/>
    <cellStyle name="style1424787249956 6 4 4" xfId="28852"/>
    <cellStyle name="style1424787249956 6 4 5" xfId="51219"/>
    <cellStyle name="style1424787249956 6 5" xfId="8474"/>
    <cellStyle name="style1424787249956 6 6" xfId="15870"/>
    <cellStyle name="style1424787249956 6 7" xfId="23266"/>
    <cellStyle name="style1424787249956 6 8" xfId="51214"/>
    <cellStyle name="style1424787249956 7" xfId="1622"/>
    <cellStyle name="style1424787249956 7 2" xfId="5309"/>
    <cellStyle name="style1424787249956 7 2 2" xfId="12750"/>
    <cellStyle name="style1424787249956 7 2 2 2" xfId="51222"/>
    <cellStyle name="style1424787249956 7 2 3" xfId="20146"/>
    <cellStyle name="style1424787249956 7 2 4" xfId="27542"/>
    <cellStyle name="style1424787249956 7 2 5" xfId="51221"/>
    <cellStyle name="style1424787249956 7 3" xfId="3432"/>
    <cellStyle name="style1424787249956 7 3 2" xfId="10873"/>
    <cellStyle name="style1424787249956 7 3 2 2" xfId="51224"/>
    <cellStyle name="style1424787249956 7 3 3" xfId="18269"/>
    <cellStyle name="style1424787249956 7 3 4" xfId="25665"/>
    <cellStyle name="style1424787249956 7 3 5" xfId="51223"/>
    <cellStyle name="style1424787249956 7 4" xfId="7254"/>
    <cellStyle name="style1424787249956 7 4 2" xfId="14650"/>
    <cellStyle name="style1424787249956 7 4 3" xfId="22046"/>
    <cellStyle name="style1424787249956 7 4 4" xfId="29442"/>
    <cellStyle name="style1424787249956 7 4 5" xfId="51225"/>
    <cellStyle name="style1424787249956 7 5" xfId="9064"/>
    <cellStyle name="style1424787249956 7 6" xfId="16460"/>
    <cellStyle name="style1424787249956 7 7" xfId="23856"/>
    <cellStyle name="style1424787249956 7 8" xfId="51220"/>
    <cellStyle name="style1424787249956 8" xfId="1879"/>
    <cellStyle name="style1424787249956 8 2" xfId="5566"/>
    <cellStyle name="style1424787249956 8 2 2" xfId="13006"/>
    <cellStyle name="style1424787249956 8 2 2 2" xfId="51228"/>
    <cellStyle name="style1424787249956 8 2 3" xfId="20402"/>
    <cellStyle name="style1424787249956 8 2 4" xfId="27798"/>
    <cellStyle name="style1424787249956 8 2 5" xfId="51227"/>
    <cellStyle name="style1424787249956 8 3" xfId="3688"/>
    <cellStyle name="style1424787249956 8 3 2" xfId="11129"/>
    <cellStyle name="style1424787249956 8 3 2 2" xfId="51230"/>
    <cellStyle name="style1424787249956 8 3 3" xfId="18525"/>
    <cellStyle name="style1424787249956 8 3 4" xfId="25921"/>
    <cellStyle name="style1424787249956 8 3 5" xfId="51229"/>
    <cellStyle name="style1424787249956 8 4" xfId="7511"/>
    <cellStyle name="style1424787249956 8 4 2" xfId="14907"/>
    <cellStyle name="style1424787249956 8 4 3" xfId="22303"/>
    <cellStyle name="style1424787249956 8 4 4" xfId="29699"/>
    <cellStyle name="style1424787249956 8 4 5" xfId="51231"/>
    <cellStyle name="style1424787249956 8 5" xfId="9320"/>
    <cellStyle name="style1424787249956 8 6" xfId="16716"/>
    <cellStyle name="style1424787249956 8 7" xfId="24112"/>
    <cellStyle name="style1424787249956 8 8" xfId="51226"/>
    <cellStyle name="style1424787249956 9" xfId="4075"/>
    <cellStyle name="style1424787249956 9 2" xfId="11516"/>
    <cellStyle name="style1424787249956 9 2 2" xfId="51233"/>
    <cellStyle name="style1424787249956 9 3" xfId="18912"/>
    <cellStyle name="style1424787249956 9 4" xfId="26308"/>
    <cellStyle name="style1424787249956 9 5" xfId="51232"/>
    <cellStyle name="style1424787249988" xfId="321"/>
    <cellStyle name="style1424787249988 10" xfId="2199"/>
    <cellStyle name="style1424787249988 10 2" xfId="9640"/>
    <cellStyle name="style1424787249988 10 2 2" xfId="51236"/>
    <cellStyle name="style1424787249988 10 3" xfId="17036"/>
    <cellStyle name="style1424787249988 10 4" xfId="24432"/>
    <cellStyle name="style1424787249988 10 5" xfId="51235"/>
    <cellStyle name="style1424787249988 11" xfId="6021"/>
    <cellStyle name="style1424787249988 11 2" xfId="13417"/>
    <cellStyle name="style1424787249988 11 3" xfId="20813"/>
    <cellStyle name="style1424787249988 11 4" xfId="28209"/>
    <cellStyle name="style1424787249988 11 5" xfId="51237"/>
    <cellStyle name="style1424787249988 12" xfId="7831"/>
    <cellStyle name="style1424787249988 13" xfId="15227"/>
    <cellStyle name="style1424787249988 14" xfId="22623"/>
    <cellStyle name="style1424787249988 15" xfId="51234"/>
    <cellStyle name="style1424787249988 2" xfId="349"/>
    <cellStyle name="style1424787249988 2 10" xfId="6049"/>
    <cellStyle name="style1424787249988 2 10 2" xfId="13445"/>
    <cellStyle name="style1424787249988 2 10 3" xfId="20841"/>
    <cellStyle name="style1424787249988 2 10 4" xfId="28237"/>
    <cellStyle name="style1424787249988 2 10 5" xfId="51239"/>
    <cellStyle name="style1424787249988 2 11" xfId="7859"/>
    <cellStyle name="style1424787249988 2 12" xfId="15255"/>
    <cellStyle name="style1424787249988 2 13" xfId="22651"/>
    <cellStyle name="style1424787249988 2 14" xfId="51238"/>
    <cellStyle name="style1424787249988 2 2" xfId="413"/>
    <cellStyle name="style1424787249988 2 2 10" xfId="7923"/>
    <cellStyle name="style1424787249988 2 2 11" xfId="15319"/>
    <cellStyle name="style1424787249988 2 2 12" xfId="22715"/>
    <cellStyle name="style1424787249988 2 2 13" xfId="51240"/>
    <cellStyle name="style1424787249988 2 2 2" xfId="541"/>
    <cellStyle name="style1424787249988 2 2 2 10" xfId="15447"/>
    <cellStyle name="style1424787249988 2 2 2 11" xfId="22843"/>
    <cellStyle name="style1424787249988 2 2 2 12" xfId="51241"/>
    <cellStyle name="style1424787249988 2 2 2 2" xfId="798"/>
    <cellStyle name="style1424787249988 2 2 2 2 2" xfId="1508"/>
    <cellStyle name="style1424787249988 2 2 2 2 2 2" xfId="5196"/>
    <cellStyle name="style1424787249988 2 2 2 2 2 2 2" xfId="12637"/>
    <cellStyle name="style1424787249988 2 2 2 2 2 2 2 2" xfId="51245"/>
    <cellStyle name="style1424787249988 2 2 2 2 2 2 3" xfId="20033"/>
    <cellStyle name="style1424787249988 2 2 2 2 2 2 4" xfId="27429"/>
    <cellStyle name="style1424787249988 2 2 2 2 2 2 5" xfId="51244"/>
    <cellStyle name="style1424787249988 2 2 2 2 2 3" xfId="3319"/>
    <cellStyle name="style1424787249988 2 2 2 2 2 3 2" xfId="10760"/>
    <cellStyle name="style1424787249988 2 2 2 2 2 3 2 2" xfId="51247"/>
    <cellStyle name="style1424787249988 2 2 2 2 2 3 3" xfId="18156"/>
    <cellStyle name="style1424787249988 2 2 2 2 2 3 4" xfId="25552"/>
    <cellStyle name="style1424787249988 2 2 2 2 2 3 5" xfId="51246"/>
    <cellStyle name="style1424787249988 2 2 2 2 2 4" xfId="7141"/>
    <cellStyle name="style1424787249988 2 2 2 2 2 4 2" xfId="14537"/>
    <cellStyle name="style1424787249988 2 2 2 2 2 4 3" xfId="21933"/>
    <cellStyle name="style1424787249988 2 2 2 2 2 4 4" xfId="29329"/>
    <cellStyle name="style1424787249988 2 2 2 2 2 4 5" xfId="51248"/>
    <cellStyle name="style1424787249988 2 2 2 2 2 5" xfId="8951"/>
    <cellStyle name="style1424787249988 2 2 2 2 2 6" xfId="16347"/>
    <cellStyle name="style1424787249988 2 2 2 2 2 7" xfId="23743"/>
    <cellStyle name="style1424787249988 2 2 2 2 2 8" xfId="51243"/>
    <cellStyle name="style1424787249988 2 2 2 2 3" xfId="4552"/>
    <cellStyle name="style1424787249988 2 2 2 2 3 2" xfId="11993"/>
    <cellStyle name="style1424787249988 2 2 2 2 3 2 2" xfId="51250"/>
    <cellStyle name="style1424787249988 2 2 2 2 3 3" xfId="19389"/>
    <cellStyle name="style1424787249988 2 2 2 2 3 4" xfId="26785"/>
    <cellStyle name="style1424787249988 2 2 2 2 3 5" xfId="51249"/>
    <cellStyle name="style1424787249988 2 2 2 2 4" xfId="2675"/>
    <cellStyle name="style1424787249988 2 2 2 2 4 2" xfId="10116"/>
    <cellStyle name="style1424787249988 2 2 2 2 4 2 2" xfId="51252"/>
    <cellStyle name="style1424787249988 2 2 2 2 4 3" xfId="17512"/>
    <cellStyle name="style1424787249988 2 2 2 2 4 4" xfId="24908"/>
    <cellStyle name="style1424787249988 2 2 2 2 4 5" xfId="51251"/>
    <cellStyle name="style1424787249988 2 2 2 2 5" xfId="6497"/>
    <cellStyle name="style1424787249988 2 2 2 2 5 2" xfId="13893"/>
    <cellStyle name="style1424787249988 2 2 2 2 5 3" xfId="21289"/>
    <cellStyle name="style1424787249988 2 2 2 2 5 4" xfId="28685"/>
    <cellStyle name="style1424787249988 2 2 2 2 5 5" xfId="51253"/>
    <cellStyle name="style1424787249988 2 2 2 2 6" xfId="8307"/>
    <cellStyle name="style1424787249988 2 2 2 2 7" xfId="15703"/>
    <cellStyle name="style1424787249988 2 2 2 2 8" xfId="23099"/>
    <cellStyle name="style1424787249988 2 2 2 2 9" xfId="51242"/>
    <cellStyle name="style1424787249988 2 2 2 3" xfId="1252"/>
    <cellStyle name="style1424787249988 2 2 2 3 2" xfId="4940"/>
    <cellStyle name="style1424787249988 2 2 2 3 2 2" xfId="12381"/>
    <cellStyle name="style1424787249988 2 2 2 3 2 2 2" xfId="51256"/>
    <cellStyle name="style1424787249988 2 2 2 3 2 3" xfId="19777"/>
    <cellStyle name="style1424787249988 2 2 2 3 2 4" xfId="27173"/>
    <cellStyle name="style1424787249988 2 2 2 3 2 5" xfId="51255"/>
    <cellStyle name="style1424787249988 2 2 2 3 3" xfId="3063"/>
    <cellStyle name="style1424787249988 2 2 2 3 3 2" xfId="10504"/>
    <cellStyle name="style1424787249988 2 2 2 3 3 2 2" xfId="51258"/>
    <cellStyle name="style1424787249988 2 2 2 3 3 3" xfId="17900"/>
    <cellStyle name="style1424787249988 2 2 2 3 3 4" xfId="25296"/>
    <cellStyle name="style1424787249988 2 2 2 3 3 5" xfId="51257"/>
    <cellStyle name="style1424787249988 2 2 2 3 4" xfId="6885"/>
    <cellStyle name="style1424787249988 2 2 2 3 4 2" xfId="14281"/>
    <cellStyle name="style1424787249988 2 2 2 3 4 3" xfId="21677"/>
    <cellStyle name="style1424787249988 2 2 2 3 4 4" xfId="29073"/>
    <cellStyle name="style1424787249988 2 2 2 3 4 5" xfId="51259"/>
    <cellStyle name="style1424787249988 2 2 2 3 5" xfId="8695"/>
    <cellStyle name="style1424787249988 2 2 2 3 6" xfId="16091"/>
    <cellStyle name="style1424787249988 2 2 2 3 7" xfId="23487"/>
    <cellStyle name="style1424787249988 2 2 2 3 8" xfId="51254"/>
    <cellStyle name="style1424787249988 2 2 2 4" xfId="1843"/>
    <cellStyle name="style1424787249988 2 2 2 4 2" xfId="5530"/>
    <cellStyle name="style1424787249988 2 2 2 4 2 2" xfId="12971"/>
    <cellStyle name="style1424787249988 2 2 2 4 2 2 2" xfId="51262"/>
    <cellStyle name="style1424787249988 2 2 2 4 2 3" xfId="20367"/>
    <cellStyle name="style1424787249988 2 2 2 4 2 4" xfId="27763"/>
    <cellStyle name="style1424787249988 2 2 2 4 2 5" xfId="51261"/>
    <cellStyle name="style1424787249988 2 2 2 4 3" xfId="3653"/>
    <cellStyle name="style1424787249988 2 2 2 4 3 2" xfId="11094"/>
    <cellStyle name="style1424787249988 2 2 2 4 3 2 2" xfId="51264"/>
    <cellStyle name="style1424787249988 2 2 2 4 3 3" xfId="18490"/>
    <cellStyle name="style1424787249988 2 2 2 4 3 4" xfId="25886"/>
    <cellStyle name="style1424787249988 2 2 2 4 3 5" xfId="51263"/>
    <cellStyle name="style1424787249988 2 2 2 4 4" xfId="7475"/>
    <cellStyle name="style1424787249988 2 2 2 4 4 2" xfId="14871"/>
    <cellStyle name="style1424787249988 2 2 2 4 4 3" xfId="22267"/>
    <cellStyle name="style1424787249988 2 2 2 4 4 4" xfId="29663"/>
    <cellStyle name="style1424787249988 2 2 2 4 4 5" xfId="51265"/>
    <cellStyle name="style1424787249988 2 2 2 4 5" xfId="9285"/>
    <cellStyle name="style1424787249988 2 2 2 4 6" xfId="16681"/>
    <cellStyle name="style1424787249988 2 2 2 4 7" xfId="24077"/>
    <cellStyle name="style1424787249988 2 2 2 4 8" xfId="51260"/>
    <cellStyle name="style1424787249988 2 2 2 5" xfId="2100"/>
    <cellStyle name="style1424787249988 2 2 2 5 2" xfId="5787"/>
    <cellStyle name="style1424787249988 2 2 2 5 2 2" xfId="13227"/>
    <cellStyle name="style1424787249988 2 2 2 5 2 2 2" xfId="51268"/>
    <cellStyle name="style1424787249988 2 2 2 5 2 3" xfId="20623"/>
    <cellStyle name="style1424787249988 2 2 2 5 2 4" xfId="28019"/>
    <cellStyle name="style1424787249988 2 2 2 5 2 5" xfId="51267"/>
    <cellStyle name="style1424787249988 2 2 2 5 3" xfId="3909"/>
    <cellStyle name="style1424787249988 2 2 2 5 3 2" xfId="11350"/>
    <cellStyle name="style1424787249988 2 2 2 5 3 2 2" xfId="51270"/>
    <cellStyle name="style1424787249988 2 2 2 5 3 3" xfId="18746"/>
    <cellStyle name="style1424787249988 2 2 2 5 3 4" xfId="26142"/>
    <cellStyle name="style1424787249988 2 2 2 5 3 5" xfId="51269"/>
    <cellStyle name="style1424787249988 2 2 2 5 4" xfId="7732"/>
    <cellStyle name="style1424787249988 2 2 2 5 4 2" xfId="15128"/>
    <cellStyle name="style1424787249988 2 2 2 5 4 3" xfId="22524"/>
    <cellStyle name="style1424787249988 2 2 2 5 4 4" xfId="29920"/>
    <cellStyle name="style1424787249988 2 2 2 5 4 5" xfId="51271"/>
    <cellStyle name="style1424787249988 2 2 2 5 5" xfId="9541"/>
    <cellStyle name="style1424787249988 2 2 2 5 6" xfId="16937"/>
    <cellStyle name="style1424787249988 2 2 2 5 7" xfId="24333"/>
    <cellStyle name="style1424787249988 2 2 2 5 8" xfId="51266"/>
    <cellStyle name="style1424787249988 2 2 2 6" xfId="4296"/>
    <cellStyle name="style1424787249988 2 2 2 6 2" xfId="11737"/>
    <cellStyle name="style1424787249988 2 2 2 6 2 2" xfId="51273"/>
    <cellStyle name="style1424787249988 2 2 2 6 3" xfId="19133"/>
    <cellStyle name="style1424787249988 2 2 2 6 4" xfId="26529"/>
    <cellStyle name="style1424787249988 2 2 2 6 5" xfId="51272"/>
    <cellStyle name="style1424787249988 2 2 2 7" xfId="2419"/>
    <cellStyle name="style1424787249988 2 2 2 7 2" xfId="9860"/>
    <cellStyle name="style1424787249988 2 2 2 7 2 2" xfId="51275"/>
    <cellStyle name="style1424787249988 2 2 2 7 3" xfId="17256"/>
    <cellStyle name="style1424787249988 2 2 2 7 4" xfId="24652"/>
    <cellStyle name="style1424787249988 2 2 2 7 5" xfId="51274"/>
    <cellStyle name="style1424787249988 2 2 2 8" xfId="6241"/>
    <cellStyle name="style1424787249988 2 2 2 8 2" xfId="13637"/>
    <cellStyle name="style1424787249988 2 2 2 8 3" xfId="21033"/>
    <cellStyle name="style1424787249988 2 2 2 8 4" xfId="28429"/>
    <cellStyle name="style1424787249988 2 2 2 8 5" xfId="51276"/>
    <cellStyle name="style1424787249988 2 2 2 9" xfId="8051"/>
    <cellStyle name="style1424787249988 2 2 3" xfId="670"/>
    <cellStyle name="style1424787249988 2 2 3 2" xfId="1380"/>
    <cellStyle name="style1424787249988 2 2 3 2 2" xfId="5068"/>
    <cellStyle name="style1424787249988 2 2 3 2 2 2" xfId="12509"/>
    <cellStyle name="style1424787249988 2 2 3 2 2 2 2" xfId="51280"/>
    <cellStyle name="style1424787249988 2 2 3 2 2 3" xfId="19905"/>
    <cellStyle name="style1424787249988 2 2 3 2 2 4" xfId="27301"/>
    <cellStyle name="style1424787249988 2 2 3 2 2 5" xfId="51279"/>
    <cellStyle name="style1424787249988 2 2 3 2 3" xfId="3191"/>
    <cellStyle name="style1424787249988 2 2 3 2 3 2" xfId="10632"/>
    <cellStyle name="style1424787249988 2 2 3 2 3 2 2" xfId="51282"/>
    <cellStyle name="style1424787249988 2 2 3 2 3 3" xfId="18028"/>
    <cellStyle name="style1424787249988 2 2 3 2 3 4" xfId="25424"/>
    <cellStyle name="style1424787249988 2 2 3 2 3 5" xfId="51281"/>
    <cellStyle name="style1424787249988 2 2 3 2 4" xfId="7013"/>
    <cellStyle name="style1424787249988 2 2 3 2 4 2" xfId="14409"/>
    <cellStyle name="style1424787249988 2 2 3 2 4 3" xfId="21805"/>
    <cellStyle name="style1424787249988 2 2 3 2 4 4" xfId="29201"/>
    <cellStyle name="style1424787249988 2 2 3 2 4 5" xfId="51283"/>
    <cellStyle name="style1424787249988 2 2 3 2 5" xfId="8823"/>
    <cellStyle name="style1424787249988 2 2 3 2 6" xfId="16219"/>
    <cellStyle name="style1424787249988 2 2 3 2 7" xfId="23615"/>
    <cellStyle name="style1424787249988 2 2 3 2 8" xfId="51278"/>
    <cellStyle name="style1424787249988 2 2 3 3" xfId="4424"/>
    <cellStyle name="style1424787249988 2 2 3 3 2" xfId="11865"/>
    <cellStyle name="style1424787249988 2 2 3 3 2 2" xfId="51285"/>
    <cellStyle name="style1424787249988 2 2 3 3 3" xfId="19261"/>
    <cellStyle name="style1424787249988 2 2 3 3 4" xfId="26657"/>
    <cellStyle name="style1424787249988 2 2 3 3 5" xfId="51284"/>
    <cellStyle name="style1424787249988 2 2 3 4" xfId="2547"/>
    <cellStyle name="style1424787249988 2 2 3 4 2" xfId="9988"/>
    <cellStyle name="style1424787249988 2 2 3 4 2 2" xfId="51287"/>
    <cellStyle name="style1424787249988 2 2 3 4 3" xfId="17384"/>
    <cellStyle name="style1424787249988 2 2 3 4 4" xfId="24780"/>
    <cellStyle name="style1424787249988 2 2 3 4 5" xfId="51286"/>
    <cellStyle name="style1424787249988 2 2 3 5" xfId="6369"/>
    <cellStyle name="style1424787249988 2 2 3 5 2" xfId="13765"/>
    <cellStyle name="style1424787249988 2 2 3 5 3" xfId="21161"/>
    <cellStyle name="style1424787249988 2 2 3 5 4" xfId="28557"/>
    <cellStyle name="style1424787249988 2 2 3 5 5" xfId="51288"/>
    <cellStyle name="style1424787249988 2 2 3 6" xfId="8179"/>
    <cellStyle name="style1424787249988 2 2 3 7" xfId="15575"/>
    <cellStyle name="style1424787249988 2 2 3 8" xfId="22971"/>
    <cellStyle name="style1424787249988 2 2 3 9" xfId="51277"/>
    <cellStyle name="style1424787249988 2 2 4" xfId="1124"/>
    <cellStyle name="style1424787249988 2 2 4 2" xfId="4812"/>
    <cellStyle name="style1424787249988 2 2 4 2 2" xfId="12253"/>
    <cellStyle name="style1424787249988 2 2 4 2 2 2" xfId="51291"/>
    <cellStyle name="style1424787249988 2 2 4 2 3" xfId="19649"/>
    <cellStyle name="style1424787249988 2 2 4 2 4" xfId="27045"/>
    <cellStyle name="style1424787249988 2 2 4 2 5" xfId="51290"/>
    <cellStyle name="style1424787249988 2 2 4 3" xfId="2935"/>
    <cellStyle name="style1424787249988 2 2 4 3 2" xfId="10376"/>
    <cellStyle name="style1424787249988 2 2 4 3 2 2" xfId="51293"/>
    <cellStyle name="style1424787249988 2 2 4 3 3" xfId="17772"/>
    <cellStyle name="style1424787249988 2 2 4 3 4" xfId="25168"/>
    <cellStyle name="style1424787249988 2 2 4 3 5" xfId="51292"/>
    <cellStyle name="style1424787249988 2 2 4 4" xfId="6757"/>
    <cellStyle name="style1424787249988 2 2 4 4 2" xfId="14153"/>
    <cellStyle name="style1424787249988 2 2 4 4 3" xfId="21549"/>
    <cellStyle name="style1424787249988 2 2 4 4 4" xfId="28945"/>
    <cellStyle name="style1424787249988 2 2 4 4 5" xfId="51294"/>
    <cellStyle name="style1424787249988 2 2 4 5" xfId="8567"/>
    <cellStyle name="style1424787249988 2 2 4 6" xfId="15963"/>
    <cellStyle name="style1424787249988 2 2 4 7" xfId="23359"/>
    <cellStyle name="style1424787249988 2 2 4 8" xfId="51289"/>
    <cellStyle name="style1424787249988 2 2 5" xfId="1715"/>
    <cellStyle name="style1424787249988 2 2 5 2" xfId="5402"/>
    <cellStyle name="style1424787249988 2 2 5 2 2" xfId="12843"/>
    <cellStyle name="style1424787249988 2 2 5 2 2 2" xfId="51297"/>
    <cellStyle name="style1424787249988 2 2 5 2 3" xfId="20239"/>
    <cellStyle name="style1424787249988 2 2 5 2 4" xfId="27635"/>
    <cellStyle name="style1424787249988 2 2 5 2 5" xfId="51296"/>
    <cellStyle name="style1424787249988 2 2 5 3" xfId="3525"/>
    <cellStyle name="style1424787249988 2 2 5 3 2" xfId="10966"/>
    <cellStyle name="style1424787249988 2 2 5 3 2 2" xfId="51299"/>
    <cellStyle name="style1424787249988 2 2 5 3 3" xfId="18362"/>
    <cellStyle name="style1424787249988 2 2 5 3 4" xfId="25758"/>
    <cellStyle name="style1424787249988 2 2 5 3 5" xfId="51298"/>
    <cellStyle name="style1424787249988 2 2 5 4" xfId="7347"/>
    <cellStyle name="style1424787249988 2 2 5 4 2" xfId="14743"/>
    <cellStyle name="style1424787249988 2 2 5 4 3" xfId="22139"/>
    <cellStyle name="style1424787249988 2 2 5 4 4" xfId="29535"/>
    <cellStyle name="style1424787249988 2 2 5 4 5" xfId="51300"/>
    <cellStyle name="style1424787249988 2 2 5 5" xfId="9157"/>
    <cellStyle name="style1424787249988 2 2 5 6" xfId="16553"/>
    <cellStyle name="style1424787249988 2 2 5 7" xfId="23949"/>
    <cellStyle name="style1424787249988 2 2 5 8" xfId="51295"/>
    <cellStyle name="style1424787249988 2 2 6" xfId="1972"/>
    <cellStyle name="style1424787249988 2 2 6 2" xfId="5659"/>
    <cellStyle name="style1424787249988 2 2 6 2 2" xfId="13099"/>
    <cellStyle name="style1424787249988 2 2 6 2 2 2" xfId="51303"/>
    <cellStyle name="style1424787249988 2 2 6 2 3" xfId="20495"/>
    <cellStyle name="style1424787249988 2 2 6 2 4" xfId="27891"/>
    <cellStyle name="style1424787249988 2 2 6 2 5" xfId="51302"/>
    <cellStyle name="style1424787249988 2 2 6 3" xfId="3781"/>
    <cellStyle name="style1424787249988 2 2 6 3 2" xfId="11222"/>
    <cellStyle name="style1424787249988 2 2 6 3 2 2" xfId="51305"/>
    <cellStyle name="style1424787249988 2 2 6 3 3" xfId="18618"/>
    <cellStyle name="style1424787249988 2 2 6 3 4" xfId="26014"/>
    <cellStyle name="style1424787249988 2 2 6 3 5" xfId="51304"/>
    <cellStyle name="style1424787249988 2 2 6 4" xfId="7604"/>
    <cellStyle name="style1424787249988 2 2 6 4 2" xfId="15000"/>
    <cellStyle name="style1424787249988 2 2 6 4 3" xfId="22396"/>
    <cellStyle name="style1424787249988 2 2 6 4 4" xfId="29792"/>
    <cellStyle name="style1424787249988 2 2 6 4 5" xfId="51306"/>
    <cellStyle name="style1424787249988 2 2 6 5" xfId="9413"/>
    <cellStyle name="style1424787249988 2 2 6 6" xfId="16809"/>
    <cellStyle name="style1424787249988 2 2 6 7" xfId="24205"/>
    <cellStyle name="style1424787249988 2 2 6 8" xfId="51301"/>
    <cellStyle name="style1424787249988 2 2 7" xfId="4168"/>
    <cellStyle name="style1424787249988 2 2 7 2" xfId="11609"/>
    <cellStyle name="style1424787249988 2 2 7 2 2" xfId="51308"/>
    <cellStyle name="style1424787249988 2 2 7 3" xfId="19005"/>
    <cellStyle name="style1424787249988 2 2 7 4" xfId="26401"/>
    <cellStyle name="style1424787249988 2 2 7 5" xfId="51307"/>
    <cellStyle name="style1424787249988 2 2 8" xfId="2291"/>
    <cellStyle name="style1424787249988 2 2 8 2" xfId="9732"/>
    <cellStyle name="style1424787249988 2 2 8 2 2" xfId="51310"/>
    <cellStyle name="style1424787249988 2 2 8 3" xfId="17128"/>
    <cellStyle name="style1424787249988 2 2 8 4" xfId="24524"/>
    <cellStyle name="style1424787249988 2 2 8 5" xfId="51309"/>
    <cellStyle name="style1424787249988 2 2 9" xfId="6113"/>
    <cellStyle name="style1424787249988 2 2 9 2" xfId="13509"/>
    <cellStyle name="style1424787249988 2 2 9 3" xfId="20905"/>
    <cellStyle name="style1424787249988 2 2 9 4" xfId="28301"/>
    <cellStyle name="style1424787249988 2 2 9 5" xfId="51311"/>
    <cellStyle name="style1424787249988 2 3" xfId="477"/>
    <cellStyle name="style1424787249988 2 3 10" xfId="15383"/>
    <cellStyle name="style1424787249988 2 3 11" xfId="22779"/>
    <cellStyle name="style1424787249988 2 3 12" xfId="51312"/>
    <cellStyle name="style1424787249988 2 3 2" xfId="734"/>
    <cellStyle name="style1424787249988 2 3 2 2" xfId="1444"/>
    <cellStyle name="style1424787249988 2 3 2 2 2" xfId="5132"/>
    <cellStyle name="style1424787249988 2 3 2 2 2 2" xfId="12573"/>
    <cellStyle name="style1424787249988 2 3 2 2 2 2 2" xfId="51316"/>
    <cellStyle name="style1424787249988 2 3 2 2 2 3" xfId="19969"/>
    <cellStyle name="style1424787249988 2 3 2 2 2 4" xfId="27365"/>
    <cellStyle name="style1424787249988 2 3 2 2 2 5" xfId="51315"/>
    <cellStyle name="style1424787249988 2 3 2 2 3" xfId="3255"/>
    <cellStyle name="style1424787249988 2 3 2 2 3 2" xfId="10696"/>
    <cellStyle name="style1424787249988 2 3 2 2 3 2 2" xfId="51318"/>
    <cellStyle name="style1424787249988 2 3 2 2 3 3" xfId="18092"/>
    <cellStyle name="style1424787249988 2 3 2 2 3 4" xfId="25488"/>
    <cellStyle name="style1424787249988 2 3 2 2 3 5" xfId="51317"/>
    <cellStyle name="style1424787249988 2 3 2 2 4" xfId="7077"/>
    <cellStyle name="style1424787249988 2 3 2 2 4 2" xfId="14473"/>
    <cellStyle name="style1424787249988 2 3 2 2 4 3" xfId="21869"/>
    <cellStyle name="style1424787249988 2 3 2 2 4 4" xfId="29265"/>
    <cellStyle name="style1424787249988 2 3 2 2 4 5" xfId="51319"/>
    <cellStyle name="style1424787249988 2 3 2 2 5" xfId="8887"/>
    <cellStyle name="style1424787249988 2 3 2 2 6" xfId="16283"/>
    <cellStyle name="style1424787249988 2 3 2 2 7" xfId="23679"/>
    <cellStyle name="style1424787249988 2 3 2 2 8" xfId="51314"/>
    <cellStyle name="style1424787249988 2 3 2 3" xfId="4488"/>
    <cellStyle name="style1424787249988 2 3 2 3 2" xfId="11929"/>
    <cellStyle name="style1424787249988 2 3 2 3 2 2" xfId="51321"/>
    <cellStyle name="style1424787249988 2 3 2 3 3" xfId="19325"/>
    <cellStyle name="style1424787249988 2 3 2 3 4" xfId="26721"/>
    <cellStyle name="style1424787249988 2 3 2 3 5" xfId="51320"/>
    <cellStyle name="style1424787249988 2 3 2 4" xfId="2611"/>
    <cellStyle name="style1424787249988 2 3 2 4 2" xfId="10052"/>
    <cellStyle name="style1424787249988 2 3 2 4 2 2" xfId="51323"/>
    <cellStyle name="style1424787249988 2 3 2 4 3" xfId="17448"/>
    <cellStyle name="style1424787249988 2 3 2 4 4" xfId="24844"/>
    <cellStyle name="style1424787249988 2 3 2 4 5" xfId="51322"/>
    <cellStyle name="style1424787249988 2 3 2 5" xfId="6433"/>
    <cellStyle name="style1424787249988 2 3 2 5 2" xfId="13829"/>
    <cellStyle name="style1424787249988 2 3 2 5 3" xfId="21225"/>
    <cellStyle name="style1424787249988 2 3 2 5 4" xfId="28621"/>
    <cellStyle name="style1424787249988 2 3 2 5 5" xfId="51324"/>
    <cellStyle name="style1424787249988 2 3 2 6" xfId="8243"/>
    <cellStyle name="style1424787249988 2 3 2 7" xfId="15639"/>
    <cellStyle name="style1424787249988 2 3 2 8" xfId="23035"/>
    <cellStyle name="style1424787249988 2 3 2 9" xfId="51313"/>
    <cellStyle name="style1424787249988 2 3 3" xfId="1188"/>
    <cellStyle name="style1424787249988 2 3 3 2" xfId="4876"/>
    <cellStyle name="style1424787249988 2 3 3 2 2" xfId="12317"/>
    <cellStyle name="style1424787249988 2 3 3 2 2 2" xfId="51327"/>
    <cellStyle name="style1424787249988 2 3 3 2 3" xfId="19713"/>
    <cellStyle name="style1424787249988 2 3 3 2 4" xfId="27109"/>
    <cellStyle name="style1424787249988 2 3 3 2 5" xfId="51326"/>
    <cellStyle name="style1424787249988 2 3 3 3" xfId="2999"/>
    <cellStyle name="style1424787249988 2 3 3 3 2" xfId="10440"/>
    <cellStyle name="style1424787249988 2 3 3 3 2 2" xfId="51329"/>
    <cellStyle name="style1424787249988 2 3 3 3 3" xfId="17836"/>
    <cellStyle name="style1424787249988 2 3 3 3 4" xfId="25232"/>
    <cellStyle name="style1424787249988 2 3 3 3 5" xfId="51328"/>
    <cellStyle name="style1424787249988 2 3 3 4" xfId="6821"/>
    <cellStyle name="style1424787249988 2 3 3 4 2" xfId="14217"/>
    <cellStyle name="style1424787249988 2 3 3 4 3" xfId="21613"/>
    <cellStyle name="style1424787249988 2 3 3 4 4" xfId="29009"/>
    <cellStyle name="style1424787249988 2 3 3 4 5" xfId="51330"/>
    <cellStyle name="style1424787249988 2 3 3 5" xfId="8631"/>
    <cellStyle name="style1424787249988 2 3 3 6" xfId="16027"/>
    <cellStyle name="style1424787249988 2 3 3 7" xfId="23423"/>
    <cellStyle name="style1424787249988 2 3 3 8" xfId="51325"/>
    <cellStyle name="style1424787249988 2 3 4" xfId="1779"/>
    <cellStyle name="style1424787249988 2 3 4 2" xfId="5466"/>
    <cellStyle name="style1424787249988 2 3 4 2 2" xfId="12907"/>
    <cellStyle name="style1424787249988 2 3 4 2 2 2" xfId="51333"/>
    <cellStyle name="style1424787249988 2 3 4 2 3" xfId="20303"/>
    <cellStyle name="style1424787249988 2 3 4 2 4" xfId="27699"/>
    <cellStyle name="style1424787249988 2 3 4 2 5" xfId="51332"/>
    <cellStyle name="style1424787249988 2 3 4 3" xfId="3589"/>
    <cellStyle name="style1424787249988 2 3 4 3 2" xfId="11030"/>
    <cellStyle name="style1424787249988 2 3 4 3 2 2" xfId="51335"/>
    <cellStyle name="style1424787249988 2 3 4 3 3" xfId="18426"/>
    <cellStyle name="style1424787249988 2 3 4 3 4" xfId="25822"/>
    <cellStyle name="style1424787249988 2 3 4 3 5" xfId="51334"/>
    <cellStyle name="style1424787249988 2 3 4 4" xfId="7411"/>
    <cellStyle name="style1424787249988 2 3 4 4 2" xfId="14807"/>
    <cellStyle name="style1424787249988 2 3 4 4 3" xfId="22203"/>
    <cellStyle name="style1424787249988 2 3 4 4 4" xfId="29599"/>
    <cellStyle name="style1424787249988 2 3 4 4 5" xfId="51336"/>
    <cellStyle name="style1424787249988 2 3 4 5" xfId="9221"/>
    <cellStyle name="style1424787249988 2 3 4 6" xfId="16617"/>
    <cellStyle name="style1424787249988 2 3 4 7" xfId="24013"/>
    <cellStyle name="style1424787249988 2 3 4 8" xfId="51331"/>
    <cellStyle name="style1424787249988 2 3 5" xfId="2036"/>
    <cellStyle name="style1424787249988 2 3 5 2" xfId="5723"/>
    <cellStyle name="style1424787249988 2 3 5 2 2" xfId="13163"/>
    <cellStyle name="style1424787249988 2 3 5 2 2 2" xfId="51339"/>
    <cellStyle name="style1424787249988 2 3 5 2 3" xfId="20559"/>
    <cellStyle name="style1424787249988 2 3 5 2 4" xfId="27955"/>
    <cellStyle name="style1424787249988 2 3 5 2 5" xfId="51338"/>
    <cellStyle name="style1424787249988 2 3 5 3" xfId="3845"/>
    <cellStyle name="style1424787249988 2 3 5 3 2" xfId="11286"/>
    <cellStyle name="style1424787249988 2 3 5 3 2 2" xfId="51341"/>
    <cellStyle name="style1424787249988 2 3 5 3 3" xfId="18682"/>
    <cellStyle name="style1424787249988 2 3 5 3 4" xfId="26078"/>
    <cellStyle name="style1424787249988 2 3 5 3 5" xfId="51340"/>
    <cellStyle name="style1424787249988 2 3 5 4" xfId="7668"/>
    <cellStyle name="style1424787249988 2 3 5 4 2" xfId="15064"/>
    <cellStyle name="style1424787249988 2 3 5 4 3" xfId="22460"/>
    <cellStyle name="style1424787249988 2 3 5 4 4" xfId="29856"/>
    <cellStyle name="style1424787249988 2 3 5 4 5" xfId="51342"/>
    <cellStyle name="style1424787249988 2 3 5 5" xfId="9477"/>
    <cellStyle name="style1424787249988 2 3 5 6" xfId="16873"/>
    <cellStyle name="style1424787249988 2 3 5 7" xfId="24269"/>
    <cellStyle name="style1424787249988 2 3 5 8" xfId="51337"/>
    <cellStyle name="style1424787249988 2 3 6" xfId="4232"/>
    <cellStyle name="style1424787249988 2 3 6 2" xfId="11673"/>
    <cellStyle name="style1424787249988 2 3 6 2 2" xfId="51344"/>
    <cellStyle name="style1424787249988 2 3 6 3" xfId="19069"/>
    <cellStyle name="style1424787249988 2 3 6 4" xfId="26465"/>
    <cellStyle name="style1424787249988 2 3 6 5" xfId="51343"/>
    <cellStyle name="style1424787249988 2 3 7" xfId="2355"/>
    <cellStyle name="style1424787249988 2 3 7 2" xfId="9796"/>
    <cellStyle name="style1424787249988 2 3 7 2 2" xfId="51346"/>
    <cellStyle name="style1424787249988 2 3 7 3" xfId="17192"/>
    <cellStyle name="style1424787249988 2 3 7 4" xfId="24588"/>
    <cellStyle name="style1424787249988 2 3 7 5" xfId="51345"/>
    <cellStyle name="style1424787249988 2 3 8" xfId="6177"/>
    <cellStyle name="style1424787249988 2 3 8 2" xfId="13573"/>
    <cellStyle name="style1424787249988 2 3 8 3" xfId="20969"/>
    <cellStyle name="style1424787249988 2 3 8 4" xfId="28365"/>
    <cellStyle name="style1424787249988 2 3 8 5" xfId="51347"/>
    <cellStyle name="style1424787249988 2 3 9" xfId="7987"/>
    <cellStyle name="style1424787249988 2 4" xfId="606"/>
    <cellStyle name="style1424787249988 2 4 2" xfId="1316"/>
    <cellStyle name="style1424787249988 2 4 2 2" xfId="5004"/>
    <cellStyle name="style1424787249988 2 4 2 2 2" xfId="12445"/>
    <cellStyle name="style1424787249988 2 4 2 2 2 2" xfId="51351"/>
    <cellStyle name="style1424787249988 2 4 2 2 3" xfId="19841"/>
    <cellStyle name="style1424787249988 2 4 2 2 4" xfId="27237"/>
    <cellStyle name="style1424787249988 2 4 2 2 5" xfId="51350"/>
    <cellStyle name="style1424787249988 2 4 2 3" xfId="3127"/>
    <cellStyle name="style1424787249988 2 4 2 3 2" xfId="10568"/>
    <cellStyle name="style1424787249988 2 4 2 3 2 2" xfId="51353"/>
    <cellStyle name="style1424787249988 2 4 2 3 3" xfId="17964"/>
    <cellStyle name="style1424787249988 2 4 2 3 4" xfId="25360"/>
    <cellStyle name="style1424787249988 2 4 2 3 5" xfId="51352"/>
    <cellStyle name="style1424787249988 2 4 2 4" xfId="6949"/>
    <cellStyle name="style1424787249988 2 4 2 4 2" xfId="14345"/>
    <cellStyle name="style1424787249988 2 4 2 4 3" xfId="21741"/>
    <cellStyle name="style1424787249988 2 4 2 4 4" xfId="29137"/>
    <cellStyle name="style1424787249988 2 4 2 4 5" xfId="51354"/>
    <cellStyle name="style1424787249988 2 4 2 5" xfId="8759"/>
    <cellStyle name="style1424787249988 2 4 2 6" xfId="16155"/>
    <cellStyle name="style1424787249988 2 4 2 7" xfId="23551"/>
    <cellStyle name="style1424787249988 2 4 2 8" xfId="51349"/>
    <cellStyle name="style1424787249988 2 4 3" xfId="4360"/>
    <cellStyle name="style1424787249988 2 4 3 2" xfId="11801"/>
    <cellStyle name="style1424787249988 2 4 3 2 2" xfId="51356"/>
    <cellStyle name="style1424787249988 2 4 3 3" xfId="19197"/>
    <cellStyle name="style1424787249988 2 4 3 4" xfId="26593"/>
    <cellStyle name="style1424787249988 2 4 3 5" xfId="51355"/>
    <cellStyle name="style1424787249988 2 4 4" xfId="2483"/>
    <cellStyle name="style1424787249988 2 4 4 2" xfId="9924"/>
    <cellStyle name="style1424787249988 2 4 4 2 2" xfId="51358"/>
    <cellStyle name="style1424787249988 2 4 4 3" xfId="17320"/>
    <cellStyle name="style1424787249988 2 4 4 4" xfId="24716"/>
    <cellStyle name="style1424787249988 2 4 4 5" xfId="51357"/>
    <cellStyle name="style1424787249988 2 4 5" xfId="6305"/>
    <cellStyle name="style1424787249988 2 4 5 2" xfId="13701"/>
    <cellStyle name="style1424787249988 2 4 5 3" xfId="21097"/>
    <cellStyle name="style1424787249988 2 4 5 4" xfId="28493"/>
    <cellStyle name="style1424787249988 2 4 5 5" xfId="51359"/>
    <cellStyle name="style1424787249988 2 4 6" xfId="8115"/>
    <cellStyle name="style1424787249988 2 4 7" xfId="15511"/>
    <cellStyle name="style1424787249988 2 4 8" xfId="22907"/>
    <cellStyle name="style1424787249988 2 4 9" xfId="51348"/>
    <cellStyle name="style1424787249988 2 5" xfId="1060"/>
    <cellStyle name="style1424787249988 2 5 2" xfId="4748"/>
    <cellStyle name="style1424787249988 2 5 2 2" xfId="12189"/>
    <cellStyle name="style1424787249988 2 5 2 2 2" xfId="51362"/>
    <cellStyle name="style1424787249988 2 5 2 3" xfId="19585"/>
    <cellStyle name="style1424787249988 2 5 2 4" xfId="26981"/>
    <cellStyle name="style1424787249988 2 5 2 5" xfId="51361"/>
    <cellStyle name="style1424787249988 2 5 3" xfId="2871"/>
    <cellStyle name="style1424787249988 2 5 3 2" xfId="10312"/>
    <cellStyle name="style1424787249988 2 5 3 2 2" xfId="51364"/>
    <cellStyle name="style1424787249988 2 5 3 3" xfId="17708"/>
    <cellStyle name="style1424787249988 2 5 3 4" xfId="25104"/>
    <cellStyle name="style1424787249988 2 5 3 5" xfId="51363"/>
    <cellStyle name="style1424787249988 2 5 4" xfId="6693"/>
    <cellStyle name="style1424787249988 2 5 4 2" xfId="14089"/>
    <cellStyle name="style1424787249988 2 5 4 3" xfId="21485"/>
    <cellStyle name="style1424787249988 2 5 4 4" xfId="28881"/>
    <cellStyle name="style1424787249988 2 5 4 5" xfId="51365"/>
    <cellStyle name="style1424787249988 2 5 5" xfId="8503"/>
    <cellStyle name="style1424787249988 2 5 6" xfId="15899"/>
    <cellStyle name="style1424787249988 2 5 7" xfId="23295"/>
    <cellStyle name="style1424787249988 2 5 8" xfId="51360"/>
    <cellStyle name="style1424787249988 2 6" xfId="1651"/>
    <cellStyle name="style1424787249988 2 6 2" xfId="5338"/>
    <cellStyle name="style1424787249988 2 6 2 2" xfId="12779"/>
    <cellStyle name="style1424787249988 2 6 2 2 2" xfId="51368"/>
    <cellStyle name="style1424787249988 2 6 2 3" xfId="20175"/>
    <cellStyle name="style1424787249988 2 6 2 4" xfId="27571"/>
    <cellStyle name="style1424787249988 2 6 2 5" xfId="51367"/>
    <cellStyle name="style1424787249988 2 6 3" xfId="3461"/>
    <cellStyle name="style1424787249988 2 6 3 2" xfId="10902"/>
    <cellStyle name="style1424787249988 2 6 3 2 2" xfId="51370"/>
    <cellStyle name="style1424787249988 2 6 3 3" xfId="18298"/>
    <cellStyle name="style1424787249988 2 6 3 4" xfId="25694"/>
    <cellStyle name="style1424787249988 2 6 3 5" xfId="51369"/>
    <cellStyle name="style1424787249988 2 6 4" xfId="7283"/>
    <cellStyle name="style1424787249988 2 6 4 2" xfId="14679"/>
    <cellStyle name="style1424787249988 2 6 4 3" xfId="22075"/>
    <cellStyle name="style1424787249988 2 6 4 4" xfId="29471"/>
    <cellStyle name="style1424787249988 2 6 4 5" xfId="51371"/>
    <cellStyle name="style1424787249988 2 6 5" xfId="9093"/>
    <cellStyle name="style1424787249988 2 6 6" xfId="16489"/>
    <cellStyle name="style1424787249988 2 6 7" xfId="23885"/>
    <cellStyle name="style1424787249988 2 6 8" xfId="51366"/>
    <cellStyle name="style1424787249988 2 7" xfId="1908"/>
    <cellStyle name="style1424787249988 2 7 2" xfId="5595"/>
    <cellStyle name="style1424787249988 2 7 2 2" xfId="13035"/>
    <cellStyle name="style1424787249988 2 7 2 2 2" xfId="51374"/>
    <cellStyle name="style1424787249988 2 7 2 3" xfId="20431"/>
    <cellStyle name="style1424787249988 2 7 2 4" xfId="27827"/>
    <cellStyle name="style1424787249988 2 7 2 5" xfId="51373"/>
    <cellStyle name="style1424787249988 2 7 3" xfId="3717"/>
    <cellStyle name="style1424787249988 2 7 3 2" xfId="11158"/>
    <cellStyle name="style1424787249988 2 7 3 2 2" xfId="51376"/>
    <cellStyle name="style1424787249988 2 7 3 3" xfId="18554"/>
    <cellStyle name="style1424787249988 2 7 3 4" xfId="25950"/>
    <cellStyle name="style1424787249988 2 7 3 5" xfId="51375"/>
    <cellStyle name="style1424787249988 2 7 4" xfId="7540"/>
    <cellStyle name="style1424787249988 2 7 4 2" xfId="14936"/>
    <cellStyle name="style1424787249988 2 7 4 3" xfId="22332"/>
    <cellStyle name="style1424787249988 2 7 4 4" xfId="29728"/>
    <cellStyle name="style1424787249988 2 7 4 5" xfId="51377"/>
    <cellStyle name="style1424787249988 2 7 5" xfId="9349"/>
    <cellStyle name="style1424787249988 2 7 6" xfId="16745"/>
    <cellStyle name="style1424787249988 2 7 7" xfId="24141"/>
    <cellStyle name="style1424787249988 2 7 8" xfId="51372"/>
    <cellStyle name="style1424787249988 2 8" xfId="4104"/>
    <cellStyle name="style1424787249988 2 8 2" xfId="11545"/>
    <cellStyle name="style1424787249988 2 8 2 2" xfId="51379"/>
    <cellStyle name="style1424787249988 2 8 3" xfId="18941"/>
    <cellStyle name="style1424787249988 2 8 4" xfId="26337"/>
    <cellStyle name="style1424787249988 2 8 5" xfId="51378"/>
    <cellStyle name="style1424787249988 2 9" xfId="2227"/>
    <cellStyle name="style1424787249988 2 9 2" xfId="9668"/>
    <cellStyle name="style1424787249988 2 9 2 2" xfId="51381"/>
    <cellStyle name="style1424787249988 2 9 3" xfId="17064"/>
    <cellStyle name="style1424787249988 2 9 4" xfId="24460"/>
    <cellStyle name="style1424787249988 2 9 5" xfId="51380"/>
    <cellStyle name="style1424787249988 3" xfId="385"/>
    <cellStyle name="style1424787249988 3 10" xfId="7895"/>
    <cellStyle name="style1424787249988 3 11" xfId="15291"/>
    <cellStyle name="style1424787249988 3 12" xfId="22687"/>
    <cellStyle name="style1424787249988 3 13" xfId="51382"/>
    <cellStyle name="style1424787249988 3 2" xfId="513"/>
    <cellStyle name="style1424787249988 3 2 10" xfId="15419"/>
    <cellStyle name="style1424787249988 3 2 11" xfId="22815"/>
    <cellStyle name="style1424787249988 3 2 12" xfId="51383"/>
    <cellStyle name="style1424787249988 3 2 2" xfId="770"/>
    <cellStyle name="style1424787249988 3 2 2 2" xfId="1480"/>
    <cellStyle name="style1424787249988 3 2 2 2 2" xfId="5168"/>
    <cellStyle name="style1424787249988 3 2 2 2 2 2" xfId="12609"/>
    <cellStyle name="style1424787249988 3 2 2 2 2 2 2" xfId="51387"/>
    <cellStyle name="style1424787249988 3 2 2 2 2 3" xfId="20005"/>
    <cellStyle name="style1424787249988 3 2 2 2 2 4" xfId="27401"/>
    <cellStyle name="style1424787249988 3 2 2 2 2 5" xfId="51386"/>
    <cellStyle name="style1424787249988 3 2 2 2 3" xfId="3291"/>
    <cellStyle name="style1424787249988 3 2 2 2 3 2" xfId="10732"/>
    <cellStyle name="style1424787249988 3 2 2 2 3 2 2" xfId="51389"/>
    <cellStyle name="style1424787249988 3 2 2 2 3 3" xfId="18128"/>
    <cellStyle name="style1424787249988 3 2 2 2 3 4" xfId="25524"/>
    <cellStyle name="style1424787249988 3 2 2 2 3 5" xfId="51388"/>
    <cellStyle name="style1424787249988 3 2 2 2 4" xfId="7113"/>
    <cellStyle name="style1424787249988 3 2 2 2 4 2" xfId="14509"/>
    <cellStyle name="style1424787249988 3 2 2 2 4 3" xfId="21905"/>
    <cellStyle name="style1424787249988 3 2 2 2 4 4" xfId="29301"/>
    <cellStyle name="style1424787249988 3 2 2 2 4 5" xfId="51390"/>
    <cellStyle name="style1424787249988 3 2 2 2 5" xfId="8923"/>
    <cellStyle name="style1424787249988 3 2 2 2 6" xfId="16319"/>
    <cellStyle name="style1424787249988 3 2 2 2 7" xfId="23715"/>
    <cellStyle name="style1424787249988 3 2 2 2 8" xfId="51385"/>
    <cellStyle name="style1424787249988 3 2 2 3" xfId="4524"/>
    <cellStyle name="style1424787249988 3 2 2 3 2" xfId="11965"/>
    <cellStyle name="style1424787249988 3 2 2 3 2 2" xfId="51392"/>
    <cellStyle name="style1424787249988 3 2 2 3 3" xfId="19361"/>
    <cellStyle name="style1424787249988 3 2 2 3 4" xfId="26757"/>
    <cellStyle name="style1424787249988 3 2 2 3 5" xfId="51391"/>
    <cellStyle name="style1424787249988 3 2 2 4" xfId="2647"/>
    <cellStyle name="style1424787249988 3 2 2 4 2" xfId="10088"/>
    <cellStyle name="style1424787249988 3 2 2 4 2 2" xfId="51394"/>
    <cellStyle name="style1424787249988 3 2 2 4 3" xfId="17484"/>
    <cellStyle name="style1424787249988 3 2 2 4 4" xfId="24880"/>
    <cellStyle name="style1424787249988 3 2 2 4 5" xfId="51393"/>
    <cellStyle name="style1424787249988 3 2 2 5" xfId="6469"/>
    <cellStyle name="style1424787249988 3 2 2 5 2" xfId="13865"/>
    <cellStyle name="style1424787249988 3 2 2 5 3" xfId="21261"/>
    <cellStyle name="style1424787249988 3 2 2 5 4" xfId="28657"/>
    <cellStyle name="style1424787249988 3 2 2 5 5" xfId="51395"/>
    <cellStyle name="style1424787249988 3 2 2 6" xfId="8279"/>
    <cellStyle name="style1424787249988 3 2 2 7" xfId="15675"/>
    <cellStyle name="style1424787249988 3 2 2 8" xfId="23071"/>
    <cellStyle name="style1424787249988 3 2 2 9" xfId="51384"/>
    <cellStyle name="style1424787249988 3 2 3" xfId="1224"/>
    <cellStyle name="style1424787249988 3 2 3 2" xfId="4912"/>
    <cellStyle name="style1424787249988 3 2 3 2 2" xfId="12353"/>
    <cellStyle name="style1424787249988 3 2 3 2 2 2" xfId="51398"/>
    <cellStyle name="style1424787249988 3 2 3 2 3" xfId="19749"/>
    <cellStyle name="style1424787249988 3 2 3 2 4" xfId="27145"/>
    <cellStyle name="style1424787249988 3 2 3 2 5" xfId="51397"/>
    <cellStyle name="style1424787249988 3 2 3 3" xfId="3035"/>
    <cellStyle name="style1424787249988 3 2 3 3 2" xfId="10476"/>
    <cellStyle name="style1424787249988 3 2 3 3 2 2" xfId="51400"/>
    <cellStyle name="style1424787249988 3 2 3 3 3" xfId="17872"/>
    <cellStyle name="style1424787249988 3 2 3 3 4" xfId="25268"/>
    <cellStyle name="style1424787249988 3 2 3 3 5" xfId="51399"/>
    <cellStyle name="style1424787249988 3 2 3 4" xfId="6857"/>
    <cellStyle name="style1424787249988 3 2 3 4 2" xfId="14253"/>
    <cellStyle name="style1424787249988 3 2 3 4 3" xfId="21649"/>
    <cellStyle name="style1424787249988 3 2 3 4 4" xfId="29045"/>
    <cellStyle name="style1424787249988 3 2 3 4 5" xfId="51401"/>
    <cellStyle name="style1424787249988 3 2 3 5" xfId="8667"/>
    <cellStyle name="style1424787249988 3 2 3 6" xfId="16063"/>
    <cellStyle name="style1424787249988 3 2 3 7" xfId="23459"/>
    <cellStyle name="style1424787249988 3 2 3 8" xfId="51396"/>
    <cellStyle name="style1424787249988 3 2 4" xfId="1815"/>
    <cellStyle name="style1424787249988 3 2 4 2" xfId="5502"/>
    <cellStyle name="style1424787249988 3 2 4 2 2" xfId="12943"/>
    <cellStyle name="style1424787249988 3 2 4 2 2 2" xfId="51404"/>
    <cellStyle name="style1424787249988 3 2 4 2 3" xfId="20339"/>
    <cellStyle name="style1424787249988 3 2 4 2 4" xfId="27735"/>
    <cellStyle name="style1424787249988 3 2 4 2 5" xfId="51403"/>
    <cellStyle name="style1424787249988 3 2 4 3" xfId="3625"/>
    <cellStyle name="style1424787249988 3 2 4 3 2" xfId="11066"/>
    <cellStyle name="style1424787249988 3 2 4 3 2 2" xfId="51406"/>
    <cellStyle name="style1424787249988 3 2 4 3 3" xfId="18462"/>
    <cellStyle name="style1424787249988 3 2 4 3 4" xfId="25858"/>
    <cellStyle name="style1424787249988 3 2 4 3 5" xfId="51405"/>
    <cellStyle name="style1424787249988 3 2 4 4" xfId="7447"/>
    <cellStyle name="style1424787249988 3 2 4 4 2" xfId="14843"/>
    <cellStyle name="style1424787249988 3 2 4 4 3" xfId="22239"/>
    <cellStyle name="style1424787249988 3 2 4 4 4" xfId="29635"/>
    <cellStyle name="style1424787249988 3 2 4 4 5" xfId="51407"/>
    <cellStyle name="style1424787249988 3 2 4 5" xfId="9257"/>
    <cellStyle name="style1424787249988 3 2 4 6" xfId="16653"/>
    <cellStyle name="style1424787249988 3 2 4 7" xfId="24049"/>
    <cellStyle name="style1424787249988 3 2 4 8" xfId="51402"/>
    <cellStyle name="style1424787249988 3 2 5" xfId="2072"/>
    <cellStyle name="style1424787249988 3 2 5 2" xfId="5759"/>
    <cellStyle name="style1424787249988 3 2 5 2 2" xfId="13199"/>
    <cellStyle name="style1424787249988 3 2 5 2 2 2" xfId="51410"/>
    <cellStyle name="style1424787249988 3 2 5 2 3" xfId="20595"/>
    <cellStyle name="style1424787249988 3 2 5 2 4" xfId="27991"/>
    <cellStyle name="style1424787249988 3 2 5 2 5" xfId="51409"/>
    <cellStyle name="style1424787249988 3 2 5 3" xfId="3881"/>
    <cellStyle name="style1424787249988 3 2 5 3 2" xfId="11322"/>
    <cellStyle name="style1424787249988 3 2 5 3 2 2" xfId="51412"/>
    <cellStyle name="style1424787249988 3 2 5 3 3" xfId="18718"/>
    <cellStyle name="style1424787249988 3 2 5 3 4" xfId="26114"/>
    <cellStyle name="style1424787249988 3 2 5 3 5" xfId="51411"/>
    <cellStyle name="style1424787249988 3 2 5 4" xfId="7704"/>
    <cellStyle name="style1424787249988 3 2 5 4 2" xfId="15100"/>
    <cellStyle name="style1424787249988 3 2 5 4 3" xfId="22496"/>
    <cellStyle name="style1424787249988 3 2 5 4 4" xfId="29892"/>
    <cellStyle name="style1424787249988 3 2 5 4 5" xfId="51413"/>
    <cellStyle name="style1424787249988 3 2 5 5" xfId="9513"/>
    <cellStyle name="style1424787249988 3 2 5 6" xfId="16909"/>
    <cellStyle name="style1424787249988 3 2 5 7" xfId="24305"/>
    <cellStyle name="style1424787249988 3 2 5 8" xfId="51408"/>
    <cellStyle name="style1424787249988 3 2 6" xfId="4268"/>
    <cellStyle name="style1424787249988 3 2 6 2" xfId="11709"/>
    <cellStyle name="style1424787249988 3 2 6 2 2" xfId="51415"/>
    <cellStyle name="style1424787249988 3 2 6 3" xfId="19105"/>
    <cellStyle name="style1424787249988 3 2 6 4" xfId="26501"/>
    <cellStyle name="style1424787249988 3 2 6 5" xfId="51414"/>
    <cellStyle name="style1424787249988 3 2 7" xfId="2391"/>
    <cellStyle name="style1424787249988 3 2 7 2" xfId="9832"/>
    <cellStyle name="style1424787249988 3 2 7 2 2" xfId="51417"/>
    <cellStyle name="style1424787249988 3 2 7 3" xfId="17228"/>
    <cellStyle name="style1424787249988 3 2 7 4" xfId="24624"/>
    <cellStyle name="style1424787249988 3 2 7 5" xfId="51416"/>
    <cellStyle name="style1424787249988 3 2 8" xfId="6213"/>
    <cellStyle name="style1424787249988 3 2 8 2" xfId="13609"/>
    <cellStyle name="style1424787249988 3 2 8 3" xfId="21005"/>
    <cellStyle name="style1424787249988 3 2 8 4" xfId="28401"/>
    <cellStyle name="style1424787249988 3 2 8 5" xfId="51418"/>
    <cellStyle name="style1424787249988 3 2 9" xfId="8023"/>
    <cellStyle name="style1424787249988 3 3" xfId="642"/>
    <cellStyle name="style1424787249988 3 3 2" xfId="1352"/>
    <cellStyle name="style1424787249988 3 3 2 2" xfId="5040"/>
    <cellStyle name="style1424787249988 3 3 2 2 2" xfId="12481"/>
    <cellStyle name="style1424787249988 3 3 2 2 2 2" xfId="51422"/>
    <cellStyle name="style1424787249988 3 3 2 2 3" xfId="19877"/>
    <cellStyle name="style1424787249988 3 3 2 2 4" xfId="27273"/>
    <cellStyle name="style1424787249988 3 3 2 2 5" xfId="51421"/>
    <cellStyle name="style1424787249988 3 3 2 3" xfId="3163"/>
    <cellStyle name="style1424787249988 3 3 2 3 2" xfId="10604"/>
    <cellStyle name="style1424787249988 3 3 2 3 2 2" xfId="51424"/>
    <cellStyle name="style1424787249988 3 3 2 3 3" xfId="18000"/>
    <cellStyle name="style1424787249988 3 3 2 3 4" xfId="25396"/>
    <cellStyle name="style1424787249988 3 3 2 3 5" xfId="51423"/>
    <cellStyle name="style1424787249988 3 3 2 4" xfId="6985"/>
    <cellStyle name="style1424787249988 3 3 2 4 2" xfId="14381"/>
    <cellStyle name="style1424787249988 3 3 2 4 3" xfId="21777"/>
    <cellStyle name="style1424787249988 3 3 2 4 4" xfId="29173"/>
    <cellStyle name="style1424787249988 3 3 2 4 5" xfId="51425"/>
    <cellStyle name="style1424787249988 3 3 2 5" xfId="8795"/>
    <cellStyle name="style1424787249988 3 3 2 6" xfId="16191"/>
    <cellStyle name="style1424787249988 3 3 2 7" xfId="23587"/>
    <cellStyle name="style1424787249988 3 3 2 8" xfId="51420"/>
    <cellStyle name="style1424787249988 3 3 3" xfId="4396"/>
    <cellStyle name="style1424787249988 3 3 3 2" xfId="11837"/>
    <cellStyle name="style1424787249988 3 3 3 2 2" xfId="51427"/>
    <cellStyle name="style1424787249988 3 3 3 3" xfId="19233"/>
    <cellStyle name="style1424787249988 3 3 3 4" xfId="26629"/>
    <cellStyle name="style1424787249988 3 3 3 5" xfId="51426"/>
    <cellStyle name="style1424787249988 3 3 4" xfId="2519"/>
    <cellStyle name="style1424787249988 3 3 4 2" xfId="9960"/>
    <cellStyle name="style1424787249988 3 3 4 2 2" xfId="51429"/>
    <cellStyle name="style1424787249988 3 3 4 3" xfId="17356"/>
    <cellStyle name="style1424787249988 3 3 4 4" xfId="24752"/>
    <cellStyle name="style1424787249988 3 3 4 5" xfId="51428"/>
    <cellStyle name="style1424787249988 3 3 5" xfId="6341"/>
    <cellStyle name="style1424787249988 3 3 5 2" xfId="13737"/>
    <cellStyle name="style1424787249988 3 3 5 3" xfId="21133"/>
    <cellStyle name="style1424787249988 3 3 5 4" xfId="28529"/>
    <cellStyle name="style1424787249988 3 3 5 5" xfId="51430"/>
    <cellStyle name="style1424787249988 3 3 6" xfId="8151"/>
    <cellStyle name="style1424787249988 3 3 7" xfId="15547"/>
    <cellStyle name="style1424787249988 3 3 8" xfId="22943"/>
    <cellStyle name="style1424787249988 3 3 9" xfId="51419"/>
    <cellStyle name="style1424787249988 3 4" xfId="1096"/>
    <cellStyle name="style1424787249988 3 4 2" xfId="4784"/>
    <cellStyle name="style1424787249988 3 4 2 2" xfId="12225"/>
    <cellStyle name="style1424787249988 3 4 2 2 2" xfId="51433"/>
    <cellStyle name="style1424787249988 3 4 2 3" xfId="19621"/>
    <cellStyle name="style1424787249988 3 4 2 4" xfId="27017"/>
    <cellStyle name="style1424787249988 3 4 2 5" xfId="51432"/>
    <cellStyle name="style1424787249988 3 4 3" xfId="2907"/>
    <cellStyle name="style1424787249988 3 4 3 2" xfId="10348"/>
    <cellStyle name="style1424787249988 3 4 3 2 2" xfId="51435"/>
    <cellStyle name="style1424787249988 3 4 3 3" xfId="17744"/>
    <cellStyle name="style1424787249988 3 4 3 4" xfId="25140"/>
    <cellStyle name="style1424787249988 3 4 3 5" xfId="51434"/>
    <cellStyle name="style1424787249988 3 4 4" xfId="6729"/>
    <cellStyle name="style1424787249988 3 4 4 2" xfId="14125"/>
    <cellStyle name="style1424787249988 3 4 4 3" xfId="21521"/>
    <cellStyle name="style1424787249988 3 4 4 4" xfId="28917"/>
    <cellStyle name="style1424787249988 3 4 4 5" xfId="51436"/>
    <cellStyle name="style1424787249988 3 4 5" xfId="8539"/>
    <cellStyle name="style1424787249988 3 4 6" xfId="15935"/>
    <cellStyle name="style1424787249988 3 4 7" xfId="23331"/>
    <cellStyle name="style1424787249988 3 4 8" xfId="51431"/>
    <cellStyle name="style1424787249988 3 5" xfId="1687"/>
    <cellStyle name="style1424787249988 3 5 2" xfId="5374"/>
    <cellStyle name="style1424787249988 3 5 2 2" xfId="12815"/>
    <cellStyle name="style1424787249988 3 5 2 2 2" xfId="51439"/>
    <cellStyle name="style1424787249988 3 5 2 3" xfId="20211"/>
    <cellStyle name="style1424787249988 3 5 2 4" xfId="27607"/>
    <cellStyle name="style1424787249988 3 5 2 5" xfId="51438"/>
    <cellStyle name="style1424787249988 3 5 3" xfId="3497"/>
    <cellStyle name="style1424787249988 3 5 3 2" xfId="10938"/>
    <cellStyle name="style1424787249988 3 5 3 2 2" xfId="51441"/>
    <cellStyle name="style1424787249988 3 5 3 3" xfId="18334"/>
    <cellStyle name="style1424787249988 3 5 3 4" xfId="25730"/>
    <cellStyle name="style1424787249988 3 5 3 5" xfId="51440"/>
    <cellStyle name="style1424787249988 3 5 4" xfId="7319"/>
    <cellStyle name="style1424787249988 3 5 4 2" xfId="14715"/>
    <cellStyle name="style1424787249988 3 5 4 3" xfId="22111"/>
    <cellStyle name="style1424787249988 3 5 4 4" xfId="29507"/>
    <cellStyle name="style1424787249988 3 5 4 5" xfId="51442"/>
    <cellStyle name="style1424787249988 3 5 5" xfId="9129"/>
    <cellStyle name="style1424787249988 3 5 6" xfId="16525"/>
    <cellStyle name="style1424787249988 3 5 7" xfId="23921"/>
    <cellStyle name="style1424787249988 3 5 8" xfId="51437"/>
    <cellStyle name="style1424787249988 3 6" xfId="1944"/>
    <cellStyle name="style1424787249988 3 6 2" xfId="5631"/>
    <cellStyle name="style1424787249988 3 6 2 2" xfId="13071"/>
    <cellStyle name="style1424787249988 3 6 2 2 2" xfId="51445"/>
    <cellStyle name="style1424787249988 3 6 2 3" xfId="20467"/>
    <cellStyle name="style1424787249988 3 6 2 4" xfId="27863"/>
    <cellStyle name="style1424787249988 3 6 2 5" xfId="51444"/>
    <cellStyle name="style1424787249988 3 6 3" xfId="3753"/>
    <cellStyle name="style1424787249988 3 6 3 2" xfId="11194"/>
    <cellStyle name="style1424787249988 3 6 3 2 2" xfId="51447"/>
    <cellStyle name="style1424787249988 3 6 3 3" xfId="18590"/>
    <cellStyle name="style1424787249988 3 6 3 4" xfId="25986"/>
    <cellStyle name="style1424787249988 3 6 3 5" xfId="51446"/>
    <cellStyle name="style1424787249988 3 6 4" xfId="7576"/>
    <cellStyle name="style1424787249988 3 6 4 2" xfId="14972"/>
    <cellStyle name="style1424787249988 3 6 4 3" xfId="22368"/>
    <cellStyle name="style1424787249988 3 6 4 4" xfId="29764"/>
    <cellStyle name="style1424787249988 3 6 4 5" xfId="51448"/>
    <cellStyle name="style1424787249988 3 6 5" xfId="9385"/>
    <cellStyle name="style1424787249988 3 6 6" xfId="16781"/>
    <cellStyle name="style1424787249988 3 6 7" xfId="24177"/>
    <cellStyle name="style1424787249988 3 6 8" xfId="51443"/>
    <cellStyle name="style1424787249988 3 7" xfId="4140"/>
    <cellStyle name="style1424787249988 3 7 2" xfId="11581"/>
    <cellStyle name="style1424787249988 3 7 2 2" xfId="51450"/>
    <cellStyle name="style1424787249988 3 7 3" xfId="18977"/>
    <cellStyle name="style1424787249988 3 7 4" xfId="26373"/>
    <cellStyle name="style1424787249988 3 7 5" xfId="51449"/>
    <cellStyle name="style1424787249988 3 8" xfId="2263"/>
    <cellStyle name="style1424787249988 3 8 2" xfId="9704"/>
    <cellStyle name="style1424787249988 3 8 2 2" xfId="51452"/>
    <cellStyle name="style1424787249988 3 8 3" xfId="17100"/>
    <cellStyle name="style1424787249988 3 8 4" xfId="24496"/>
    <cellStyle name="style1424787249988 3 8 5" xfId="51451"/>
    <cellStyle name="style1424787249988 3 9" xfId="6085"/>
    <cellStyle name="style1424787249988 3 9 2" xfId="13481"/>
    <cellStyle name="style1424787249988 3 9 3" xfId="20877"/>
    <cellStyle name="style1424787249988 3 9 4" xfId="28273"/>
    <cellStyle name="style1424787249988 3 9 5" xfId="51453"/>
    <cellStyle name="style1424787249988 4" xfId="449"/>
    <cellStyle name="style1424787249988 4 10" xfId="15355"/>
    <cellStyle name="style1424787249988 4 11" xfId="22751"/>
    <cellStyle name="style1424787249988 4 12" xfId="51454"/>
    <cellStyle name="style1424787249988 4 2" xfId="706"/>
    <cellStyle name="style1424787249988 4 2 2" xfId="1416"/>
    <cellStyle name="style1424787249988 4 2 2 2" xfId="5104"/>
    <cellStyle name="style1424787249988 4 2 2 2 2" xfId="12545"/>
    <cellStyle name="style1424787249988 4 2 2 2 2 2" xfId="51458"/>
    <cellStyle name="style1424787249988 4 2 2 2 3" xfId="19941"/>
    <cellStyle name="style1424787249988 4 2 2 2 4" xfId="27337"/>
    <cellStyle name="style1424787249988 4 2 2 2 5" xfId="51457"/>
    <cellStyle name="style1424787249988 4 2 2 3" xfId="3227"/>
    <cellStyle name="style1424787249988 4 2 2 3 2" xfId="10668"/>
    <cellStyle name="style1424787249988 4 2 2 3 2 2" xfId="51460"/>
    <cellStyle name="style1424787249988 4 2 2 3 3" xfId="18064"/>
    <cellStyle name="style1424787249988 4 2 2 3 4" xfId="25460"/>
    <cellStyle name="style1424787249988 4 2 2 3 5" xfId="51459"/>
    <cellStyle name="style1424787249988 4 2 2 4" xfId="7049"/>
    <cellStyle name="style1424787249988 4 2 2 4 2" xfId="14445"/>
    <cellStyle name="style1424787249988 4 2 2 4 3" xfId="21841"/>
    <cellStyle name="style1424787249988 4 2 2 4 4" xfId="29237"/>
    <cellStyle name="style1424787249988 4 2 2 4 5" xfId="51461"/>
    <cellStyle name="style1424787249988 4 2 2 5" xfId="8859"/>
    <cellStyle name="style1424787249988 4 2 2 6" xfId="16255"/>
    <cellStyle name="style1424787249988 4 2 2 7" xfId="23651"/>
    <cellStyle name="style1424787249988 4 2 2 8" xfId="51456"/>
    <cellStyle name="style1424787249988 4 2 3" xfId="4460"/>
    <cellStyle name="style1424787249988 4 2 3 2" xfId="11901"/>
    <cellStyle name="style1424787249988 4 2 3 2 2" xfId="51463"/>
    <cellStyle name="style1424787249988 4 2 3 3" xfId="19297"/>
    <cellStyle name="style1424787249988 4 2 3 4" xfId="26693"/>
    <cellStyle name="style1424787249988 4 2 3 5" xfId="51462"/>
    <cellStyle name="style1424787249988 4 2 4" xfId="2583"/>
    <cellStyle name="style1424787249988 4 2 4 2" xfId="10024"/>
    <cellStyle name="style1424787249988 4 2 4 2 2" xfId="51465"/>
    <cellStyle name="style1424787249988 4 2 4 3" xfId="17420"/>
    <cellStyle name="style1424787249988 4 2 4 4" xfId="24816"/>
    <cellStyle name="style1424787249988 4 2 4 5" xfId="51464"/>
    <cellStyle name="style1424787249988 4 2 5" xfId="6405"/>
    <cellStyle name="style1424787249988 4 2 5 2" xfId="13801"/>
    <cellStyle name="style1424787249988 4 2 5 3" xfId="21197"/>
    <cellStyle name="style1424787249988 4 2 5 4" xfId="28593"/>
    <cellStyle name="style1424787249988 4 2 5 5" xfId="51466"/>
    <cellStyle name="style1424787249988 4 2 6" xfId="8215"/>
    <cellStyle name="style1424787249988 4 2 7" xfId="15611"/>
    <cellStyle name="style1424787249988 4 2 8" xfId="23007"/>
    <cellStyle name="style1424787249988 4 2 9" xfId="51455"/>
    <cellStyle name="style1424787249988 4 3" xfId="1160"/>
    <cellStyle name="style1424787249988 4 3 2" xfId="4848"/>
    <cellStyle name="style1424787249988 4 3 2 2" xfId="12289"/>
    <cellStyle name="style1424787249988 4 3 2 2 2" xfId="51469"/>
    <cellStyle name="style1424787249988 4 3 2 3" xfId="19685"/>
    <cellStyle name="style1424787249988 4 3 2 4" xfId="27081"/>
    <cellStyle name="style1424787249988 4 3 2 5" xfId="51468"/>
    <cellStyle name="style1424787249988 4 3 3" xfId="2971"/>
    <cellStyle name="style1424787249988 4 3 3 2" xfId="10412"/>
    <cellStyle name="style1424787249988 4 3 3 2 2" xfId="51471"/>
    <cellStyle name="style1424787249988 4 3 3 3" xfId="17808"/>
    <cellStyle name="style1424787249988 4 3 3 4" xfId="25204"/>
    <cellStyle name="style1424787249988 4 3 3 5" xfId="51470"/>
    <cellStyle name="style1424787249988 4 3 4" xfId="6793"/>
    <cellStyle name="style1424787249988 4 3 4 2" xfId="14189"/>
    <cellStyle name="style1424787249988 4 3 4 3" xfId="21585"/>
    <cellStyle name="style1424787249988 4 3 4 4" xfId="28981"/>
    <cellStyle name="style1424787249988 4 3 4 5" xfId="51472"/>
    <cellStyle name="style1424787249988 4 3 5" xfId="8603"/>
    <cellStyle name="style1424787249988 4 3 6" xfId="15999"/>
    <cellStyle name="style1424787249988 4 3 7" xfId="23395"/>
    <cellStyle name="style1424787249988 4 3 8" xfId="51467"/>
    <cellStyle name="style1424787249988 4 4" xfId="1751"/>
    <cellStyle name="style1424787249988 4 4 2" xfId="5438"/>
    <cellStyle name="style1424787249988 4 4 2 2" xfId="12879"/>
    <cellStyle name="style1424787249988 4 4 2 2 2" xfId="51475"/>
    <cellStyle name="style1424787249988 4 4 2 3" xfId="20275"/>
    <cellStyle name="style1424787249988 4 4 2 4" xfId="27671"/>
    <cellStyle name="style1424787249988 4 4 2 5" xfId="51474"/>
    <cellStyle name="style1424787249988 4 4 3" xfId="3561"/>
    <cellStyle name="style1424787249988 4 4 3 2" xfId="11002"/>
    <cellStyle name="style1424787249988 4 4 3 2 2" xfId="51477"/>
    <cellStyle name="style1424787249988 4 4 3 3" xfId="18398"/>
    <cellStyle name="style1424787249988 4 4 3 4" xfId="25794"/>
    <cellStyle name="style1424787249988 4 4 3 5" xfId="51476"/>
    <cellStyle name="style1424787249988 4 4 4" xfId="7383"/>
    <cellStyle name="style1424787249988 4 4 4 2" xfId="14779"/>
    <cellStyle name="style1424787249988 4 4 4 3" xfId="22175"/>
    <cellStyle name="style1424787249988 4 4 4 4" xfId="29571"/>
    <cellStyle name="style1424787249988 4 4 4 5" xfId="51478"/>
    <cellStyle name="style1424787249988 4 4 5" xfId="9193"/>
    <cellStyle name="style1424787249988 4 4 6" xfId="16589"/>
    <cellStyle name="style1424787249988 4 4 7" xfId="23985"/>
    <cellStyle name="style1424787249988 4 4 8" xfId="51473"/>
    <cellStyle name="style1424787249988 4 5" xfId="2008"/>
    <cellStyle name="style1424787249988 4 5 2" xfId="5695"/>
    <cellStyle name="style1424787249988 4 5 2 2" xfId="13135"/>
    <cellStyle name="style1424787249988 4 5 2 2 2" xfId="51481"/>
    <cellStyle name="style1424787249988 4 5 2 3" xfId="20531"/>
    <cellStyle name="style1424787249988 4 5 2 4" xfId="27927"/>
    <cellStyle name="style1424787249988 4 5 2 5" xfId="51480"/>
    <cellStyle name="style1424787249988 4 5 3" xfId="3817"/>
    <cellStyle name="style1424787249988 4 5 3 2" xfId="11258"/>
    <cellStyle name="style1424787249988 4 5 3 2 2" xfId="51483"/>
    <cellStyle name="style1424787249988 4 5 3 3" xfId="18654"/>
    <cellStyle name="style1424787249988 4 5 3 4" xfId="26050"/>
    <cellStyle name="style1424787249988 4 5 3 5" xfId="51482"/>
    <cellStyle name="style1424787249988 4 5 4" xfId="7640"/>
    <cellStyle name="style1424787249988 4 5 4 2" xfId="15036"/>
    <cellStyle name="style1424787249988 4 5 4 3" xfId="22432"/>
    <cellStyle name="style1424787249988 4 5 4 4" xfId="29828"/>
    <cellStyle name="style1424787249988 4 5 4 5" xfId="51484"/>
    <cellStyle name="style1424787249988 4 5 5" xfId="9449"/>
    <cellStyle name="style1424787249988 4 5 6" xfId="16845"/>
    <cellStyle name="style1424787249988 4 5 7" xfId="24241"/>
    <cellStyle name="style1424787249988 4 5 8" xfId="51479"/>
    <cellStyle name="style1424787249988 4 6" xfId="4204"/>
    <cellStyle name="style1424787249988 4 6 2" xfId="11645"/>
    <cellStyle name="style1424787249988 4 6 2 2" xfId="51486"/>
    <cellStyle name="style1424787249988 4 6 3" xfId="19041"/>
    <cellStyle name="style1424787249988 4 6 4" xfId="26437"/>
    <cellStyle name="style1424787249988 4 6 5" xfId="51485"/>
    <cellStyle name="style1424787249988 4 7" xfId="2327"/>
    <cellStyle name="style1424787249988 4 7 2" xfId="9768"/>
    <cellStyle name="style1424787249988 4 7 2 2" xfId="51488"/>
    <cellStyle name="style1424787249988 4 7 3" xfId="17164"/>
    <cellStyle name="style1424787249988 4 7 4" xfId="24560"/>
    <cellStyle name="style1424787249988 4 7 5" xfId="51487"/>
    <cellStyle name="style1424787249988 4 8" xfId="6149"/>
    <cellStyle name="style1424787249988 4 8 2" xfId="13545"/>
    <cellStyle name="style1424787249988 4 8 3" xfId="20941"/>
    <cellStyle name="style1424787249988 4 8 4" xfId="28337"/>
    <cellStyle name="style1424787249988 4 8 5" xfId="51489"/>
    <cellStyle name="style1424787249988 4 9" xfId="7959"/>
    <cellStyle name="style1424787249988 5" xfId="578"/>
    <cellStyle name="style1424787249988 5 2" xfId="1288"/>
    <cellStyle name="style1424787249988 5 2 2" xfId="4976"/>
    <cellStyle name="style1424787249988 5 2 2 2" xfId="12417"/>
    <cellStyle name="style1424787249988 5 2 2 2 2" xfId="51493"/>
    <cellStyle name="style1424787249988 5 2 2 3" xfId="19813"/>
    <cellStyle name="style1424787249988 5 2 2 4" xfId="27209"/>
    <cellStyle name="style1424787249988 5 2 2 5" xfId="51492"/>
    <cellStyle name="style1424787249988 5 2 3" xfId="3099"/>
    <cellStyle name="style1424787249988 5 2 3 2" xfId="10540"/>
    <cellStyle name="style1424787249988 5 2 3 2 2" xfId="51495"/>
    <cellStyle name="style1424787249988 5 2 3 3" xfId="17936"/>
    <cellStyle name="style1424787249988 5 2 3 4" xfId="25332"/>
    <cellStyle name="style1424787249988 5 2 3 5" xfId="51494"/>
    <cellStyle name="style1424787249988 5 2 4" xfId="6921"/>
    <cellStyle name="style1424787249988 5 2 4 2" xfId="14317"/>
    <cellStyle name="style1424787249988 5 2 4 3" xfId="21713"/>
    <cellStyle name="style1424787249988 5 2 4 4" xfId="29109"/>
    <cellStyle name="style1424787249988 5 2 4 5" xfId="51496"/>
    <cellStyle name="style1424787249988 5 2 5" xfId="8731"/>
    <cellStyle name="style1424787249988 5 2 6" xfId="16127"/>
    <cellStyle name="style1424787249988 5 2 7" xfId="23523"/>
    <cellStyle name="style1424787249988 5 2 8" xfId="51491"/>
    <cellStyle name="style1424787249988 5 3" xfId="4332"/>
    <cellStyle name="style1424787249988 5 3 2" xfId="11773"/>
    <cellStyle name="style1424787249988 5 3 2 2" xfId="51498"/>
    <cellStyle name="style1424787249988 5 3 3" xfId="19169"/>
    <cellStyle name="style1424787249988 5 3 4" xfId="26565"/>
    <cellStyle name="style1424787249988 5 3 5" xfId="51497"/>
    <cellStyle name="style1424787249988 5 4" xfId="2455"/>
    <cellStyle name="style1424787249988 5 4 2" xfId="9896"/>
    <cellStyle name="style1424787249988 5 4 2 2" xfId="51500"/>
    <cellStyle name="style1424787249988 5 4 3" xfId="17292"/>
    <cellStyle name="style1424787249988 5 4 4" xfId="24688"/>
    <cellStyle name="style1424787249988 5 4 5" xfId="51499"/>
    <cellStyle name="style1424787249988 5 5" xfId="6277"/>
    <cellStyle name="style1424787249988 5 5 2" xfId="13673"/>
    <cellStyle name="style1424787249988 5 5 3" xfId="21069"/>
    <cellStyle name="style1424787249988 5 5 4" xfId="28465"/>
    <cellStyle name="style1424787249988 5 5 5" xfId="51501"/>
    <cellStyle name="style1424787249988 5 6" xfId="8087"/>
    <cellStyle name="style1424787249988 5 7" xfId="15483"/>
    <cellStyle name="style1424787249988 5 8" xfId="22879"/>
    <cellStyle name="style1424787249988 5 9" xfId="51490"/>
    <cellStyle name="style1424787249988 6" xfId="1032"/>
    <cellStyle name="style1424787249988 6 2" xfId="4720"/>
    <cellStyle name="style1424787249988 6 2 2" xfId="12161"/>
    <cellStyle name="style1424787249988 6 2 2 2" xfId="51504"/>
    <cellStyle name="style1424787249988 6 2 3" xfId="19557"/>
    <cellStyle name="style1424787249988 6 2 4" xfId="26953"/>
    <cellStyle name="style1424787249988 6 2 5" xfId="51503"/>
    <cellStyle name="style1424787249988 6 3" xfId="2843"/>
    <cellStyle name="style1424787249988 6 3 2" xfId="10284"/>
    <cellStyle name="style1424787249988 6 3 2 2" xfId="51506"/>
    <cellStyle name="style1424787249988 6 3 3" xfId="17680"/>
    <cellStyle name="style1424787249988 6 3 4" xfId="25076"/>
    <cellStyle name="style1424787249988 6 3 5" xfId="51505"/>
    <cellStyle name="style1424787249988 6 4" xfId="6665"/>
    <cellStyle name="style1424787249988 6 4 2" xfId="14061"/>
    <cellStyle name="style1424787249988 6 4 3" xfId="21457"/>
    <cellStyle name="style1424787249988 6 4 4" xfId="28853"/>
    <cellStyle name="style1424787249988 6 4 5" xfId="51507"/>
    <cellStyle name="style1424787249988 6 5" xfId="8475"/>
    <cellStyle name="style1424787249988 6 6" xfId="15871"/>
    <cellStyle name="style1424787249988 6 7" xfId="23267"/>
    <cellStyle name="style1424787249988 6 8" xfId="51502"/>
    <cellStyle name="style1424787249988 7" xfId="1623"/>
    <cellStyle name="style1424787249988 7 2" xfId="5310"/>
    <cellStyle name="style1424787249988 7 2 2" xfId="12751"/>
    <cellStyle name="style1424787249988 7 2 2 2" xfId="51510"/>
    <cellStyle name="style1424787249988 7 2 3" xfId="20147"/>
    <cellStyle name="style1424787249988 7 2 4" xfId="27543"/>
    <cellStyle name="style1424787249988 7 2 5" xfId="51509"/>
    <cellStyle name="style1424787249988 7 3" xfId="3433"/>
    <cellStyle name="style1424787249988 7 3 2" xfId="10874"/>
    <cellStyle name="style1424787249988 7 3 2 2" xfId="51512"/>
    <cellStyle name="style1424787249988 7 3 3" xfId="18270"/>
    <cellStyle name="style1424787249988 7 3 4" xfId="25666"/>
    <cellStyle name="style1424787249988 7 3 5" xfId="51511"/>
    <cellStyle name="style1424787249988 7 4" xfId="7255"/>
    <cellStyle name="style1424787249988 7 4 2" xfId="14651"/>
    <cellStyle name="style1424787249988 7 4 3" xfId="22047"/>
    <cellStyle name="style1424787249988 7 4 4" xfId="29443"/>
    <cellStyle name="style1424787249988 7 4 5" xfId="51513"/>
    <cellStyle name="style1424787249988 7 5" xfId="9065"/>
    <cellStyle name="style1424787249988 7 6" xfId="16461"/>
    <cellStyle name="style1424787249988 7 7" xfId="23857"/>
    <cellStyle name="style1424787249988 7 8" xfId="51508"/>
    <cellStyle name="style1424787249988 8" xfId="1880"/>
    <cellStyle name="style1424787249988 8 2" xfId="5567"/>
    <cellStyle name="style1424787249988 8 2 2" xfId="13007"/>
    <cellStyle name="style1424787249988 8 2 2 2" xfId="51516"/>
    <cellStyle name="style1424787249988 8 2 3" xfId="20403"/>
    <cellStyle name="style1424787249988 8 2 4" xfId="27799"/>
    <cellStyle name="style1424787249988 8 2 5" xfId="51515"/>
    <cellStyle name="style1424787249988 8 3" xfId="3689"/>
    <cellStyle name="style1424787249988 8 3 2" xfId="11130"/>
    <cellStyle name="style1424787249988 8 3 2 2" xfId="51518"/>
    <cellStyle name="style1424787249988 8 3 3" xfId="18526"/>
    <cellStyle name="style1424787249988 8 3 4" xfId="25922"/>
    <cellStyle name="style1424787249988 8 3 5" xfId="51517"/>
    <cellStyle name="style1424787249988 8 4" xfId="7512"/>
    <cellStyle name="style1424787249988 8 4 2" xfId="14908"/>
    <cellStyle name="style1424787249988 8 4 3" xfId="22304"/>
    <cellStyle name="style1424787249988 8 4 4" xfId="29700"/>
    <cellStyle name="style1424787249988 8 4 5" xfId="51519"/>
    <cellStyle name="style1424787249988 8 5" xfId="9321"/>
    <cellStyle name="style1424787249988 8 6" xfId="16717"/>
    <cellStyle name="style1424787249988 8 7" xfId="24113"/>
    <cellStyle name="style1424787249988 8 8" xfId="51514"/>
    <cellStyle name="style1424787249988 9" xfId="4076"/>
    <cellStyle name="style1424787249988 9 2" xfId="11517"/>
    <cellStyle name="style1424787249988 9 2 2" xfId="51521"/>
    <cellStyle name="style1424787249988 9 3" xfId="18913"/>
    <cellStyle name="style1424787249988 9 4" xfId="26309"/>
    <cellStyle name="style1424787249988 9 5" xfId="51520"/>
    <cellStyle name="style1424787250022" xfId="322"/>
    <cellStyle name="style1424787250022 10" xfId="2200"/>
    <cellStyle name="style1424787250022 10 2" xfId="9641"/>
    <cellStyle name="style1424787250022 10 2 2" xfId="51524"/>
    <cellStyle name="style1424787250022 10 3" xfId="17037"/>
    <cellStyle name="style1424787250022 10 4" xfId="24433"/>
    <cellStyle name="style1424787250022 10 5" xfId="51523"/>
    <cellStyle name="style1424787250022 11" xfId="6022"/>
    <cellStyle name="style1424787250022 11 2" xfId="13418"/>
    <cellStyle name="style1424787250022 11 3" xfId="20814"/>
    <cellStyle name="style1424787250022 11 4" xfId="28210"/>
    <cellStyle name="style1424787250022 11 5" xfId="51525"/>
    <cellStyle name="style1424787250022 12" xfId="7832"/>
    <cellStyle name="style1424787250022 13" xfId="15228"/>
    <cellStyle name="style1424787250022 14" xfId="22624"/>
    <cellStyle name="style1424787250022 15" xfId="51522"/>
    <cellStyle name="style1424787250022 2" xfId="350"/>
    <cellStyle name="style1424787250022 2 10" xfId="6050"/>
    <cellStyle name="style1424787250022 2 10 2" xfId="13446"/>
    <cellStyle name="style1424787250022 2 10 3" xfId="20842"/>
    <cellStyle name="style1424787250022 2 10 4" xfId="28238"/>
    <cellStyle name="style1424787250022 2 10 5" xfId="51527"/>
    <cellStyle name="style1424787250022 2 11" xfId="7860"/>
    <cellStyle name="style1424787250022 2 12" xfId="15256"/>
    <cellStyle name="style1424787250022 2 13" xfId="22652"/>
    <cellStyle name="style1424787250022 2 14" xfId="51526"/>
    <cellStyle name="style1424787250022 2 2" xfId="414"/>
    <cellStyle name="style1424787250022 2 2 10" xfId="7924"/>
    <cellStyle name="style1424787250022 2 2 11" xfId="15320"/>
    <cellStyle name="style1424787250022 2 2 12" xfId="22716"/>
    <cellStyle name="style1424787250022 2 2 13" xfId="51528"/>
    <cellStyle name="style1424787250022 2 2 2" xfId="542"/>
    <cellStyle name="style1424787250022 2 2 2 10" xfId="15448"/>
    <cellStyle name="style1424787250022 2 2 2 11" xfId="22844"/>
    <cellStyle name="style1424787250022 2 2 2 12" xfId="51529"/>
    <cellStyle name="style1424787250022 2 2 2 2" xfId="799"/>
    <cellStyle name="style1424787250022 2 2 2 2 2" xfId="1509"/>
    <cellStyle name="style1424787250022 2 2 2 2 2 2" xfId="5197"/>
    <cellStyle name="style1424787250022 2 2 2 2 2 2 2" xfId="12638"/>
    <cellStyle name="style1424787250022 2 2 2 2 2 2 2 2" xfId="51533"/>
    <cellStyle name="style1424787250022 2 2 2 2 2 2 3" xfId="20034"/>
    <cellStyle name="style1424787250022 2 2 2 2 2 2 4" xfId="27430"/>
    <cellStyle name="style1424787250022 2 2 2 2 2 2 5" xfId="51532"/>
    <cellStyle name="style1424787250022 2 2 2 2 2 3" xfId="3320"/>
    <cellStyle name="style1424787250022 2 2 2 2 2 3 2" xfId="10761"/>
    <cellStyle name="style1424787250022 2 2 2 2 2 3 2 2" xfId="51535"/>
    <cellStyle name="style1424787250022 2 2 2 2 2 3 3" xfId="18157"/>
    <cellStyle name="style1424787250022 2 2 2 2 2 3 4" xfId="25553"/>
    <cellStyle name="style1424787250022 2 2 2 2 2 3 5" xfId="51534"/>
    <cellStyle name="style1424787250022 2 2 2 2 2 4" xfId="7142"/>
    <cellStyle name="style1424787250022 2 2 2 2 2 4 2" xfId="14538"/>
    <cellStyle name="style1424787250022 2 2 2 2 2 4 3" xfId="21934"/>
    <cellStyle name="style1424787250022 2 2 2 2 2 4 4" xfId="29330"/>
    <cellStyle name="style1424787250022 2 2 2 2 2 4 5" xfId="51536"/>
    <cellStyle name="style1424787250022 2 2 2 2 2 5" xfId="8952"/>
    <cellStyle name="style1424787250022 2 2 2 2 2 6" xfId="16348"/>
    <cellStyle name="style1424787250022 2 2 2 2 2 7" xfId="23744"/>
    <cellStyle name="style1424787250022 2 2 2 2 2 8" xfId="51531"/>
    <cellStyle name="style1424787250022 2 2 2 2 3" xfId="4553"/>
    <cellStyle name="style1424787250022 2 2 2 2 3 2" xfId="11994"/>
    <cellStyle name="style1424787250022 2 2 2 2 3 2 2" xfId="51538"/>
    <cellStyle name="style1424787250022 2 2 2 2 3 3" xfId="19390"/>
    <cellStyle name="style1424787250022 2 2 2 2 3 4" xfId="26786"/>
    <cellStyle name="style1424787250022 2 2 2 2 3 5" xfId="51537"/>
    <cellStyle name="style1424787250022 2 2 2 2 4" xfId="2676"/>
    <cellStyle name="style1424787250022 2 2 2 2 4 2" xfId="10117"/>
    <cellStyle name="style1424787250022 2 2 2 2 4 2 2" xfId="51540"/>
    <cellStyle name="style1424787250022 2 2 2 2 4 3" xfId="17513"/>
    <cellStyle name="style1424787250022 2 2 2 2 4 4" xfId="24909"/>
    <cellStyle name="style1424787250022 2 2 2 2 4 5" xfId="51539"/>
    <cellStyle name="style1424787250022 2 2 2 2 5" xfId="6498"/>
    <cellStyle name="style1424787250022 2 2 2 2 5 2" xfId="13894"/>
    <cellStyle name="style1424787250022 2 2 2 2 5 3" xfId="21290"/>
    <cellStyle name="style1424787250022 2 2 2 2 5 4" xfId="28686"/>
    <cellStyle name="style1424787250022 2 2 2 2 5 5" xfId="51541"/>
    <cellStyle name="style1424787250022 2 2 2 2 6" xfId="8308"/>
    <cellStyle name="style1424787250022 2 2 2 2 7" xfId="15704"/>
    <cellStyle name="style1424787250022 2 2 2 2 8" xfId="23100"/>
    <cellStyle name="style1424787250022 2 2 2 2 9" xfId="51530"/>
    <cellStyle name="style1424787250022 2 2 2 3" xfId="1253"/>
    <cellStyle name="style1424787250022 2 2 2 3 2" xfId="4941"/>
    <cellStyle name="style1424787250022 2 2 2 3 2 2" xfId="12382"/>
    <cellStyle name="style1424787250022 2 2 2 3 2 2 2" xfId="51544"/>
    <cellStyle name="style1424787250022 2 2 2 3 2 3" xfId="19778"/>
    <cellStyle name="style1424787250022 2 2 2 3 2 4" xfId="27174"/>
    <cellStyle name="style1424787250022 2 2 2 3 2 5" xfId="51543"/>
    <cellStyle name="style1424787250022 2 2 2 3 3" xfId="3064"/>
    <cellStyle name="style1424787250022 2 2 2 3 3 2" xfId="10505"/>
    <cellStyle name="style1424787250022 2 2 2 3 3 2 2" xfId="51546"/>
    <cellStyle name="style1424787250022 2 2 2 3 3 3" xfId="17901"/>
    <cellStyle name="style1424787250022 2 2 2 3 3 4" xfId="25297"/>
    <cellStyle name="style1424787250022 2 2 2 3 3 5" xfId="51545"/>
    <cellStyle name="style1424787250022 2 2 2 3 4" xfId="6886"/>
    <cellStyle name="style1424787250022 2 2 2 3 4 2" xfId="14282"/>
    <cellStyle name="style1424787250022 2 2 2 3 4 3" xfId="21678"/>
    <cellStyle name="style1424787250022 2 2 2 3 4 4" xfId="29074"/>
    <cellStyle name="style1424787250022 2 2 2 3 4 5" xfId="51547"/>
    <cellStyle name="style1424787250022 2 2 2 3 5" xfId="8696"/>
    <cellStyle name="style1424787250022 2 2 2 3 6" xfId="16092"/>
    <cellStyle name="style1424787250022 2 2 2 3 7" xfId="23488"/>
    <cellStyle name="style1424787250022 2 2 2 3 8" xfId="51542"/>
    <cellStyle name="style1424787250022 2 2 2 4" xfId="1844"/>
    <cellStyle name="style1424787250022 2 2 2 4 2" xfId="5531"/>
    <cellStyle name="style1424787250022 2 2 2 4 2 2" xfId="12972"/>
    <cellStyle name="style1424787250022 2 2 2 4 2 2 2" xfId="51550"/>
    <cellStyle name="style1424787250022 2 2 2 4 2 3" xfId="20368"/>
    <cellStyle name="style1424787250022 2 2 2 4 2 4" xfId="27764"/>
    <cellStyle name="style1424787250022 2 2 2 4 2 5" xfId="51549"/>
    <cellStyle name="style1424787250022 2 2 2 4 3" xfId="3654"/>
    <cellStyle name="style1424787250022 2 2 2 4 3 2" xfId="11095"/>
    <cellStyle name="style1424787250022 2 2 2 4 3 2 2" xfId="51552"/>
    <cellStyle name="style1424787250022 2 2 2 4 3 3" xfId="18491"/>
    <cellStyle name="style1424787250022 2 2 2 4 3 4" xfId="25887"/>
    <cellStyle name="style1424787250022 2 2 2 4 3 5" xfId="51551"/>
    <cellStyle name="style1424787250022 2 2 2 4 4" xfId="7476"/>
    <cellStyle name="style1424787250022 2 2 2 4 4 2" xfId="14872"/>
    <cellStyle name="style1424787250022 2 2 2 4 4 3" xfId="22268"/>
    <cellStyle name="style1424787250022 2 2 2 4 4 4" xfId="29664"/>
    <cellStyle name="style1424787250022 2 2 2 4 4 5" xfId="51553"/>
    <cellStyle name="style1424787250022 2 2 2 4 5" xfId="9286"/>
    <cellStyle name="style1424787250022 2 2 2 4 6" xfId="16682"/>
    <cellStyle name="style1424787250022 2 2 2 4 7" xfId="24078"/>
    <cellStyle name="style1424787250022 2 2 2 4 8" xfId="51548"/>
    <cellStyle name="style1424787250022 2 2 2 5" xfId="2101"/>
    <cellStyle name="style1424787250022 2 2 2 5 2" xfId="5788"/>
    <cellStyle name="style1424787250022 2 2 2 5 2 2" xfId="13228"/>
    <cellStyle name="style1424787250022 2 2 2 5 2 2 2" xfId="51556"/>
    <cellStyle name="style1424787250022 2 2 2 5 2 3" xfId="20624"/>
    <cellStyle name="style1424787250022 2 2 2 5 2 4" xfId="28020"/>
    <cellStyle name="style1424787250022 2 2 2 5 2 5" xfId="51555"/>
    <cellStyle name="style1424787250022 2 2 2 5 3" xfId="3910"/>
    <cellStyle name="style1424787250022 2 2 2 5 3 2" xfId="11351"/>
    <cellStyle name="style1424787250022 2 2 2 5 3 2 2" xfId="51558"/>
    <cellStyle name="style1424787250022 2 2 2 5 3 3" xfId="18747"/>
    <cellStyle name="style1424787250022 2 2 2 5 3 4" xfId="26143"/>
    <cellStyle name="style1424787250022 2 2 2 5 3 5" xfId="51557"/>
    <cellStyle name="style1424787250022 2 2 2 5 4" xfId="7733"/>
    <cellStyle name="style1424787250022 2 2 2 5 4 2" xfId="15129"/>
    <cellStyle name="style1424787250022 2 2 2 5 4 3" xfId="22525"/>
    <cellStyle name="style1424787250022 2 2 2 5 4 4" xfId="29921"/>
    <cellStyle name="style1424787250022 2 2 2 5 4 5" xfId="51559"/>
    <cellStyle name="style1424787250022 2 2 2 5 5" xfId="9542"/>
    <cellStyle name="style1424787250022 2 2 2 5 6" xfId="16938"/>
    <cellStyle name="style1424787250022 2 2 2 5 7" xfId="24334"/>
    <cellStyle name="style1424787250022 2 2 2 5 8" xfId="51554"/>
    <cellStyle name="style1424787250022 2 2 2 6" xfId="4297"/>
    <cellStyle name="style1424787250022 2 2 2 6 2" xfId="11738"/>
    <cellStyle name="style1424787250022 2 2 2 6 2 2" xfId="51561"/>
    <cellStyle name="style1424787250022 2 2 2 6 3" xfId="19134"/>
    <cellStyle name="style1424787250022 2 2 2 6 4" xfId="26530"/>
    <cellStyle name="style1424787250022 2 2 2 6 5" xfId="51560"/>
    <cellStyle name="style1424787250022 2 2 2 7" xfId="2420"/>
    <cellStyle name="style1424787250022 2 2 2 7 2" xfId="9861"/>
    <cellStyle name="style1424787250022 2 2 2 7 2 2" xfId="51563"/>
    <cellStyle name="style1424787250022 2 2 2 7 3" xfId="17257"/>
    <cellStyle name="style1424787250022 2 2 2 7 4" xfId="24653"/>
    <cellStyle name="style1424787250022 2 2 2 7 5" xfId="51562"/>
    <cellStyle name="style1424787250022 2 2 2 8" xfId="6242"/>
    <cellStyle name="style1424787250022 2 2 2 8 2" xfId="13638"/>
    <cellStyle name="style1424787250022 2 2 2 8 3" xfId="21034"/>
    <cellStyle name="style1424787250022 2 2 2 8 4" xfId="28430"/>
    <cellStyle name="style1424787250022 2 2 2 8 5" xfId="51564"/>
    <cellStyle name="style1424787250022 2 2 2 9" xfId="8052"/>
    <cellStyle name="style1424787250022 2 2 3" xfId="671"/>
    <cellStyle name="style1424787250022 2 2 3 2" xfId="1381"/>
    <cellStyle name="style1424787250022 2 2 3 2 2" xfId="5069"/>
    <cellStyle name="style1424787250022 2 2 3 2 2 2" xfId="12510"/>
    <cellStyle name="style1424787250022 2 2 3 2 2 2 2" xfId="51568"/>
    <cellStyle name="style1424787250022 2 2 3 2 2 3" xfId="19906"/>
    <cellStyle name="style1424787250022 2 2 3 2 2 4" xfId="27302"/>
    <cellStyle name="style1424787250022 2 2 3 2 2 5" xfId="51567"/>
    <cellStyle name="style1424787250022 2 2 3 2 3" xfId="3192"/>
    <cellStyle name="style1424787250022 2 2 3 2 3 2" xfId="10633"/>
    <cellStyle name="style1424787250022 2 2 3 2 3 2 2" xfId="51570"/>
    <cellStyle name="style1424787250022 2 2 3 2 3 3" xfId="18029"/>
    <cellStyle name="style1424787250022 2 2 3 2 3 4" xfId="25425"/>
    <cellStyle name="style1424787250022 2 2 3 2 3 5" xfId="51569"/>
    <cellStyle name="style1424787250022 2 2 3 2 4" xfId="7014"/>
    <cellStyle name="style1424787250022 2 2 3 2 4 2" xfId="14410"/>
    <cellStyle name="style1424787250022 2 2 3 2 4 3" xfId="21806"/>
    <cellStyle name="style1424787250022 2 2 3 2 4 4" xfId="29202"/>
    <cellStyle name="style1424787250022 2 2 3 2 4 5" xfId="51571"/>
    <cellStyle name="style1424787250022 2 2 3 2 5" xfId="8824"/>
    <cellStyle name="style1424787250022 2 2 3 2 6" xfId="16220"/>
    <cellStyle name="style1424787250022 2 2 3 2 7" xfId="23616"/>
    <cellStyle name="style1424787250022 2 2 3 2 8" xfId="51566"/>
    <cellStyle name="style1424787250022 2 2 3 3" xfId="4425"/>
    <cellStyle name="style1424787250022 2 2 3 3 2" xfId="11866"/>
    <cellStyle name="style1424787250022 2 2 3 3 2 2" xfId="51573"/>
    <cellStyle name="style1424787250022 2 2 3 3 3" xfId="19262"/>
    <cellStyle name="style1424787250022 2 2 3 3 4" xfId="26658"/>
    <cellStyle name="style1424787250022 2 2 3 3 5" xfId="51572"/>
    <cellStyle name="style1424787250022 2 2 3 4" xfId="2548"/>
    <cellStyle name="style1424787250022 2 2 3 4 2" xfId="9989"/>
    <cellStyle name="style1424787250022 2 2 3 4 2 2" xfId="51575"/>
    <cellStyle name="style1424787250022 2 2 3 4 3" xfId="17385"/>
    <cellStyle name="style1424787250022 2 2 3 4 4" xfId="24781"/>
    <cellStyle name="style1424787250022 2 2 3 4 5" xfId="51574"/>
    <cellStyle name="style1424787250022 2 2 3 5" xfId="6370"/>
    <cellStyle name="style1424787250022 2 2 3 5 2" xfId="13766"/>
    <cellStyle name="style1424787250022 2 2 3 5 3" xfId="21162"/>
    <cellStyle name="style1424787250022 2 2 3 5 4" xfId="28558"/>
    <cellStyle name="style1424787250022 2 2 3 5 5" xfId="51576"/>
    <cellStyle name="style1424787250022 2 2 3 6" xfId="8180"/>
    <cellStyle name="style1424787250022 2 2 3 7" xfId="15576"/>
    <cellStyle name="style1424787250022 2 2 3 8" xfId="22972"/>
    <cellStyle name="style1424787250022 2 2 3 9" xfId="51565"/>
    <cellStyle name="style1424787250022 2 2 4" xfId="1125"/>
    <cellStyle name="style1424787250022 2 2 4 2" xfId="4813"/>
    <cellStyle name="style1424787250022 2 2 4 2 2" xfId="12254"/>
    <cellStyle name="style1424787250022 2 2 4 2 2 2" xfId="51579"/>
    <cellStyle name="style1424787250022 2 2 4 2 3" xfId="19650"/>
    <cellStyle name="style1424787250022 2 2 4 2 4" xfId="27046"/>
    <cellStyle name="style1424787250022 2 2 4 2 5" xfId="51578"/>
    <cellStyle name="style1424787250022 2 2 4 3" xfId="2936"/>
    <cellStyle name="style1424787250022 2 2 4 3 2" xfId="10377"/>
    <cellStyle name="style1424787250022 2 2 4 3 2 2" xfId="51581"/>
    <cellStyle name="style1424787250022 2 2 4 3 3" xfId="17773"/>
    <cellStyle name="style1424787250022 2 2 4 3 4" xfId="25169"/>
    <cellStyle name="style1424787250022 2 2 4 3 5" xfId="51580"/>
    <cellStyle name="style1424787250022 2 2 4 4" xfId="6758"/>
    <cellStyle name="style1424787250022 2 2 4 4 2" xfId="14154"/>
    <cellStyle name="style1424787250022 2 2 4 4 3" xfId="21550"/>
    <cellStyle name="style1424787250022 2 2 4 4 4" xfId="28946"/>
    <cellStyle name="style1424787250022 2 2 4 4 5" xfId="51582"/>
    <cellStyle name="style1424787250022 2 2 4 5" xfId="8568"/>
    <cellStyle name="style1424787250022 2 2 4 6" xfId="15964"/>
    <cellStyle name="style1424787250022 2 2 4 7" xfId="23360"/>
    <cellStyle name="style1424787250022 2 2 4 8" xfId="51577"/>
    <cellStyle name="style1424787250022 2 2 5" xfId="1716"/>
    <cellStyle name="style1424787250022 2 2 5 2" xfId="5403"/>
    <cellStyle name="style1424787250022 2 2 5 2 2" xfId="12844"/>
    <cellStyle name="style1424787250022 2 2 5 2 2 2" xfId="51585"/>
    <cellStyle name="style1424787250022 2 2 5 2 3" xfId="20240"/>
    <cellStyle name="style1424787250022 2 2 5 2 4" xfId="27636"/>
    <cellStyle name="style1424787250022 2 2 5 2 5" xfId="51584"/>
    <cellStyle name="style1424787250022 2 2 5 3" xfId="3526"/>
    <cellStyle name="style1424787250022 2 2 5 3 2" xfId="10967"/>
    <cellStyle name="style1424787250022 2 2 5 3 2 2" xfId="51587"/>
    <cellStyle name="style1424787250022 2 2 5 3 3" xfId="18363"/>
    <cellStyle name="style1424787250022 2 2 5 3 4" xfId="25759"/>
    <cellStyle name="style1424787250022 2 2 5 3 5" xfId="51586"/>
    <cellStyle name="style1424787250022 2 2 5 4" xfId="7348"/>
    <cellStyle name="style1424787250022 2 2 5 4 2" xfId="14744"/>
    <cellStyle name="style1424787250022 2 2 5 4 3" xfId="22140"/>
    <cellStyle name="style1424787250022 2 2 5 4 4" xfId="29536"/>
    <cellStyle name="style1424787250022 2 2 5 4 5" xfId="51588"/>
    <cellStyle name="style1424787250022 2 2 5 5" xfId="9158"/>
    <cellStyle name="style1424787250022 2 2 5 6" xfId="16554"/>
    <cellStyle name="style1424787250022 2 2 5 7" xfId="23950"/>
    <cellStyle name="style1424787250022 2 2 5 8" xfId="51583"/>
    <cellStyle name="style1424787250022 2 2 6" xfId="1973"/>
    <cellStyle name="style1424787250022 2 2 6 2" xfId="5660"/>
    <cellStyle name="style1424787250022 2 2 6 2 2" xfId="13100"/>
    <cellStyle name="style1424787250022 2 2 6 2 2 2" xfId="51591"/>
    <cellStyle name="style1424787250022 2 2 6 2 3" xfId="20496"/>
    <cellStyle name="style1424787250022 2 2 6 2 4" xfId="27892"/>
    <cellStyle name="style1424787250022 2 2 6 2 5" xfId="51590"/>
    <cellStyle name="style1424787250022 2 2 6 3" xfId="3782"/>
    <cellStyle name="style1424787250022 2 2 6 3 2" xfId="11223"/>
    <cellStyle name="style1424787250022 2 2 6 3 2 2" xfId="51593"/>
    <cellStyle name="style1424787250022 2 2 6 3 3" xfId="18619"/>
    <cellStyle name="style1424787250022 2 2 6 3 4" xfId="26015"/>
    <cellStyle name="style1424787250022 2 2 6 3 5" xfId="51592"/>
    <cellStyle name="style1424787250022 2 2 6 4" xfId="7605"/>
    <cellStyle name="style1424787250022 2 2 6 4 2" xfId="15001"/>
    <cellStyle name="style1424787250022 2 2 6 4 3" xfId="22397"/>
    <cellStyle name="style1424787250022 2 2 6 4 4" xfId="29793"/>
    <cellStyle name="style1424787250022 2 2 6 4 5" xfId="51594"/>
    <cellStyle name="style1424787250022 2 2 6 5" xfId="9414"/>
    <cellStyle name="style1424787250022 2 2 6 6" xfId="16810"/>
    <cellStyle name="style1424787250022 2 2 6 7" xfId="24206"/>
    <cellStyle name="style1424787250022 2 2 6 8" xfId="51589"/>
    <cellStyle name="style1424787250022 2 2 7" xfId="4169"/>
    <cellStyle name="style1424787250022 2 2 7 2" xfId="11610"/>
    <cellStyle name="style1424787250022 2 2 7 2 2" xfId="51596"/>
    <cellStyle name="style1424787250022 2 2 7 3" xfId="19006"/>
    <cellStyle name="style1424787250022 2 2 7 4" xfId="26402"/>
    <cellStyle name="style1424787250022 2 2 7 5" xfId="51595"/>
    <cellStyle name="style1424787250022 2 2 8" xfId="2292"/>
    <cellStyle name="style1424787250022 2 2 8 2" xfId="9733"/>
    <cellStyle name="style1424787250022 2 2 8 2 2" xfId="51598"/>
    <cellStyle name="style1424787250022 2 2 8 3" xfId="17129"/>
    <cellStyle name="style1424787250022 2 2 8 4" xfId="24525"/>
    <cellStyle name="style1424787250022 2 2 8 5" xfId="51597"/>
    <cellStyle name="style1424787250022 2 2 9" xfId="6114"/>
    <cellStyle name="style1424787250022 2 2 9 2" xfId="13510"/>
    <cellStyle name="style1424787250022 2 2 9 3" xfId="20906"/>
    <cellStyle name="style1424787250022 2 2 9 4" xfId="28302"/>
    <cellStyle name="style1424787250022 2 2 9 5" xfId="51599"/>
    <cellStyle name="style1424787250022 2 3" xfId="478"/>
    <cellStyle name="style1424787250022 2 3 10" xfId="15384"/>
    <cellStyle name="style1424787250022 2 3 11" xfId="22780"/>
    <cellStyle name="style1424787250022 2 3 12" xfId="51600"/>
    <cellStyle name="style1424787250022 2 3 2" xfId="735"/>
    <cellStyle name="style1424787250022 2 3 2 2" xfId="1445"/>
    <cellStyle name="style1424787250022 2 3 2 2 2" xfId="5133"/>
    <cellStyle name="style1424787250022 2 3 2 2 2 2" xfId="12574"/>
    <cellStyle name="style1424787250022 2 3 2 2 2 2 2" xfId="51604"/>
    <cellStyle name="style1424787250022 2 3 2 2 2 3" xfId="19970"/>
    <cellStyle name="style1424787250022 2 3 2 2 2 4" xfId="27366"/>
    <cellStyle name="style1424787250022 2 3 2 2 2 5" xfId="51603"/>
    <cellStyle name="style1424787250022 2 3 2 2 3" xfId="3256"/>
    <cellStyle name="style1424787250022 2 3 2 2 3 2" xfId="10697"/>
    <cellStyle name="style1424787250022 2 3 2 2 3 2 2" xfId="51606"/>
    <cellStyle name="style1424787250022 2 3 2 2 3 3" xfId="18093"/>
    <cellStyle name="style1424787250022 2 3 2 2 3 4" xfId="25489"/>
    <cellStyle name="style1424787250022 2 3 2 2 3 5" xfId="51605"/>
    <cellStyle name="style1424787250022 2 3 2 2 4" xfId="7078"/>
    <cellStyle name="style1424787250022 2 3 2 2 4 2" xfId="14474"/>
    <cellStyle name="style1424787250022 2 3 2 2 4 3" xfId="21870"/>
    <cellStyle name="style1424787250022 2 3 2 2 4 4" xfId="29266"/>
    <cellStyle name="style1424787250022 2 3 2 2 4 5" xfId="51607"/>
    <cellStyle name="style1424787250022 2 3 2 2 5" xfId="8888"/>
    <cellStyle name="style1424787250022 2 3 2 2 6" xfId="16284"/>
    <cellStyle name="style1424787250022 2 3 2 2 7" xfId="23680"/>
    <cellStyle name="style1424787250022 2 3 2 2 8" xfId="51602"/>
    <cellStyle name="style1424787250022 2 3 2 3" xfId="4489"/>
    <cellStyle name="style1424787250022 2 3 2 3 2" xfId="11930"/>
    <cellStyle name="style1424787250022 2 3 2 3 2 2" xfId="51609"/>
    <cellStyle name="style1424787250022 2 3 2 3 3" xfId="19326"/>
    <cellStyle name="style1424787250022 2 3 2 3 4" xfId="26722"/>
    <cellStyle name="style1424787250022 2 3 2 3 5" xfId="51608"/>
    <cellStyle name="style1424787250022 2 3 2 4" xfId="2612"/>
    <cellStyle name="style1424787250022 2 3 2 4 2" xfId="10053"/>
    <cellStyle name="style1424787250022 2 3 2 4 2 2" xfId="51611"/>
    <cellStyle name="style1424787250022 2 3 2 4 3" xfId="17449"/>
    <cellStyle name="style1424787250022 2 3 2 4 4" xfId="24845"/>
    <cellStyle name="style1424787250022 2 3 2 4 5" xfId="51610"/>
    <cellStyle name="style1424787250022 2 3 2 5" xfId="6434"/>
    <cellStyle name="style1424787250022 2 3 2 5 2" xfId="13830"/>
    <cellStyle name="style1424787250022 2 3 2 5 3" xfId="21226"/>
    <cellStyle name="style1424787250022 2 3 2 5 4" xfId="28622"/>
    <cellStyle name="style1424787250022 2 3 2 5 5" xfId="51612"/>
    <cellStyle name="style1424787250022 2 3 2 6" xfId="8244"/>
    <cellStyle name="style1424787250022 2 3 2 7" xfId="15640"/>
    <cellStyle name="style1424787250022 2 3 2 8" xfId="23036"/>
    <cellStyle name="style1424787250022 2 3 2 9" xfId="51601"/>
    <cellStyle name="style1424787250022 2 3 3" xfId="1189"/>
    <cellStyle name="style1424787250022 2 3 3 2" xfId="4877"/>
    <cellStyle name="style1424787250022 2 3 3 2 2" xfId="12318"/>
    <cellStyle name="style1424787250022 2 3 3 2 2 2" xfId="51615"/>
    <cellStyle name="style1424787250022 2 3 3 2 3" xfId="19714"/>
    <cellStyle name="style1424787250022 2 3 3 2 4" xfId="27110"/>
    <cellStyle name="style1424787250022 2 3 3 2 5" xfId="51614"/>
    <cellStyle name="style1424787250022 2 3 3 3" xfId="3000"/>
    <cellStyle name="style1424787250022 2 3 3 3 2" xfId="10441"/>
    <cellStyle name="style1424787250022 2 3 3 3 2 2" xfId="51617"/>
    <cellStyle name="style1424787250022 2 3 3 3 3" xfId="17837"/>
    <cellStyle name="style1424787250022 2 3 3 3 4" xfId="25233"/>
    <cellStyle name="style1424787250022 2 3 3 3 5" xfId="51616"/>
    <cellStyle name="style1424787250022 2 3 3 4" xfId="6822"/>
    <cellStyle name="style1424787250022 2 3 3 4 2" xfId="14218"/>
    <cellStyle name="style1424787250022 2 3 3 4 3" xfId="21614"/>
    <cellStyle name="style1424787250022 2 3 3 4 4" xfId="29010"/>
    <cellStyle name="style1424787250022 2 3 3 4 5" xfId="51618"/>
    <cellStyle name="style1424787250022 2 3 3 5" xfId="8632"/>
    <cellStyle name="style1424787250022 2 3 3 6" xfId="16028"/>
    <cellStyle name="style1424787250022 2 3 3 7" xfId="23424"/>
    <cellStyle name="style1424787250022 2 3 3 8" xfId="51613"/>
    <cellStyle name="style1424787250022 2 3 4" xfId="1780"/>
    <cellStyle name="style1424787250022 2 3 4 2" xfId="5467"/>
    <cellStyle name="style1424787250022 2 3 4 2 2" xfId="12908"/>
    <cellStyle name="style1424787250022 2 3 4 2 2 2" xfId="51621"/>
    <cellStyle name="style1424787250022 2 3 4 2 3" xfId="20304"/>
    <cellStyle name="style1424787250022 2 3 4 2 4" xfId="27700"/>
    <cellStyle name="style1424787250022 2 3 4 2 5" xfId="51620"/>
    <cellStyle name="style1424787250022 2 3 4 3" xfId="3590"/>
    <cellStyle name="style1424787250022 2 3 4 3 2" xfId="11031"/>
    <cellStyle name="style1424787250022 2 3 4 3 2 2" xfId="51623"/>
    <cellStyle name="style1424787250022 2 3 4 3 3" xfId="18427"/>
    <cellStyle name="style1424787250022 2 3 4 3 4" xfId="25823"/>
    <cellStyle name="style1424787250022 2 3 4 3 5" xfId="51622"/>
    <cellStyle name="style1424787250022 2 3 4 4" xfId="7412"/>
    <cellStyle name="style1424787250022 2 3 4 4 2" xfId="14808"/>
    <cellStyle name="style1424787250022 2 3 4 4 3" xfId="22204"/>
    <cellStyle name="style1424787250022 2 3 4 4 4" xfId="29600"/>
    <cellStyle name="style1424787250022 2 3 4 4 5" xfId="51624"/>
    <cellStyle name="style1424787250022 2 3 4 5" xfId="9222"/>
    <cellStyle name="style1424787250022 2 3 4 6" xfId="16618"/>
    <cellStyle name="style1424787250022 2 3 4 7" xfId="24014"/>
    <cellStyle name="style1424787250022 2 3 4 8" xfId="51619"/>
    <cellStyle name="style1424787250022 2 3 5" xfId="2037"/>
    <cellStyle name="style1424787250022 2 3 5 2" xfId="5724"/>
    <cellStyle name="style1424787250022 2 3 5 2 2" xfId="13164"/>
    <cellStyle name="style1424787250022 2 3 5 2 2 2" xfId="51627"/>
    <cellStyle name="style1424787250022 2 3 5 2 3" xfId="20560"/>
    <cellStyle name="style1424787250022 2 3 5 2 4" xfId="27956"/>
    <cellStyle name="style1424787250022 2 3 5 2 5" xfId="51626"/>
    <cellStyle name="style1424787250022 2 3 5 3" xfId="3846"/>
    <cellStyle name="style1424787250022 2 3 5 3 2" xfId="11287"/>
    <cellStyle name="style1424787250022 2 3 5 3 2 2" xfId="51629"/>
    <cellStyle name="style1424787250022 2 3 5 3 3" xfId="18683"/>
    <cellStyle name="style1424787250022 2 3 5 3 4" xfId="26079"/>
    <cellStyle name="style1424787250022 2 3 5 3 5" xfId="51628"/>
    <cellStyle name="style1424787250022 2 3 5 4" xfId="7669"/>
    <cellStyle name="style1424787250022 2 3 5 4 2" xfId="15065"/>
    <cellStyle name="style1424787250022 2 3 5 4 3" xfId="22461"/>
    <cellStyle name="style1424787250022 2 3 5 4 4" xfId="29857"/>
    <cellStyle name="style1424787250022 2 3 5 4 5" xfId="51630"/>
    <cellStyle name="style1424787250022 2 3 5 5" xfId="9478"/>
    <cellStyle name="style1424787250022 2 3 5 6" xfId="16874"/>
    <cellStyle name="style1424787250022 2 3 5 7" xfId="24270"/>
    <cellStyle name="style1424787250022 2 3 5 8" xfId="51625"/>
    <cellStyle name="style1424787250022 2 3 6" xfId="4233"/>
    <cellStyle name="style1424787250022 2 3 6 2" xfId="11674"/>
    <cellStyle name="style1424787250022 2 3 6 2 2" xfId="51632"/>
    <cellStyle name="style1424787250022 2 3 6 3" xfId="19070"/>
    <cellStyle name="style1424787250022 2 3 6 4" xfId="26466"/>
    <cellStyle name="style1424787250022 2 3 6 5" xfId="51631"/>
    <cellStyle name="style1424787250022 2 3 7" xfId="2356"/>
    <cellStyle name="style1424787250022 2 3 7 2" xfId="9797"/>
    <cellStyle name="style1424787250022 2 3 7 2 2" xfId="51634"/>
    <cellStyle name="style1424787250022 2 3 7 3" xfId="17193"/>
    <cellStyle name="style1424787250022 2 3 7 4" xfId="24589"/>
    <cellStyle name="style1424787250022 2 3 7 5" xfId="51633"/>
    <cellStyle name="style1424787250022 2 3 8" xfId="6178"/>
    <cellStyle name="style1424787250022 2 3 8 2" xfId="13574"/>
    <cellStyle name="style1424787250022 2 3 8 3" xfId="20970"/>
    <cellStyle name="style1424787250022 2 3 8 4" xfId="28366"/>
    <cellStyle name="style1424787250022 2 3 8 5" xfId="51635"/>
    <cellStyle name="style1424787250022 2 3 9" xfId="7988"/>
    <cellStyle name="style1424787250022 2 4" xfId="607"/>
    <cellStyle name="style1424787250022 2 4 2" xfId="1317"/>
    <cellStyle name="style1424787250022 2 4 2 2" xfId="5005"/>
    <cellStyle name="style1424787250022 2 4 2 2 2" xfId="12446"/>
    <cellStyle name="style1424787250022 2 4 2 2 2 2" xfId="51639"/>
    <cellStyle name="style1424787250022 2 4 2 2 3" xfId="19842"/>
    <cellStyle name="style1424787250022 2 4 2 2 4" xfId="27238"/>
    <cellStyle name="style1424787250022 2 4 2 2 5" xfId="51638"/>
    <cellStyle name="style1424787250022 2 4 2 3" xfId="3128"/>
    <cellStyle name="style1424787250022 2 4 2 3 2" xfId="10569"/>
    <cellStyle name="style1424787250022 2 4 2 3 2 2" xfId="51641"/>
    <cellStyle name="style1424787250022 2 4 2 3 3" xfId="17965"/>
    <cellStyle name="style1424787250022 2 4 2 3 4" xfId="25361"/>
    <cellStyle name="style1424787250022 2 4 2 3 5" xfId="51640"/>
    <cellStyle name="style1424787250022 2 4 2 4" xfId="6950"/>
    <cellStyle name="style1424787250022 2 4 2 4 2" xfId="14346"/>
    <cellStyle name="style1424787250022 2 4 2 4 3" xfId="21742"/>
    <cellStyle name="style1424787250022 2 4 2 4 4" xfId="29138"/>
    <cellStyle name="style1424787250022 2 4 2 4 5" xfId="51642"/>
    <cellStyle name="style1424787250022 2 4 2 5" xfId="8760"/>
    <cellStyle name="style1424787250022 2 4 2 6" xfId="16156"/>
    <cellStyle name="style1424787250022 2 4 2 7" xfId="23552"/>
    <cellStyle name="style1424787250022 2 4 2 8" xfId="51637"/>
    <cellStyle name="style1424787250022 2 4 3" xfId="4361"/>
    <cellStyle name="style1424787250022 2 4 3 2" xfId="11802"/>
    <cellStyle name="style1424787250022 2 4 3 2 2" xfId="51644"/>
    <cellStyle name="style1424787250022 2 4 3 3" xfId="19198"/>
    <cellStyle name="style1424787250022 2 4 3 4" xfId="26594"/>
    <cellStyle name="style1424787250022 2 4 3 5" xfId="51643"/>
    <cellStyle name="style1424787250022 2 4 4" xfId="2484"/>
    <cellStyle name="style1424787250022 2 4 4 2" xfId="9925"/>
    <cellStyle name="style1424787250022 2 4 4 2 2" xfId="51646"/>
    <cellStyle name="style1424787250022 2 4 4 3" xfId="17321"/>
    <cellStyle name="style1424787250022 2 4 4 4" xfId="24717"/>
    <cellStyle name="style1424787250022 2 4 4 5" xfId="51645"/>
    <cellStyle name="style1424787250022 2 4 5" xfId="6306"/>
    <cellStyle name="style1424787250022 2 4 5 2" xfId="13702"/>
    <cellStyle name="style1424787250022 2 4 5 3" xfId="21098"/>
    <cellStyle name="style1424787250022 2 4 5 4" xfId="28494"/>
    <cellStyle name="style1424787250022 2 4 5 5" xfId="51647"/>
    <cellStyle name="style1424787250022 2 4 6" xfId="8116"/>
    <cellStyle name="style1424787250022 2 4 7" xfId="15512"/>
    <cellStyle name="style1424787250022 2 4 8" xfId="22908"/>
    <cellStyle name="style1424787250022 2 4 9" xfId="51636"/>
    <cellStyle name="style1424787250022 2 5" xfId="1061"/>
    <cellStyle name="style1424787250022 2 5 2" xfId="4749"/>
    <cellStyle name="style1424787250022 2 5 2 2" xfId="12190"/>
    <cellStyle name="style1424787250022 2 5 2 2 2" xfId="51650"/>
    <cellStyle name="style1424787250022 2 5 2 3" xfId="19586"/>
    <cellStyle name="style1424787250022 2 5 2 4" xfId="26982"/>
    <cellStyle name="style1424787250022 2 5 2 5" xfId="51649"/>
    <cellStyle name="style1424787250022 2 5 3" xfId="2872"/>
    <cellStyle name="style1424787250022 2 5 3 2" xfId="10313"/>
    <cellStyle name="style1424787250022 2 5 3 2 2" xfId="51652"/>
    <cellStyle name="style1424787250022 2 5 3 3" xfId="17709"/>
    <cellStyle name="style1424787250022 2 5 3 4" xfId="25105"/>
    <cellStyle name="style1424787250022 2 5 3 5" xfId="51651"/>
    <cellStyle name="style1424787250022 2 5 4" xfId="6694"/>
    <cellStyle name="style1424787250022 2 5 4 2" xfId="14090"/>
    <cellStyle name="style1424787250022 2 5 4 3" xfId="21486"/>
    <cellStyle name="style1424787250022 2 5 4 4" xfId="28882"/>
    <cellStyle name="style1424787250022 2 5 4 5" xfId="51653"/>
    <cellStyle name="style1424787250022 2 5 5" xfId="8504"/>
    <cellStyle name="style1424787250022 2 5 6" xfId="15900"/>
    <cellStyle name="style1424787250022 2 5 7" xfId="23296"/>
    <cellStyle name="style1424787250022 2 5 8" xfId="51648"/>
    <cellStyle name="style1424787250022 2 6" xfId="1652"/>
    <cellStyle name="style1424787250022 2 6 2" xfId="5339"/>
    <cellStyle name="style1424787250022 2 6 2 2" xfId="12780"/>
    <cellStyle name="style1424787250022 2 6 2 2 2" xfId="51656"/>
    <cellStyle name="style1424787250022 2 6 2 3" xfId="20176"/>
    <cellStyle name="style1424787250022 2 6 2 4" xfId="27572"/>
    <cellStyle name="style1424787250022 2 6 2 5" xfId="51655"/>
    <cellStyle name="style1424787250022 2 6 3" xfId="3462"/>
    <cellStyle name="style1424787250022 2 6 3 2" xfId="10903"/>
    <cellStyle name="style1424787250022 2 6 3 2 2" xfId="51658"/>
    <cellStyle name="style1424787250022 2 6 3 3" xfId="18299"/>
    <cellStyle name="style1424787250022 2 6 3 4" xfId="25695"/>
    <cellStyle name="style1424787250022 2 6 3 5" xfId="51657"/>
    <cellStyle name="style1424787250022 2 6 4" xfId="7284"/>
    <cellStyle name="style1424787250022 2 6 4 2" xfId="14680"/>
    <cellStyle name="style1424787250022 2 6 4 3" xfId="22076"/>
    <cellStyle name="style1424787250022 2 6 4 4" xfId="29472"/>
    <cellStyle name="style1424787250022 2 6 4 5" xfId="51659"/>
    <cellStyle name="style1424787250022 2 6 5" xfId="9094"/>
    <cellStyle name="style1424787250022 2 6 6" xfId="16490"/>
    <cellStyle name="style1424787250022 2 6 7" xfId="23886"/>
    <cellStyle name="style1424787250022 2 6 8" xfId="51654"/>
    <cellStyle name="style1424787250022 2 7" xfId="1909"/>
    <cellStyle name="style1424787250022 2 7 2" xfId="5596"/>
    <cellStyle name="style1424787250022 2 7 2 2" xfId="13036"/>
    <cellStyle name="style1424787250022 2 7 2 2 2" xfId="51662"/>
    <cellStyle name="style1424787250022 2 7 2 3" xfId="20432"/>
    <cellStyle name="style1424787250022 2 7 2 4" xfId="27828"/>
    <cellStyle name="style1424787250022 2 7 2 5" xfId="51661"/>
    <cellStyle name="style1424787250022 2 7 3" xfId="3718"/>
    <cellStyle name="style1424787250022 2 7 3 2" xfId="11159"/>
    <cellStyle name="style1424787250022 2 7 3 2 2" xfId="51664"/>
    <cellStyle name="style1424787250022 2 7 3 3" xfId="18555"/>
    <cellStyle name="style1424787250022 2 7 3 4" xfId="25951"/>
    <cellStyle name="style1424787250022 2 7 3 5" xfId="51663"/>
    <cellStyle name="style1424787250022 2 7 4" xfId="7541"/>
    <cellStyle name="style1424787250022 2 7 4 2" xfId="14937"/>
    <cellStyle name="style1424787250022 2 7 4 3" xfId="22333"/>
    <cellStyle name="style1424787250022 2 7 4 4" xfId="29729"/>
    <cellStyle name="style1424787250022 2 7 4 5" xfId="51665"/>
    <cellStyle name="style1424787250022 2 7 5" xfId="9350"/>
    <cellStyle name="style1424787250022 2 7 6" xfId="16746"/>
    <cellStyle name="style1424787250022 2 7 7" xfId="24142"/>
    <cellStyle name="style1424787250022 2 7 8" xfId="51660"/>
    <cellStyle name="style1424787250022 2 8" xfId="4105"/>
    <cellStyle name="style1424787250022 2 8 2" xfId="11546"/>
    <cellStyle name="style1424787250022 2 8 2 2" xfId="51667"/>
    <cellStyle name="style1424787250022 2 8 3" xfId="18942"/>
    <cellStyle name="style1424787250022 2 8 4" xfId="26338"/>
    <cellStyle name="style1424787250022 2 8 5" xfId="51666"/>
    <cellStyle name="style1424787250022 2 9" xfId="2228"/>
    <cellStyle name="style1424787250022 2 9 2" xfId="9669"/>
    <cellStyle name="style1424787250022 2 9 2 2" xfId="51669"/>
    <cellStyle name="style1424787250022 2 9 3" xfId="17065"/>
    <cellStyle name="style1424787250022 2 9 4" xfId="24461"/>
    <cellStyle name="style1424787250022 2 9 5" xfId="51668"/>
    <cellStyle name="style1424787250022 3" xfId="386"/>
    <cellStyle name="style1424787250022 3 10" xfId="7896"/>
    <cellStyle name="style1424787250022 3 11" xfId="15292"/>
    <cellStyle name="style1424787250022 3 12" xfId="22688"/>
    <cellStyle name="style1424787250022 3 13" xfId="51670"/>
    <cellStyle name="style1424787250022 3 2" xfId="514"/>
    <cellStyle name="style1424787250022 3 2 10" xfId="15420"/>
    <cellStyle name="style1424787250022 3 2 11" xfId="22816"/>
    <cellStyle name="style1424787250022 3 2 12" xfId="51671"/>
    <cellStyle name="style1424787250022 3 2 2" xfId="771"/>
    <cellStyle name="style1424787250022 3 2 2 2" xfId="1481"/>
    <cellStyle name="style1424787250022 3 2 2 2 2" xfId="5169"/>
    <cellStyle name="style1424787250022 3 2 2 2 2 2" xfId="12610"/>
    <cellStyle name="style1424787250022 3 2 2 2 2 2 2" xfId="51675"/>
    <cellStyle name="style1424787250022 3 2 2 2 2 3" xfId="20006"/>
    <cellStyle name="style1424787250022 3 2 2 2 2 4" xfId="27402"/>
    <cellStyle name="style1424787250022 3 2 2 2 2 5" xfId="51674"/>
    <cellStyle name="style1424787250022 3 2 2 2 3" xfId="3292"/>
    <cellStyle name="style1424787250022 3 2 2 2 3 2" xfId="10733"/>
    <cellStyle name="style1424787250022 3 2 2 2 3 2 2" xfId="51677"/>
    <cellStyle name="style1424787250022 3 2 2 2 3 3" xfId="18129"/>
    <cellStyle name="style1424787250022 3 2 2 2 3 4" xfId="25525"/>
    <cellStyle name="style1424787250022 3 2 2 2 3 5" xfId="51676"/>
    <cellStyle name="style1424787250022 3 2 2 2 4" xfId="7114"/>
    <cellStyle name="style1424787250022 3 2 2 2 4 2" xfId="14510"/>
    <cellStyle name="style1424787250022 3 2 2 2 4 3" xfId="21906"/>
    <cellStyle name="style1424787250022 3 2 2 2 4 4" xfId="29302"/>
    <cellStyle name="style1424787250022 3 2 2 2 4 5" xfId="51678"/>
    <cellStyle name="style1424787250022 3 2 2 2 5" xfId="8924"/>
    <cellStyle name="style1424787250022 3 2 2 2 6" xfId="16320"/>
    <cellStyle name="style1424787250022 3 2 2 2 7" xfId="23716"/>
    <cellStyle name="style1424787250022 3 2 2 2 8" xfId="51673"/>
    <cellStyle name="style1424787250022 3 2 2 3" xfId="4525"/>
    <cellStyle name="style1424787250022 3 2 2 3 2" xfId="11966"/>
    <cellStyle name="style1424787250022 3 2 2 3 2 2" xfId="51680"/>
    <cellStyle name="style1424787250022 3 2 2 3 3" xfId="19362"/>
    <cellStyle name="style1424787250022 3 2 2 3 4" xfId="26758"/>
    <cellStyle name="style1424787250022 3 2 2 3 5" xfId="51679"/>
    <cellStyle name="style1424787250022 3 2 2 4" xfId="2648"/>
    <cellStyle name="style1424787250022 3 2 2 4 2" xfId="10089"/>
    <cellStyle name="style1424787250022 3 2 2 4 2 2" xfId="51682"/>
    <cellStyle name="style1424787250022 3 2 2 4 3" xfId="17485"/>
    <cellStyle name="style1424787250022 3 2 2 4 4" xfId="24881"/>
    <cellStyle name="style1424787250022 3 2 2 4 5" xfId="51681"/>
    <cellStyle name="style1424787250022 3 2 2 5" xfId="6470"/>
    <cellStyle name="style1424787250022 3 2 2 5 2" xfId="13866"/>
    <cellStyle name="style1424787250022 3 2 2 5 3" xfId="21262"/>
    <cellStyle name="style1424787250022 3 2 2 5 4" xfId="28658"/>
    <cellStyle name="style1424787250022 3 2 2 5 5" xfId="51683"/>
    <cellStyle name="style1424787250022 3 2 2 6" xfId="8280"/>
    <cellStyle name="style1424787250022 3 2 2 7" xfId="15676"/>
    <cellStyle name="style1424787250022 3 2 2 8" xfId="23072"/>
    <cellStyle name="style1424787250022 3 2 2 9" xfId="51672"/>
    <cellStyle name="style1424787250022 3 2 3" xfId="1225"/>
    <cellStyle name="style1424787250022 3 2 3 2" xfId="4913"/>
    <cellStyle name="style1424787250022 3 2 3 2 2" xfId="12354"/>
    <cellStyle name="style1424787250022 3 2 3 2 2 2" xfId="51686"/>
    <cellStyle name="style1424787250022 3 2 3 2 3" xfId="19750"/>
    <cellStyle name="style1424787250022 3 2 3 2 4" xfId="27146"/>
    <cellStyle name="style1424787250022 3 2 3 2 5" xfId="51685"/>
    <cellStyle name="style1424787250022 3 2 3 3" xfId="3036"/>
    <cellStyle name="style1424787250022 3 2 3 3 2" xfId="10477"/>
    <cellStyle name="style1424787250022 3 2 3 3 2 2" xfId="51688"/>
    <cellStyle name="style1424787250022 3 2 3 3 3" xfId="17873"/>
    <cellStyle name="style1424787250022 3 2 3 3 4" xfId="25269"/>
    <cellStyle name="style1424787250022 3 2 3 3 5" xfId="51687"/>
    <cellStyle name="style1424787250022 3 2 3 4" xfId="6858"/>
    <cellStyle name="style1424787250022 3 2 3 4 2" xfId="14254"/>
    <cellStyle name="style1424787250022 3 2 3 4 3" xfId="21650"/>
    <cellStyle name="style1424787250022 3 2 3 4 4" xfId="29046"/>
    <cellStyle name="style1424787250022 3 2 3 4 5" xfId="51689"/>
    <cellStyle name="style1424787250022 3 2 3 5" xfId="8668"/>
    <cellStyle name="style1424787250022 3 2 3 6" xfId="16064"/>
    <cellStyle name="style1424787250022 3 2 3 7" xfId="23460"/>
    <cellStyle name="style1424787250022 3 2 3 8" xfId="51684"/>
    <cellStyle name="style1424787250022 3 2 4" xfId="1816"/>
    <cellStyle name="style1424787250022 3 2 4 2" xfId="5503"/>
    <cellStyle name="style1424787250022 3 2 4 2 2" xfId="12944"/>
    <cellStyle name="style1424787250022 3 2 4 2 2 2" xfId="51692"/>
    <cellStyle name="style1424787250022 3 2 4 2 3" xfId="20340"/>
    <cellStyle name="style1424787250022 3 2 4 2 4" xfId="27736"/>
    <cellStyle name="style1424787250022 3 2 4 2 5" xfId="51691"/>
    <cellStyle name="style1424787250022 3 2 4 3" xfId="3626"/>
    <cellStyle name="style1424787250022 3 2 4 3 2" xfId="11067"/>
    <cellStyle name="style1424787250022 3 2 4 3 2 2" xfId="51694"/>
    <cellStyle name="style1424787250022 3 2 4 3 3" xfId="18463"/>
    <cellStyle name="style1424787250022 3 2 4 3 4" xfId="25859"/>
    <cellStyle name="style1424787250022 3 2 4 3 5" xfId="51693"/>
    <cellStyle name="style1424787250022 3 2 4 4" xfId="7448"/>
    <cellStyle name="style1424787250022 3 2 4 4 2" xfId="14844"/>
    <cellStyle name="style1424787250022 3 2 4 4 3" xfId="22240"/>
    <cellStyle name="style1424787250022 3 2 4 4 4" xfId="29636"/>
    <cellStyle name="style1424787250022 3 2 4 4 5" xfId="51695"/>
    <cellStyle name="style1424787250022 3 2 4 5" xfId="9258"/>
    <cellStyle name="style1424787250022 3 2 4 6" xfId="16654"/>
    <cellStyle name="style1424787250022 3 2 4 7" xfId="24050"/>
    <cellStyle name="style1424787250022 3 2 4 8" xfId="51690"/>
    <cellStyle name="style1424787250022 3 2 5" xfId="2073"/>
    <cellStyle name="style1424787250022 3 2 5 2" xfId="5760"/>
    <cellStyle name="style1424787250022 3 2 5 2 2" xfId="13200"/>
    <cellStyle name="style1424787250022 3 2 5 2 2 2" xfId="51698"/>
    <cellStyle name="style1424787250022 3 2 5 2 3" xfId="20596"/>
    <cellStyle name="style1424787250022 3 2 5 2 4" xfId="27992"/>
    <cellStyle name="style1424787250022 3 2 5 2 5" xfId="51697"/>
    <cellStyle name="style1424787250022 3 2 5 3" xfId="3882"/>
    <cellStyle name="style1424787250022 3 2 5 3 2" xfId="11323"/>
    <cellStyle name="style1424787250022 3 2 5 3 2 2" xfId="51700"/>
    <cellStyle name="style1424787250022 3 2 5 3 3" xfId="18719"/>
    <cellStyle name="style1424787250022 3 2 5 3 4" xfId="26115"/>
    <cellStyle name="style1424787250022 3 2 5 3 5" xfId="51699"/>
    <cellStyle name="style1424787250022 3 2 5 4" xfId="7705"/>
    <cellStyle name="style1424787250022 3 2 5 4 2" xfId="15101"/>
    <cellStyle name="style1424787250022 3 2 5 4 3" xfId="22497"/>
    <cellStyle name="style1424787250022 3 2 5 4 4" xfId="29893"/>
    <cellStyle name="style1424787250022 3 2 5 4 5" xfId="51701"/>
    <cellStyle name="style1424787250022 3 2 5 5" xfId="9514"/>
    <cellStyle name="style1424787250022 3 2 5 6" xfId="16910"/>
    <cellStyle name="style1424787250022 3 2 5 7" xfId="24306"/>
    <cellStyle name="style1424787250022 3 2 5 8" xfId="51696"/>
    <cellStyle name="style1424787250022 3 2 6" xfId="4269"/>
    <cellStyle name="style1424787250022 3 2 6 2" xfId="11710"/>
    <cellStyle name="style1424787250022 3 2 6 2 2" xfId="51703"/>
    <cellStyle name="style1424787250022 3 2 6 3" xfId="19106"/>
    <cellStyle name="style1424787250022 3 2 6 4" xfId="26502"/>
    <cellStyle name="style1424787250022 3 2 6 5" xfId="51702"/>
    <cellStyle name="style1424787250022 3 2 7" xfId="2392"/>
    <cellStyle name="style1424787250022 3 2 7 2" xfId="9833"/>
    <cellStyle name="style1424787250022 3 2 7 2 2" xfId="51705"/>
    <cellStyle name="style1424787250022 3 2 7 3" xfId="17229"/>
    <cellStyle name="style1424787250022 3 2 7 4" xfId="24625"/>
    <cellStyle name="style1424787250022 3 2 7 5" xfId="51704"/>
    <cellStyle name="style1424787250022 3 2 8" xfId="6214"/>
    <cellStyle name="style1424787250022 3 2 8 2" xfId="13610"/>
    <cellStyle name="style1424787250022 3 2 8 3" xfId="21006"/>
    <cellStyle name="style1424787250022 3 2 8 4" xfId="28402"/>
    <cellStyle name="style1424787250022 3 2 8 5" xfId="51706"/>
    <cellStyle name="style1424787250022 3 2 9" xfId="8024"/>
    <cellStyle name="style1424787250022 3 3" xfId="643"/>
    <cellStyle name="style1424787250022 3 3 2" xfId="1353"/>
    <cellStyle name="style1424787250022 3 3 2 2" xfId="5041"/>
    <cellStyle name="style1424787250022 3 3 2 2 2" xfId="12482"/>
    <cellStyle name="style1424787250022 3 3 2 2 2 2" xfId="51710"/>
    <cellStyle name="style1424787250022 3 3 2 2 3" xfId="19878"/>
    <cellStyle name="style1424787250022 3 3 2 2 4" xfId="27274"/>
    <cellStyle name="style1424787250022 3 3 2 2 5" xfId="51709"/>
    <cellStyle name="style1424787250022 3 3 2 3" xfId="3164"/>
    <cellStyle name="style1424787250022 3 3 2 3 2" xfId="10605"/>
    <cellStyle name="style1424787250022 3 3 2 3 2 2" xfId="51712"/>
    <cellStyle name="style1424787250022 3 3 2 3 3" xfId="18001"/>
    <cellStyle name="style1424787250022 3 3 2 3 4" xfId="25397"/>
    <cellStyle name="style1424787250022 3 3 2 3 5" xfId="51711"/>
    <cellStyle name="style1424787250022 3 3 2 4" xfId="6986"/>
    <cellStyle name="style1424787250022 3 3 2 4 2" xfId="14382"/>
    <cellStyle name="style1424787250022 3 3 2 4 3" xfId="21778"/>
    <cellStyle name="style1424787250022 3 3 2 4 4" xfId="29174"/>
    <cellStyle name="style1424787250022 3 3 2 4 5" xfId="51713"/>
    <cellStyle name="style1424787250022 3 3 2 5" xfId="8796"/>
    <cellStyle name="style1424787250022 3 3 2 6" xfId="16192"/>
    <cellStyle name="style1424787250022 3 3 2 7" xfId="23588"/>
    <cellStyle name="style1424787250022 3 3 2 8" xfId="51708"/>
    <cellStyle name="style1424787250022 3 3 3" xfId="4397"/>
    <cellStyle name="style1424787250022 3 3 3 2" xfId="11838"/>
    <cellStyle name="style1424787250022 3 3 3 2 2" xfId="51715"/>
    <cellStyle name="style1424787250022 3 3 3 3" xfId="19234"/>
    <cellStyle name="style1424787250022 3 3 3 4" xfId="26630"/>
    <cellStyle name="style1424787250022 3 3 3 5" xfId="51714"/>
    <cellStyle name="style1424787250022 3 3 4" xfId="2520"/>
    <cellStyle name="style1424787250022 3 3 4 2" xfId="9961"/>
    <cellStyle name="style1424787250022 3 3 4 2 2" xfId="51717"/>
    <cellStyle name="style1424787250022 3 3 4 3" xfId="17357"/>
    <cellStyle name="style1424787250022 3 3 4 4" xfId="24753"/>
    <cellStyle name="style1424787250022 3 3 4 5" xfId="51716"/>
    <cellStyle name="style1424787250022 3 3 5" xfId="6342"/>
    <cellStyle name="style1424787250022 3 3 5 2" xfId="13738"/>
    <cellStyle name="style1424787250022 3 3 5 3" xfId="21134"/>
    <cellStyle name="style1424787250022 3 3 5 4" xfId="28530"/>
    <cellStyle name="style1424787250022 3 3 5 5" xfId="51718"/>
    <cellStyle name="style1424787250022 3 3 6" xfId="8152"/>
    <cellStyle name="style1424787250022 3 3 7" xfId="15548"/>
    <cellStyle name="style1424787250022 3 3 8" xfId="22944"/>
    <cellStyle name="style1424787250022 3 3 9" xfId="51707"/>
    <cellStyle name="style1424787250022 3 4" xfId="1097"/>
    <cellStyle name="style1424787250022 3 4 2" xfId="4785"/>
    <cellStyle name="style1424787250022 3 4 2 2" xfId="12226"/>
    <cellStyle name="style1424787250022 3 4 2 2 2" xfId="51721"/>
    <cellStyle name="style1424787250022 3 4 2 3" xfId="19622"/>
    <cellStyle name="style1424787250022 3 4 2 4" xfId="27018"/>
    <cellStyle name="style1424787250022 3 4 2 5" xfId="51720"/>
    <cellStyle name="style1424787250022 3 4 3" xfId="2908"/>
    <cellStyle name="style1424787250022 3 4 3 2" xfId="10349"/>
    <cellStyle name="style1424787250022 3 4 3 2 2" xfId="51723"/>
    <cellStyle name="style1424787250022 3 4 3 3" xfId="17745"/>
    <cellStyle name="style1424787250022 3 4 3 4" xfId="25141"/>
    <cellStyle name="style1424787250022 3 4 3 5" xfId="51722"/>
    <cellStyle name="style1424787250022 3 4 4" xfId="6730"/>
    <cellStyle name="style1424787250022 3 4 4 2" xfId="14126"/>
    <cellStyle name="style1424787250022 3 4 4 3" xfId="21522"/>
    <cellStyle name="style1424787250022 3 4 4 4" xfId="28918"/>
    <cellStyle name="style1424787250022 3 4 4 5" xfId="51724"/>
    <cellStyle name="style1424787250022 3 4 5" xfId="8540"/>
    <cellStyle name="style1424787250022 3 4 6" xfId="15936"/>
    <cellStyle name="style1424787250022 3 4 7" xfId="23332"/>
    <cellStyle name="style1424787250022 3 4 8" xfId="51719"/>
    <cellStyle name="style1424787250022 3 5" xfId="1688"/>
    <cellStyle name="style1424787250022 3 5 2" xfId="5375"/>
    <cellStyle name="style1424787250022 3 5 2 2" xfId="12816"/>
    <cellStyle name="style1424787250022 3 5 2 2 2" xfId="51727"/>
    <cellStyle name="style1424787250022 3 5 2 3" xfId="20212"/>
    <cellStyle name="style1424787250022 3 5 2 4" xfId="27608"/>
    <cellStyle name="style1424787250022 3 5 2 5" xfId="51726"/>
    <cellStyle name="style1424787250022 3 5 3" xfId="3498"/>
    <cellStyle name="style1424787250022 3 5 3 2" xfId="10939"/>
    <cellStyle name="style1424787250022 3 5 3 2 2" xfId="51729"/>
    <cellStyle name="style1424787250022 3 5 3 3" xfId="18335"/>
    <cellStyle name="style1424787250022 3 5 3 4" xfId="25731"/>
    <cellStyle name="style1424787250022 3 5 3 5" xfId="51728"/>
    <cellStyle name="style1424787250022 3 5 4" xfId="7320"/>
    <cellStyle name="style1424787250022 3 5 4 2" xfId="14716"/>
    <cellStyle name="style1424787250022 3 5 4 3" xfId="22112"/>
    <cellStyle name="style1424787250022 3 5 4 4" xfId="29508"/>
    <cellStyle name="style1424787250022 3 5 4 5" xfId="51730"/>
    <cellStyle name="style1424787250022 3 5 5" xfId="9130"/>
    <cellStyle name="style1424787250022 3 5 6" xfId="16526"/>
    <cellStyle name="style1424787250022 3 5 7" xfId="23922"/>
    <cellStyle name="style1424787250022 3 5 8" xfId="51725"/>
    <cellStyle name="style1424787250022 3 6" xfId="1945"/>
    <cellStyle name="style1424787250022 3 6 2" xfId="5632"/>
    <cellStyle name="style1424787250022 3 6 2 2" xfId="13072"/>
    <cellStyle name="style1424787250022 3 6 2 2 2" xfId="51733"/>
    <cellStyle name="style1424787250022 3 6 2 3" xfId="20468"/>
    <cellStyle name="style1424787250022 3 6 2 4" xfId="27864"/>
    <cellStyle name="style1424787250022 3 6 2 5" xfId="51732"/>
    <cellStyle name="style1424787250022 3 6 3" xfId="3754"/>
    <cellStyle name="style1424787250022 3 6 3 2" xfId="11195"/>
    <cellStyle name="style1424787250022 3 6 3 2 2" xfId="51735"/>
    <cellStyle name="style1424787250022 3 6 3 3" xfId="18591"/>
    <cellStyle name="style1424787250022 3 6 3 4" xfId="25987"/>
    <cellStyle name="style1424787250022 3 6 3 5" xfId="51734"/>
    <cellStyle name="style1424787250022 3 6 4" xfId="7577"/>
    <cellStyle name="style1424787250022 3 6 4 2" xfId="14973"/>
    <cellStyle name="style1424787250022 3 6 4 3" xfId="22369"/>
    <cellStyle name="style1424787250022 3 6 4 4" xfId="29765"/>
    <cellStyle name="style1424787250022 3 6 4 5" xfId="51736"/>
    <cellStyle name="style1424787250022 3 6 5" xfId="9386"/>
    <cellStyle name="style1424787250022 3 6 6" xfId="16782"/>
    <cellStyle name="style1424787250022 3 6 7" xfId="24178"/>
    <cellStyle name="style1424787250022 3 6 8" xfId="51731"/>
    <cellStyle name="style1424787250022 3 7" xfId="4141"/>
    <cellStyle name="style1424787250022 3 7 2" xfId="11582"/>
    <cellStyle name="style1424787250022 3 7 2 2" xfId="51738"/>
    <cellStyle name="style1424787250022 3 7 3" xfId="18978"/>
    <cellStyle name="style1424787250022 3 7 4" xfId="26374"/>
    <cellStyle name="style1424787250022 3 7 5" xfId="51737"/>
    <cellStyle name="style1424787250022 3 8" xfId="2264"/>
    <cellStyle name="style1424787250022 3 8 2" xfId="9705"/>
    <cellStyle name="style1424787250022 3 8 2 2" xfId="51740"/>
    <cellStyle name="style1424787250022 3 8 3" xfId="17101"/>
    <cellStyle name="style1424787250022 3 8 4" xfId="24497"/>
    <cellStyle name="style1424787250022 3 8 5" xfId="51739"/>
    <cellStyle name="style1424787250022 3 9" xfId="6086"/>
    <cellStyle name="style1424787250022 3 9 2" xfId="13482"/>
    <cellStyle name="style1424787250022 3 9 3" xfId="20878"/>
    <cellStyle name="style1424787250022 3 9 4" xfId="28274"/>
    <cellStyle name="style1424787250022 3 9 5" xfId="51741"/>
    <cellStyle name="style1424787250022 4" xfId="450"/>
    <cellStyle name="style1424787250022 4 10" xfId="15356"/>
    <cellStyle name="style1424787250022 4 11" xfId="22752"/>
    <cellStyle name="style1424787250022 4 12" xfId="51742"/>
    <cellStyle name="style1424787250022 4 2" xfId="707"/>
    <cellStyle name="style1424787250022 4 2 2" xfId="1417"/>
    <cellStyle name="style1424787250022 4 2 2 2" xfId="5105"/>
    <cellStyle name="style1424787250022 4 2 2 2 2" xfId="12546"/>
    <cellStyle name="style1424787250022 4 2 2 2 2 2" xfId="51746"/>
    <cellStyle name="style1424787250022 4 2 2 2 3" xfId="19942"/>
    <cellStyle name="style1424787250022 4 2 2 2 4" xfId="27338"/>
    <cellStyle name="style1424787250022 4 2 2 2 5" xfId="51745"/>
    <cellStyle name="style1424787250022 4 2 2 3" xfId="3228"/>
    <cellStyle name="style1424787250022 4 2 2 3 2" xfId="10669"/>
    <cellStyle name="style1424787250022 4 2 2 3 2 2" xfId="51748"/>
    <cellStyle name="style1424787250022 4 2 2 3 3" xfId="18065"/>
    <cellStyle name="style1424787250022 4 2 2 3 4" xfId="25461"/>
    <cellStyle name="style1424787250022 4 2 2 3 5" xfId="51747"/>
    <cellStyle name="style1424787250022 4 2 2 4" xfId="7050"/>
    <cellStyle name="style1424787250022 4 2 2 4 2" xfId="14446"/>
    <cellStyle name="style1424787250022 4 2 2 4 3" xfId="21842"/>
    <cellStyle name="style1424787250022 4 2 2 4 4" xfId="29238"/>
    <cellStyle name="style1424787250022 4 2 2 4 5" xfId="51749"/>
    <cellStyle name="style1424787250022 4 2 2 5" xfId="8860"/>
    <cellStyle name="style1424787250022 4 2 2 6" xfId="16256"/>
    <cellStyle name="style1424787250022 4 2 2 7" xfId="23652"/>
    <cellStyle name="style1424787250022 4 2 2 8" xfId="51744"/>
    <cellStyle name="style1424787250022 4 2 3" xfId="4461"/>
    <cellStyle name="style1424787250022 4 2 3 2" xfId="11902"/>
    <cellStyle name="style1424787250022 4 2 3 2 2" xfId="51751"/>
    <cellStyle name="style1424787250022 4 2 3 3" xfId="19298"/>
    <cellStyle name="style1424787250022 4 2 3 4" xfId="26694"/>
    <cellStyle name="style1424787250022 4 2 3 5" xfId="51750"/>
    <cellStyle name="style1424787250022 4 2 4" xfId="2584"/>
    <cellStyle name="style1424787250022 4 2 4 2" xfId="10025"/>
    <cellStyle name="style1424787250022 4 2 4 2 2" xfId="51753"/>
    <cellStyle name="style1424787250022 4 2 4 3" xfId="17421"/>
    <cellStyle name="style1424787250022 4 2 4 4" xfId="24817"/>
    <cellStyle name="style1424787250022 4 2 4 5" xfId="51752"/>
    <cellStyle name="style1424787250022 4 2 5" xfId="6406"/>
    <cellStyle name="style1424787250022 4 2 5 2" xfId="13802"/>
    <cellStyle name="style1424787250022 4 2 5 3" xfId="21198"/>
    <cellStyle name="style1424787250022 4 2 5 4" xfId="28594"/>
    <cellStyle name="style1424787250022 4 2 5 5" xfId="51754"/>
    <cellStyle name="style1424787250022 4 2 6" xfId="8216"/>
    <cellStyle name="style1424787250022 4 2 7" xfId="15612"/>
    <cellStyle name="style1424787250022 4 2 8" xfId="23008"/>
    <cellStyle name="style1424787250022 4 2 9" xfId="51743"/>
    <cellStyle name="style1424787250022 4 3" xfId="1161"/>
    <cellStyle name="style1424787250022 4 3 2" xfId="4849"/>
    <cellStyle name="style1424787250022 4 3 2 2" xfId="12290"/>
    <cellStyle name="style1424787250022 4 3 2 2 2" xfId="51757"/>
    <cellStyle name="style1424787250022 4 3 2 3" xfId="19686"/>
    <cellStyle name="style1424787250022 4 3 2 4" xfId="27082"/>
    <cellStyle name="style1424787250022 4 3 2 5" xfId="51756"/>
    <cellStyle name="style1424787250022 4 3 3" xfId="2972"/>
    <cellStyle name="style1424787250022 4 3 3 2" xfId="10413"/>
    <cellStyle name="style1424787250022 4 3 3 2 2" xfId="51759"/>
    <cellStyle name="style1424787250022 4 3 3 3" xfId="17809"/>
    <cellStyle name="style1424787250022 4 3 3 4" xfId="25205"/>
    <cellStyle name="style1424787250022 4 3 3 5" xfId="51758"/>
    <cellStyle name="style1424787250022 4 3 4" xfId="6794"/>
    <cellStyle name="style1424787250022 4 3 4 2" xfId="14190"/>
    <cellStyle name="style1424787250022 4 3 4 3" xfId="21586"/>
    <cellStyle name="style1424787250022 4 3 4 4" xfId="28982"/>
    <cellStyle name="style1424787250022 4 3 4 5" xfId="51760"/>
    <cellStyle name="style1424787250022 4 3 5" xfId="8604"/>
    <cellStyle name="style1424787250022 4 3 6" xfId="16000"/>
    <cellStyle name="style1424787250022 4 3 7" xfId="23396"/>
    <cellStyle name="style1424787250022 4 3 8" xfId="51755"/>
    <cellStyle name="style1424787250022 4 4" xfId="1752"/>
    <cellStyle name="style1424787250022 4 4 2" xfId="5439"/>
    <cellStyle name="style1424787250022 4 4 2 2" xfId="12880"/>
    <cellStyle name="style1424787250022 4 4 2 2 2" xfId="51763"/>
    <cellStyle name="style1424787250022 4 4 2 3" xfId="20276"/>
    <cellStyle name="style1424787250022 4 4 2 4" xfId="27672"/>
    <cellStyle name="style1424787250022 4 4 2 5" xfId="51762"/>
    <cellStyle name="style1424787250022 4 4 3" xfId="3562"/>
    <cellStyle name="style1424787250022 4 4 3 2" xfId="11003"/>
    <cellStyle name="style1424787250022 4 4 3 2 2" xfId="51765"/>
    <cellStyle name="style1424787250022 4 4 3 3" xfId="18399"/>
    <cellStyle name="style1424787250022 4 4 3 4" xfId="25795"/>
    <cellStyle name="style1424787250022 4 4 3 5" xfId="51764"/>
    <cellStyle name="style1424787250022 4 4 4" xfId="7384"/>
    <cellStyle name="style1424787250022 4 4 4 2" xfId="14780"/>
    <cellStyle name="style1424787250022 4 4 4 3" xfId="22176"/>
    <cellStyle name="style1424787250022 4 4 4 4" xfId="29572"/>
    <cellStyle name="style1424787250022 4 4 4 5" xfId="51766"/>
    <cellStyle name="style1424787250022 4 4 5" xfId="9194"/>
    <cellStyle name="style1424787250022 4 4 6" xfId="16590"/>
    <cellStyle name="style1424787250022 4 4 7" xfId="23986"/>
    <cellStyle name="style1424787250022 4 4 8" xfId="51761"/>
    <cellStyle name="style1424787250022 4 5" xfId="2009"/>
    <cellStyle name="style1424787250022 4 5 2" xfId="5696"/>
    <cellStyle name="style1424787250022 4 5 2 2" xfId="13136"/>
    <cellStyle name="style1424787250022 4 5 2 2 2" xfId="51769"/>
    <cellStyle name="style1424787250022 4 5 2 3" xfId="20532"/>
    <cellStyle name="style1424787250022 4 5 2 4" xfId="27928"/>
    <cellStyle name="style1424787250022 4 5 2 5" xfId="51768"/>
    <cellStyle name="style1424787250022 4 5 3" xfId="3818"/>
    <cellStyle name="style1424787250022 4 5 3 2" xfId="11259"/>
    <cellStyle name="style1424787250022 4 5 3 2 2" xfId="51771"/>
    <cellStyle name="style1424787250022 4 5 3 3" xfId="18655"/>
    <cellStyle name="style1424787250022 4 5 3 4" xfId="26051"/>
    <cellStyle name="style1424787250022 4 5 3 5" xfId="51770"/>
    <cellStyle name="style1424787250022 4 5 4" xfId="7641"/>
    <cellStyle name="style1424787250022 4 5 4 2" xfId="15037"/>
    <cellStyle name="style1424787250022 4 5 4 3" xfId="22433"/>
    <cellStyle name="style1424787250022 4 5 4 4" xfId="29829"/>
    <cellStyle name="style1424787250022 4 5 4 5" xfId="51772"/>
    <cellStyle name="style1424787250022 4 5 5" xfId="9450"/>
    <cellStyle name="style1424787250022 4 5 6" xfId="16846"/>
    <cellStyle name="style1424787250022 4 5 7" xfId="24242"/>
    <cellStyle name="style1424787250022 4 5 8" xfId="51767"/>
    <cellStyle name="style1424787250022 4 6" xfId="4205"/>
    <cellStyle name="style1424787250022 4 6 2" xfId="11646"/>
    <cellStyle name="style1424787250022 4 6 2 2" xfId="51774"/>
    <cellStyle name="style1424787250022 4 6 3" xfId="19042"/>
    <cellStyle name="style1424787250022 4 6 4" xfId="26438"/>
    <cellStyle name="style1424787250022 4 6 5" xfId="51773"/>
    <cellStyle name="style1424787250022 4 7" xfId="2328"/>
    <cellStyle name="style1424787250022 4 7 2" xfId="9769"/>
    <cellStyle name="style1424787250022 4 7 2 2" xfId="51776"/>
    <cellStyle name="style1424787250022 4 7 3" xfId="17165"/>
    <cellStyle name="style1424787250022 4 7 4" xfId="24561"/>
    <cellStyle name="style1424787250022 4 7 5" xfId="51775"/>
    <cellStyle name="style1424787250022 4 8" xfId="6150"/>
    <cellStyle name="style1424787250022 4 8 2" xfId="13546"/>
    <cellStyle name="style1424787250022 4 8 3" xfId="20942"/>
    <cellStyle name="style1424787250022 4 8 4" xfId="28338"/>
    <cellStyle name="style1424787250022 4 8 5" xfId="51777"/>
    <cellStyle name="style1424787250022 4 9" xfId="7960"/>
    <cellStyle name="style1424787250022 5" xfId="579"/>
    <cellStyle name="style1424787250022 5 2" xfId="1289"/>
    <cellStyle name="style1424787250022 5 2 2" xfId="4977"/>
    <cellStyle name="style1424787250022 5 2 2 2" xfId="12418"/>
    <cellStyle name="style1424787250022 5 2 2 2 2" xfId="51781"/>
    <cellStyle name="style1424787250022 5 2 2 3" xfId="19814"/>
    <cellStyle name="style1424787250022 5 2 2 4" xfId="27210"/>
    <cellStyle name="style1424787250022 5 2 2 5" xfId="51780"/>
    <cellStyle name="style1424787250022 5 2 3" xfId="3100"/>
    <cellStyle name="style1424787250022 5 2 3 2" xfId="10541"/>
    <cellStyle name="style1424787250022 5 2 3 2 2" xfId="51783"/>
    <cellStyle name="style1424787250022 5 2 3 3" xfId="17937"/>
    <cellStyle name="style1424787250022 5 2 3 4" xfId="25333"/>
    <cellStyle name="style1424787250022 5 2 3 5" xfId="51782"/>
    <cellStyle name="style1424787250022 5 2 4" xfId="6922"/>
    <cellStyle name="style1424787250022 5 2 4 2" xfId="14318"/>
    <cellStyle name="style1424787250022 5 2 4 3" xfId="21714"/>
    <cellStyle name="style1424787250022 5 2 4 4" xfId="29110"/>
    <cellStyle name="style1424787250022 5 2 4 5" xfId="51784"/>
    <cellStyle name="style1424787250022 5 2 5" xfId="8732"/>
    <cellStyle name="style1424787250022 5 2 6" xfId="16128"/>
    <cellStyle name="style1424787250022 5 2 7" xfId="23524"/>
    <cellStyle name="style1424787250022 5 2 8" xfId="51779"/>
    <cellStyle name="style1424787250022 5 3" xfId="4333"/>
    <cellStyle name="style1424787250022 5 3 2" xfId="11774"/>
    <cellStyle name="style1424787250022 5 3 2 2" xfId="51786"/>
    <cellStyle name="style1424787250022 5 3 3" xfId="19170"/>
    <cellStyle name="style1424787250022 5 3 4" xfId="26566"/>
    <cellStyle name="style1424787250022 5 3 5" xfId="51785"/>
    <cellStyle name="style1424787250022 5 4" xfId="2456"/>
    <cellStyle name="style1424787250022 5 4 2" xfId="9897"/>
    <cellStyle name="style1424787250022 5 4 2 2" xfId="51788"/>
    <cellStyle name="style1424787250022 5 4 3" xfId="17293"/>
    <cellStyle name="style1424787250022 5 4 4" xfId="24689"/>
    <cellStyle name="style1424787250022 5 4 5" xfId="51787"/>
    <cellStyle name="style1424787250022 5 5" xfId="6278"/>
    <cellStyle name="style1424787250022 5 5 2" xfId="13674"/>
    <cellStyle name="style1424787250022 5 5 3" xfId="21070"/>
    <cellStyle name="style1424787250022 5 5 4" xfId="28466"/>
    <cellStyle name="style1424787250022 5 5 5" xfId="51789"/>
    <cellStyle name="style1424787250022 5 6" xfId="8088"/>
    <cellStyle name="style1424787250022 5 7" xfId="15484"/>
    <cellStyle name="style1424787250022 5 8" xfId="22880"/>
    <cellStyle name="style1424787250022 5 9" xfId="51778"/>
    <cellStyle name="style1424787250022 6" xfId="1033"/>
    <cellStyle name="style1424787250022 6 2" xfId="4721"/>
    <cellStyle name="style1424787250022 6 2 2" xfId="12162"/>
    <cellStyle name="style1424787250022 6 2 2 2" xfId="51792"/>
    <cellStyle name="style1424787250022 6 2 3" xfId="19558"/>
    <cellStyle name="style1424787250022 6 2 4" xfId="26954"/>
    <cellStyle name="style1424787250022 6 2 5" xfId="51791"/>
    <cellStyle name="style1424787250022 6 3" xfId="2844"/>
    <cellStyle name="style1424787250022 6 3 2" xfId="10285"/>
    <cellStyle name="style1424787250022 6 3 2 2" xfId="51794"/>
    <cellStyle name="style1424787250022 6 3 3" xfId="17681"/>
    <cellStyle name="style1424787250022 6 3 4" xfId="25077"/>
    <cellStyle name="style1424787250022 6 3 5" xfId="51793"/>
    <cellStyle name="style1424787250022 6 4" xfId="6666"/>
    <cellStyle name="style1424787250022 6 4 2" xfId="14062"/>
    <cellStyle name="style1424787250022 6 4 3" xfId="21458"/>
    <cellStyle name="style1424787250022 6 4 4" xfId="28854"/>
    <cellStyle name="style1424787250022 6 4 5" xfId="51795"/>
    <cellStyle name="style1424787250022 6 5" xfId="8476"/>
    <cellStyle name="style1424787250022 6 6" xfId="15872"/>
    <cellStyle name="style1424787250022 6 7" xfId="23268"/>
    <cellStyle name="style1424787250022 6 8" xfId="51790"/>
    <cellStyle name="style1424787250022 7" xfId="1624"/>
    <cellStyle name="style1424787250022 7 2" xfId="5311"/>
    <cellStyle name="style1424787250022 7 2 2" xfId="12752"/>
    <cellStyle name="style1424787250022 7 2 2 2" xfId="51798"/>
    <cellStyle name="style1424787250022 7 2 3" xfId="20148"/>
    <cellStyle name="style1424787250022 7 2 4" xfId="27544"/>
    <cellStyle name="style1424787250022 7 2 5" xfId="51797"/>
    <cellStyle name="style1424787250022 7 3" xfId="3434"/>
    <cellStyle name="style1424787250022 7 3 2" xfId="10875"/>
    <cellStyle name="style1424787250022 7 3 2 2" xfId="51800"/>
    <cellStyle name="style1424787250022 7 3 3" xfId="18271"/>
    <cellStyle name="style1424787250022 7 3 4" xfId="25667"/>
    <cellStyle name="style1424787250022 7 3 5" xfId="51799"/>
    <cellStyle name="style1424787250022 7 4" xfId="7256"/>
    <cellStyle name="style1424787250022 7 4 2" xfId="14652"/>
    <cellStyle name="style1424787250022 7 4 3" xfId="22048"/>
    <cellStyle name="style1424787250022 7 4 4" xfId="29444"/>
    <cellStyle name="style1424787250022 7 4 5" xfId="51801"/>
    <cellStyle name="style1424787250022 7 5" xfId="9066"/>
    <cellStyle name="style1424787250022 7 6" xfId="16462"/>
    <cellStyle name="style1424787250022 7 7" xfId="23858"/>
    <cellStyle name="style1424787250022 7 8" xfId="51796"/>
    <cellStyle name="style1424787250022 8" xfId="1881"/>
    <cellStyle name="style1424787250022 8 2" xfId="5568"/>
    <cellStyle name="style1424787250022 8 2 2" xfId="13008"/>
    <cellStyle name="style1424787250022 8 2 2 2" xfId="51804"/>
    <cellStyle name="style1424787250022 8 2 3" xfId="20404"/>
    <cellStyle name="style1424787250022 8 2 4" xfId="27800"/>
    <cellStyle name="style1424787250022 8 2 5" xfId="51803"/>
    <cellStyle name="style1424787250022 8 3" xfId="3690"/>
    <cellStyle name="style1424787250022 8 3 2" xfId="11131"/>
    <cellStyle name="style1424787250022 8 3 2 2" xfId="51806"/>
    <cellStyle name="style1424787250022 8 3 3" xfId="18527"/>
    <cellStyle name="style1424787250022 8 3 4" xfId="25923"/>
    <cellStyle name="style1424787250022 8 3 5" xfId="51805"/>
    <cellStyle name="style1424787250022 8 4" xfId="7513"/>
    <cellStyle name="style1424787250022 8 4 2" xfId="14909"/>
    <cellStyle name="style1424787250022 8 4 3" xfId="22305"/>
    <cellStyle name="style1424787250022 8 4 4" xfId="29701"/>
    <cellStyle name="style1424787250022 8 4 5" xfId="51807"/>
    <cellStyle name="style1424787250022 8 5" xfId="9322"/>
    <cellStyle name="style1424787250022 8 6" xfId="16718"/>
    <cellStyle name="style1424787250022 8 7" xfId="24114"/>
    <cellStyle name="style1424787250022 8 8" xfId="51802"/>
    <cellStyle name="style1424787250022 9" xfId="4077"/>
    <cellStyle name="style1424787250022 9 2" xfId="11518"/>
    <cellStyle name="style1424787250022 9 2 2" xfId="51809"/>
    <cellStyle name="style1424787250022 9 3" xfId="18914"/>
    <cellStyle name="style1424787250022 9 4" xfId="26310"/>
    <cellStyle name="style1424787250022 9 5" xfId="51808"/>
    <cellStyle name="style1424787250061" xfId="323"/>
    <cellStyle name="style1424787250061 10" xfId="2201"/>
    <cellStyle name="style1424787250061 10 2" xfId="9642"/>
    <cellStyle name="style1424787250061 10 2 2" xfId="51812"/>
    <cellStyle name="style1424787250061 10 3" xfId="17038"/>
    <cellStyle name="style1424787250061 10 4" xfId="24434"/>
    <cellStyle name="style1424787250061 10 5" xfId="51811"/>
    <cellStyle name="style1424787250061 11" xfId="6023"/>
    <cellStyle name="style1424787250061 11 2" xfId="13419"/>
    <cellStyle name="style1424787250061 11 3" xfId="20815"/>
    <cellStyle name="style1424787250061 11 4" xfId="28211"/>
    <cellStyle name="style1424787250061 11 5" xfId="51813"/>
    <cellStyle name="style1424787250061 12" xfId="7833"/>
    <cellStyle name="style1424787250061 13" xfId="15229"/>
    <cellStyle name="style1424787250061 14" xfId="22625"/>
    <cellStyle name="style1424787250061 15" xfId="51810"/>
    <cellStyle name="style1424787250061 2" xfId="351"/>
    <cellStyle name="style1424787250061 2 10" xfId="6051"/>
    <cellStyle name="style1424787250061 2 10 2" xfId="13447"/>
    <cellStyle name="style1424787250061 2 10 3" xfId="20843"/>
    <cellStyle name="style1424787250061 2 10 4" xfId="28239"/>
    <cellStyle name="style1424787250061 2 10 5" xfId="51815"/>
    <cellStyle name="style1424787250061 2 11" xfId="7861"/>
    <cellStyle name="style1424787250061 2 12" xfId="15257"/>
    <cellStyle name="style1424787250061 2 13" xfId="22653"/>
    <cellStyle name="style1424787250061 2 14" xfId="51814"/>
    <cellStyle name="style1424787250061 2 2" xfId="415"/>
    <cellStyle name="style1424787250061 2 2 10" xfId="7925"/>
    <cellStyle name="style1424787250061 2 2 11" xfId="15321"/>
    <cellStyle name="style1424787250061 2 2 12" xfId="22717"/>
    <cellStyle name="style1424787250061 2 2 13" xfId="51816"/>
    <cellStyle name="style1424787250061 2 2 2" xfId="543"/>
    <cellStyle name="style1424787250061 2 2 2 10" xfId="15449"/>
    <cellStyle name="style1424787250061 2 2 2 11" xfId="22845"/>
    <cellStyle name="style1424787250061 2 2 2 12" xfId="51817"/>
    <cellStyle name="style1424787250061 2 2 2 2" xfId="800"/>
    <cellStyle name="style1424787250061 2 2 2 2 2" xfId="1510"/>
    <cellStyle name="style1424787250061 2 2 2 2 2 2" xfId="5198"/>
    <cellStyle name="style1424787250061 2 2 2 2 2 2 2" xfId="12639"/>
    <cellStyle name="style1424787250061 2 2 2 2 2 2 2 2" xfId="51821"/>
    <cellStyle name="style1424787250061 2 2 2 2 2 2 3" xfId="20035"/>
    <cellStyle name="style1424787250061 2 2 2 2 2 2 4" xfId="27431"/>
    <cellStyle name="style1424787250061 2 2 2 2 2 2 5" xfId="51820"/>
    <cellStyle name="style1424787250061 2 2 2 2 2 3" xfId="3321"/>
    <cellStyle name="style1424787250061 2 2 2 2 2 3 2" xfId="10762"/>
    <cellStyle name="style1424787250061 2 2 2 2 2 3 2 2" xfId="51823"/>
    <cellStyle name="style1424787250061 2 2 2 2 2 3 3" xfId="18158"/>
    <cellStyle name="style1424787250061 2 2 2 2 2 3 4" xfId="25554"/>
    <cellStyle name="style1424787250061 2 2 2 2 2 3 5" xfId="51822"/>
    <cellStyle name="style1424787250061 2 2 2 2 2 4" xfId="7143"/>
    <cellStyle name="style1424787250061 2 2 2 2 2 4 2" xfId="14539"/>
    <cellStyle name="style1424787250061 2 2 2 2 2 4 3" xfId="21935"/>
    <cellStyle name="style1424787250061 2 2 2 2 2 4 4" xfId="29331"/>
    <cellStyle name="style1424787250061 2 2 2 2 2 4 5" xfId="51824"/>
    <cellStyle name="style1424787250061 2 2 2 2 2 5" xfId="8953"/>
    <cellStyle name="style1424787250061 2 2 2 2 2 6" xfId="16349"/>
    <cellStyle name="style1424787250061 2 2 2 2 2 7" xfId="23745"/>
    <cellStyle name="style1424787250061 2 2 2 2 2 8" xfId="51819"/>
    <cellStyle name="style1424787250061 2 2 2 2 3" xfId="4554"/>
    <cellStyle name="style1424787250061 2 2 2 2 3 2" xfId="11995"/>
    <cellStyle name="style1424787250061 2 2 2 2 3 2 2" xfId="51826"/>
    <cellStyle name="style1424787250061 2 2 2 2 3 3" xfId="19391"/>
    <cellStyle name="style1424787250061 2 2 2 2 3 4" xfId="26787"/>
    <cellStyle name="style1424787250061 2 2 2 2 3 5" xfId="51825"/>
    <cellStyle name="style1424787250061 2 2 2 2 4" xfId="2677"/>
    <cellStyle name="style1424787250061 2 2 2 2 4 2" xfId="10118"/>
    <cellStyle name="style1424787250061 2 2 2 2 4 2 2" xfId="51828"/>
    <cellStyle name="style1424787250061 2 2 2 2 4 3" xfId="17514"/>
    <cellStyle name="style1424787250061 2 2 2 2 4 4" xfId="24910"/>
    <cellStyle name="style1424787250061 2 2 2 2 4 5" xfId="51827"/>
    <cellStyle name="style1424787250061 2 2 2 2 5" xfId="6499"/>
    <cellStyle name="style1424787250061 2 2 2 2 5 2" xfId="13895"/>
    <cellStyle name="style1424787250061 2 2 2 2 5 3" xfId="21291"/>
    <cellStyle name="style1424787250061 2 2 2 2 5 4" xfId="28687"/>
    <cellStyle name="style1424787250061 2 2 2 2 5 5" xfId="51829"/>
    <cellStyle name="style1424787250061 2 2 2 2 6" xfId="8309"/>
    <cellStyle name="style1424787250061 2 2 2 2 7" xfId="15705"/>
    <cellStyle name="style1424787250061 2 2 2 2 8" xfId="23101"/>
    <cellStyle name="style1424787250061 2 2 2 2 9" xfId="51818"/>
    <cellStyle name="style1424787250061 2 2 2 3" xfId="1254"/>
    <cellStyle name="style1424787250061 2 2 2 3 2" xfId="4942"/>
    <cellStyle name="style1424787250061 2 2 2 3 2 2" xfId="12383"/>
    <cellStyle name="style1424787250061 2 2 2 3 2 2 2" xfId="51832"/>
    <cellStyle name="style1424787250061 2 2 2 3 2 3" xfId="19779"/>
    <cellStyle name="style1424787250061 2 2 2 3 2 4" xfId="27175"/>
    <cellStyle name="style1424787250061 2 2 2 3 2 5" xfId="51831"/>
    <cellStyle name="style1424787250061 2 2 2 3 3" xfId="3065"/>
    <cellStyle name="style1424787250061 2 2 2 3 3 2" xfId="10506"/>
    <cellStyle name="style1424787250061 2 2 2 3 3 2 2" xfId="51834"/>
    <cellStyle name="style1424787250061 2 2 2 3 3 3" xfId="17902"/>
    <cellStyle name="style1424787250061 2 2 2 3 3 4" xfId="25298"/>
    <cellStyle name="style1424787250061 2 2 2 3 3 5" xfId="51833"/>
    <cellStyle name="style1424787250061 2 2 2 3 4" xfId="6887"/>
    <cellStyle name="style1424787250061 2 2 2 3 4 2" xfId="14283"/>
    <cellStyle name="style1424787250061 2 2 2 3 4 3" xfId="21679"/>
    <cellStyle name="style1424787250061 2 2 2 3 4 4" xfId="29075"/>
    <cellStyle name="style1424787250061 2 2 2 3 4 5" xfId="51835"/>
    <cellStyle name="style1424787250061 2 2 2 3 5" xfId="8697"/>
    <cellStyle name="style1424787250061 2 2 2 3 6" xfId="16093"/>
    <cellStyle name="style1424787250061 2 2 2 3 7" xfId="23489"/>
    <cellStyle name="style1424787250061 2 2 2 3 8" xfId="51830"/>
    <cellStyle name="style1424787250061 2 2 2 4" xfId="1845"/>
    <cellStyle name="style1424787250061 2 2 2 4 2" xfId="5532"/>
    <cellStyle name="style1424787250061 2 2 2 4 2 2" xfId="12973"/>
    <cellStyle name="style1424787250061 2 2 2 4 2 2 2" xfId="51838"/>
    <cellStyle name="style1424787250061 2 2 2 4 2 3" xfId="20369"/>
    <cellStyle name="style1424787250061 2 2 2 4 2 4" xfId="27765"/>
    <cellStyle name="style1424787250061 2 2 2 4 2 5" xfId="51837"/>
    <cellStyle name="style1424787250061 2 2 2 4 3" xfId="3655"/>
    <cellStyle name="style1424787250061 2 2 2 4 3 2" xfId="11096"/>
    <cellStyle name="style1424787250061 2 2 2 4 3 2 2" xfId="51840"/>
    <cellStyle name="style1424787250061 2 2 2 4 3 3" xfId="18492"/>
    <cellStyle name="style1424787250061 2 2 2 4 3 4" xfId="25888"/>
    <cellStyle name="style1424787250061 2 2 2 4 3 5" xfId="51839"/>
    <cellStyle name="style1424787250061 2 2 2 4 4" xfId="7477"/>
    <cellStyle name="style1424787250061 2 2 2 4 4 2" xfId="14873"/>
    <cellStyle name="style1424787250061 2 2 2 4 4 3" xfId="22269"/>
    <cellStyle name="style1424787250061 2 2 2 4 4 4" xfId="29665"/>
    <cellStyle name="style1424787250061 2 2 2 4 4 5" xfId="51841"/>
    <cellStyle name="style1424787250061 2 2 2 4 5" xfId="9287"/>
    <cellStyle name="style1424787250061 2 2 2 4 6" xfId="16683"/>
    <cellStyle name="style1424787250061 2 2 2 4 7" xfId="24079"/>
    <cellStyle name="style1424787250061 2 2 2 4 8" xfId="51836"/>
    <cellStyle name="style1424787250061 2 2 2 5" xfId="2102"/>
    <cellStyle name="style1424787250061 2 2 2 5 2" xfId="5789"/>
    <cellStyle name="style1424787250061 2 2 2 5 2 2" xfId="13229"/>
    <cellStyle name="style1424787250061 2 2 2 5 2 2 2" xfId="51844"/>
    <cellStyle name="style1424787250061 2 2 2 5 2 3" xfId="20625"/>
    <cellStyle name="style1424787250061 2 2 2 5 2 4" xfId="28021"/>
    <cellStyle name="style1424787250061 2 2 2 5 2 5" xfId="51843"/>
    <cellStyle name="style1424787250061 2 2 2 5 3" xfId="3911"/>
    <cellStyle name="style1424787250061 2 2 2 5 3 2" xfId="11352"/>
    <cellStyle name="style1424787250061 2 2 2 5 3 2 2" xfId="51846"/>
    <cellStyle name="style1424787250061 2 2 2 5 3 3" xfId="18748"/>
    <cellStyle name="style1424787250061 2 2 2 5 3 4" xfId="26144"/>
    <cellStyle name="style1424787250061 2 2 2 5 3 5" xfId="51845"/>
    <cellStyle name="style1424787250061 2 2 2 5 4" xfId="7734"/>
    <cellStyle name="style1424787250061 2 2 2 5 4 2" xfId="15130"/>
    <cellStyle name="style1424787250061 2 2 2 5 4 3" xfId="22526"/>
    <cellStyle name="style1424787250061 2 2 2 5 4 4" xfId="29922"/>
    <cellStyle name="style1424787250061 2 2 2 5 4 5" xfId="51847"/>
    <cellStyle name="style1424787250061 2 2 2 5 5" xfId="9543"/>
    <cellStyle name="style1424787250061 2 2 2 5 6" xfId="16939"/>
    <cellStyle name="style1424787250061 2 2 2 5 7" xfId="24335"/>
    <cellStyle name="style1424787250061 2 2 2 5 8" xfId="51842"/>
    <cellStyle name="style1424787250061 2 2 2 6" xfId="4298"/>
    <cellStyle name="style1424787250061 2 2 2 6 2" xfId="11739"/>
    <cellStyle name="style1424787250061 2 2 2 6 2 2" xfId="51849"/>
    <cellStyle name="style1424787250061 2 2 2 6 3" xfId="19135"/>
    <cellStyle name="style1424787250061 2 2 2 6 4" xfId="26531"/>
    <cellStyle name="style1424787250061 2 2 2 6 5" xfId="51848"/>
    <cellStyle name="style1424787250061 2 2 2 7" xfId="2421"/>
    <cellStyle name="style1424787250061 2 2 2 7 2" xfId="9862"/>
    <cellStyle name="style1424787250061 2 2 2 7 2 2" xfId="51851"/>
    <cellStyle name="style1424787250061 2 2 2 7 3" xfId="17258"/>
    <cellStyle name="style1424787250061 2 2 2 7 4" xfId="24654"/>
    <cellStyle name="style1424787250061 2 2 2 7 5" xfId="51850"/>
    <cellStyle name="style1424787250061 2 2 2 8" xfId="6243"/>
    <cellStyle name="style1424787250061 2 2 2 8 2" xfId="13639"/>
    <cellStyle name="style1424787250061 2 2 2 8 3" xfId="21035"/>
    <cellStyle name="style1424787250061 2 2 2 8 4" xfId="28431"/>
    <cellStyle name="style1424787250061 2 2 2 8 5" xfId="51852"/>
    <cellStyle name="style1424787250061 2 2 2 9" xfId="8053"/>
    <cellStyle name="style1424787250061 2 2 3" xfId="672"/>
    <cellStyle name="style1424787250061 2 2 3 2" xfId="1382"/>
    <cellStyle name="style1424787250061 2 2 3 2 2" xfId="5070"/>
    <cellStyle name="style1424787250061 2 2 3 2 2 2" xfId="12511"/>
    <cellStyle name="style1424787250061 2 2 3 2 2 2 2" xfId="51856"/>
    <cellStyle name="style1424787250061 2 2 3 2 2 3" xfId="19907"/>
    <cellStyle name="style1424787250061 2 2 3 2 2 4" xfId="27303"/>
    <cellStyle name="style1424787250061 2 2 3 2 2 5" xfId="51855"/>
    <cellStyle name="style1424787250061 2 2 3 2 3" xfId="3193"/>
    <cellStyle name="style1424787250061 2 2 3 2 3 2" xfId="10634"/>
    <cellStyle name="style1424787250061 2 2 3 2 3 2 2" xfId="51858"/>
    <cellStyle name="style1424787250061 2 2 3 2 3 3" xfId="18030"/>
    <cellStyle name="style1424787250061 2 2 3 2 3 4" xfId="25426"/>
    <cellStyle name="style1424787250061 2 2 3 2 3 5" xfId="51857"/>
    <cellStyle name="style1424787250061 2 2 3 2 4" xfId="7015"/>
    <cellStyle name="style1424787250061 2 2 3 2 4 2" xfId="14411"/>
    <cellStyle name="style1424787250061 2 2 3 2 4 3" xfId="21807"/>
    <cellStyle name="style1424787250061 2 2 3 2 4 4" xfId="29203"/>
    <cellStyle name="style1424787250061 2 2 3 2 4 5" xfId="51859"/>
    <cellStyle name="style1424787250061 2 2 3 2 5" xfId="8825"/>
    <cellStyle name="style1424787250061 2 2 3 2 6" xfId="16221"/>
    <cellStyle name="style1424787250061 2 2 3 2 7" xfId="23617"/>
    <cellStyle name="style1424787250061 2 2 3 2 8" xfId="51854"/>
    <cellStyle name="style1424787250061 2 2 3 3" xfId="4426"/>
    <cellStyle name="style1424787250061 2 2 3 3 2" xfId="11867"/>
    <cellStyle name="style1424787250061 2 2 3 3 2 2" xfId="51861"/>
    <cellStyle name="style1424787250061 2 2 3 3 3" xfId="19263"/>
    <cellStyle name="style1424787250061 2 2 3 3 4" xfId="26659"/>
    <cellStyle name="style1424787250061 2 2 3 3 5" xfId="51860"/>
    <cellStyle name="style1424787250061 2 2 3 4" xfId="2549"/>
    <cellStyle name="style1424787250061 2 2 3 4 2" xfId="9990"/>
    <cellStyle name="style1424787250061 2 2 3 4 2 2" xfId="51863"/>
    <cellStyle name="style1424787250061 2 2 3 4 3" xfId="17386"/>
    <cellStyle name="style1424787250061 2 2 3 4 4" xfId="24782"/>
    <cellStyle name="style1424787250061 2 2 3 4 5" xfId="51862"/>
    <cellStyle name="style1424787250061 2 2 3 5" xfId="6371"/>
    <cellStyle name="style1424787250061 2 2 3 5 2" xfId="13767"/>
    <cellStyle name="style1424787250061 2 2 3 5 3" xfId="21163"/>
    <cellStyle name="style1424787250061 2 2 3 5 4" xfId="28559"/>
    <cellStyle name="style1424787250061 2 2 3 5 5" xfId="51864"/>
    <cellStyle name="style1424787250061 2 2 3 6" xfId="8181"/>
    <cellStyle name="style1424787250061 2 2 3 7" xfId="15577"/>
    <cellStyle name="style1424787250061 2 2 3 8" xfId="22973"/>
    <cellStyle name="style1424787250061 2 2 3 9" xfId="51853"/>
    <cellStyle name="style1424787250061 2 2 4" xfId="1126"/>
    <cellStyle name="style1424787250061 2 2 4 2" xfId="4814"/>
    <cellStyle name="style1424787250061 2 2 4 2 2" xfId="12255"/>
    <cellStyle name="style1424787250061 2 2 4 2 2 2" xfId="51867"/>
    <cellStyle name="style1424787250061 2 2 4 2 3" xfId="19651"/>
    <cellStyle name="style1424787250061 2 2 4 2 4" xfId="27047"/>
    <cellStyle name="style1424787250061 2 2 4 2 5" xfId="51866"/>
    <cellStyle name="style1424787250061 2 2 4 3" xfId="2937"/>
    <cellStyle name="style1424787250061 2 2 4 3 2" xfId="10378"/>
    <cellStyle name="style1424787250061 2 2 4 3 2 2" xfId="51869"/>
    <cellStyle name="style1424787250061 2 2 4 3 3" xfId="17774"/>
    <cellStyle name="style1424787250061 2 2 4 3 4" xfId="25170"/>
    <cellStyle name="style1424787250061 2 2 4 3 5" xfId="51868"/>
    <cellStyle name="style1424787250061 2 2 4 4" xfId="6759"/>
    <cellStyle name="style1424787250061 2 2 4 4 2" xfId="14155"/>
    <cellStyle name="style1424787250061 2 2 4 4 3" xfId="21551"/>
    <cellStyle name="style1424787250061 2 2 4 4 4" xfId="28947"/>
    <cellStyle name="style1424787250061 2 2 4 4 5" xfId="51870"/>
    <cellStyle name="style1424787250061 2 2 4 5" xfId="8569"/>
    <cellStyle name="style1424787250061 2 2 4 6" xfId="15965"/>
    <cellStyle name="style1424787250061 2 2 4 7" xfId="23361"/>
    <cellStyle name="style1424787250061 2 2 4 8" xfId="51865"/>
    <cellStyle name="style1424787250061 2 2 5" xfId="1717"/>
    <cellStyle name="style1424787250061 2 2 5 2" xfId="5404"/>
    <cellStyle name="style1424787250061 2 2 5 2 2" xfId="12845"/>
    <cellStyle name="style1424787250061 2 2 5 2 2 2" xfId="51873"/>
    <cellStyle name="style1424787250061 2 2 5 2 3" xfId="20241"/>
    <cellStyle name="style1424787250061 2 2 5 2 4" xfId="27637"/>
    <cellStyle name="style1424787250061 2 2 5 2 5" xfId="51872"/>
    <cellStyle name="style1424787250061 2 2 5 3" xfId="3527"/>
    <cellStyle name="style1424787250061 2 2 5 3 2" xfId="10968"/>
    <cellStyle name="style1424787250061 2 2 5 3 2 2" xfId="51875"/>
    <cellStyle name="style1424787250061 2 2 5 3 3" xfId="18364"/>
    <cellStyle name="style1424787250061 2 2 5 3 4" xfId="25760"/>
    <cellStyle name="style1424787250061 2 2 5 3 5" xfId="51874"/>
    <cellStyle name="style1424787250061 2 2 5 4" xfId="7349"/>
    <cellStyle name="style1424787250061 2 2 5 4 2" xfId="14745"/>
    <cellStyle name="style1424787250061 2 2 5 4 3" xfId="22141"/>
    <cellStyle name="style1424787250061 2 2 5 4 4" xfId="29537"/>
    <cellStyle name="style1424787250061 2 2 5 4 5" xfId="51876"/>
    <cellStyle name="style1424787250061 2 2 5 5" xfId="9159"/>
    <cellStyle name="style1424787250061 2 2 5 6" xfId="16555"/>
    <cellStyle name="style1424787250061 2 2 5 7" xfId="23951"/>
    <cellStyle name="style1424787250061 2 2 5 8" xfId="51871"/>
    <cellStyle name="style1424787250061 2 2 6" xfId="1974"/>
    <cellStyle name="style1424787250061 2 2 6 2" xfId="5661"/>
    <cellStyle name="style1424787250061 2 2 6 2 2" xfId="13101"/>
    <cellStyle name="style1424787250061 2 2 6 2 2 2" xfId="51879"/>
    <cellStyle name="style1424787250061 2 2 6 2 3" xfId="20497"/>
    <cellStyle name="style1424787250061 2 2 6 2 4" xfId="27893"/>
    <cellStyle name="style1424787250061 2 2 6 2 5" xfId="51878"/>
    <cellStyle name="style1424787250061 2 2 6 3" xfId="3783"/>
    <cellStyle name="style1424787250061 2 2 6 3 2" xfId="11224"/>
    <cellStyle name="style1424787250061 2 2 6 3 2 2" xfId="51881"/>
    <cellStyle name="style1424787250061 2 2 6 3 3" xfId="18620"/>
    <cellStyle name="style1424787250061 2 2 6 3 4" xfId="26016"/>
    <cellStyle name="style1424787250061 2 2 6 3 5" xfId="51880"/>
    <cellStyle name="style1424787250061 2 2 6 4" xfId="7606"/>
    <cellStyle name="style1424787250061 2 2 6 4 2" xfId="15002"/>
    <cellStyle name="style1424787250061 2 2 6 4 3" xfId="22398"/>
    <cellStyle name="style1424787250061 2 2 6 4 4" xfId="29794"/>
    <cellStyle name="style1424787250061 2 2 6 4 5" xfId="51882"/>
    <cellStyle name="style1424787250061 2 2 6 5" xfId="9415"/>
    <cellStyle name="style1424787250061 2 2 6 6" xfId="16811"/>
    <cellStyle name="style1424787250061 2 2 6 7" xfId="24207"/>
    <cellStyle name="style1424787250061 2 2 6 8" xfId="51877"/>
    <cellStyle name="style1424787250061 2 2 7" xfId="4170"/>
    <cellStyle name="style1424787250061 2 2 7 2" xfId="11611"/>
    <cellStyle name="style1424787250061 2 2 7 2 2" xfId="51884"/>
    <cellStyle name="style1424787250061 2 2 7 3" xfId="19007"/>
    <cellStyle name="style1424787250061 2 2 7 4" xfId="26403"/>
    <cellStyle name="style1424787250061 2 2 7 5" xfId="51883"/>
    <cellStyle name="style1424787250061 2 2 8" xfId="2293"/>
    <cellStyle name="style1424787250061 2 2 8 2" xfId="9734"/>
    <cellStyle name="style1424787250061 2 2 8 2 2" xfId="51886"/>
    <cellStyle name="style1424787250061 2 2 8 3" xfId="17130"/>
    <cellStyle name="style1424787250061 2 2 8 4" xfId="24526"/>
    <cellStyle name="style1424787250061 2 2 8 5" xfId="51885"/>
    <cellStyle name="style1424787250061 2 2 9" xfId="6115"/>
    <cellStyle name="style1424787250061 2 2 9 2" xfId="13511"/>
    <cellStyle name="style1424787250061 2 2 9 3" xfId="20907"/>
    <cellStyle name="style1424787250061 2 2 9 4" xfId="28303"/>
    <cellStyle name="style1424787250061 2 2 9 5" xfId="51887"/>
    <cellStyle name="style1424787250061 2 3" xfId="479"/>
    <cellStyle name="style1424787250061 2 3 10" xfId="15385"/>
    <cellStyle name="style1424787250061 2 3 11" xfId="22781"/>
    <cellStyle name="style1424787250061 2 3 12" xfId="51888"/>
    <cellStyle name="style1424787250061 2 3 2" xfId="736"/>
    <cellStyle name="style1424787250061 2 3 2 2" xfId="1446"/>
    <cellStyle name="style1424787250061 2 3 2 2 2" xfId="5134"/>
    <cellStyle name="style1424787250061 2 3 2 2 2 2" xfId="12575"/>
    <cellStyle name="style1424787250061 2 3 2 2 2 2 2" xfId="51892"/>
    <cellStyle name="style1424787250061 2 3 2 2 2 3" xfId="19971"/>
    <cellStyle name="style1424787250061 2 3 2 2 2 4" xfId="27367"/>
    <cellStyle name="style1424787250061 2 3 2 2 2 5" xfId="51891"/>
    <cellStyle name="style1424787250061 2 3 2 2 3" xfId="3257"/>
    <cellStyle name="style1424787250061 2 3 2 2 3 2" xfId="10698"/>
    <cellStyle name="style1424787250061 2 3 2 2 3 2 2" xfId="51894"/>
    <cellStyle name="style1424787250061 2 3 2 2 3 3" xfId="18094"/>
    <cellStyle name="style1424787250061 2 3 2 2 3 4" xfId="25490"/>
    <cellStyle name="style1424787250061 2 3 2 2 3 5" xfId="51893"/>
    <cellStyle name="style1424787250061 2 3 2 2 4" xfId="7079"/>
    <cellStyle name="style1424787250061 2 3 2 2 4 2" xfId="14475"/>
    <cellStyle name="style1424787250061 2 3 2 2 4 3" xfId="21871"/>
    <cellStyle name="style1424787250061 2 3 2 2 4 4" xfId="29267"/>
    <cellStyle name="style1424787250061 2 3 2 2 4 5" xfId="51895"/>
    <cellStyle name="style1424787250061 2 3 2 2 5" xfId="8889"/>
    <cellStyle name="style1424787250061 2 3 2 2 6" xfId="16285"/>
    <cellStyle name="style1424787250061 2 3 2 2 7" xfId="23681"/>
    <cellStyle name="style1424787250061 2 3 2 2 8" xfId="51890"/>
    <cellStyle name="style1424787250061 2 3 2 3" xfId="4490"/>
    <cellStyle name="style1424787250061 2 3 2 3 2" xfId="11931"/>
    <cellStyle name="style1424787250061 2 3 2 3 2 2" xfId="51897"/>
    <cellStyle name="style1424787250061 2 3 2 3 3" xfId="19327"/>
    <cellStyle name="style1424787250061 2 3 2 3 4" xfId="26723"/>
    <cellStyle name="style1424787250061 2 3 2 3 5" xfId="51896"/>
    <cellStyle name="style1424787250061 2 3 2 4" xfId="2613"/>
    <cellStyle name="style1424787250061 2 3 2 4 2" xfId="10054"/>
    <cellStyle name="style1424787250061 2 3 2 4 2 2" xfId="51899"/>
    <cellStyle name="style1424787250061 2 3 2 4 3" xfId="17450"/>
    <cellStyle name="style1424787250061 2 3 2 4 4" xfId="24846"/>
    <cellStyle name="style1424787250061 2 3 2 4 5" xfId="51898"/>
    <cellStyle name="style1424787250061 2 3 2 5" xfId="6435"/>
    <cellStyle name="style1424787250061 2 3 2 5 2" xfId="13831"/>
    <cellStyle name="style1424787250061 2 3 2 5 3" xfId="21227"/>
    <cellStyle name="style1424787250061 2 3 2 5 4" xfId="28623"/>
    <cellStyle name="style1424787250061 2 3 2 5 5" xfId="51900"/>
    <cellStyle name="style1424787250061 2 3 2 6" xfId="8245"/>
    <cellStyle name="style1424787250061 2 3 2 7" xfId="15641"/>
    <cellStyle name="style1424787250061 2 3 2 8" xfId="23037"/>
    <cellStyle name="style1424787250061 2 3 2 9" xfId="51889"/>
    <cellStyle name="style1424787250061 2 3 3" xfId="1190"/>
    <cellStyle name="style1424787250061 2 3 3 2" xfId="4878"/>
    <cellStyle name="style1424787250061 2 3 3 2 2" xfId="12319"/>
    <cellStyle name="style1424787250061 2 3 3 2 2 2" xfId="51903"/>
    <cellStyle name="style1424787250061 2 3 3 2 3" xfId="19715"/>
    <cellStyle name="style1424787250061 2 3 3 2 4" xfId="27111"/>
    <cellStyle name="style1424787250061 2 3 3 2 5" xfId="51902"/>
    <cellStyle name="style1424787250061 2 3 3 3" xfId="3001"/>
    <cellStyle name="style1424787250061 2 3 3 3 2" xfId="10442"/>
    <cellStyle name="style1424787250061 2 3 3 3 2 2" xfId="51905"/>
    <cellStyle name="style1424787250061 2 3 3 3 3" xfId="17838"/>
    <cellStyle name="style1424787250061 2 3 3 3 4" xfId="25234"/>
    <cellStyle name="style1424787250061 2 3 3 3 5" xfId="51904"/>
    <cellStyle name="style1424787250061 2 3 3 4" xfId="6823"/>
    <cellStyle name="style1424787250061 2 3 3 4 2" xfId="14219"/>
    <cellStyle name="style1424787250061 2 3 3 4 3" xfId="21615"/>
    <cellStyle name="style1424787250061 2 3 3 4 4" xfId="29011"/>
    <cellStyle name="style1424787250061 2 3 3 4 5" xfId="51906"/>
    <cellStyle name="style1424787250061 2 3 3 5" xfId="8633"/>
    <cellStyle name="style1424787250061 2 3 3 6" xfId="16029"/>
    <cellStyle name="style1424787250061 2 3 3 7" xfId="23425"/>
    <cellStyle name="style1424787250061 2 3 3 8" xfId="51901"/>
    <cellStyle name="style1424787250061 2 3 4" xfId="1781"/>
    <cellStyle name="style1424787250061 2 3 4 2" xfId="5468"/>
    <cellStyle name="style1424787250061 2 3 4 2 2" xfId="12909"/>
    <cellStyle name="style1424787250061 2 3 4 2 2 2" xfId="51909"/>
    <cellStyle name="style1424787250061 2 3 4 2 3" xfId="20305"/>
    <cellStyle name="style1424787250061 2 3 4 2 4" xfId="27701"/>
    <cellStyle name="style1424787250061 2 3 4 2 5" xfId="51908"/>
    <cellStyle name="style1424787250061 2 3 4 3" xfId="3591"/>
    <cellStyle name="style1424787250061 2 3 4 3 2" xfId="11032"/>
    <cellStyle name="style1424787250061 2 3 4 3 2 2" xfId="51911"/>
    <cellStyle name="style1424787250061 2 3 4 3 3" xfId="18428"/>
    <cellStyle name="style1424787250061 2 3 4 3 4" xfId="25824"/>
    <cellStyle name="style1424787250061 2 3 4 3 5" xfId="51910"/>
    <cellStyle name="style1424787250061 2 3 4 4" xfId="7413"/>
    <cellStyle name="style1424787250061 2 3 4 4 2" xfId="14809"/>
    <cellStyle name="style1424787250061 2 3 4 4 3" xfId="22205"/>
    <cellStyle name="style1424787250061 2 3 4 4 4" xfId="29601"/>
    <cellStyle name="style1424787250061 2 3 4 4 5" xfId="51912"/>
    <cellStyle name="style1424787250061 2 3 4 5" xfId="9223"/>
    <cellStyle name="style1424787250061 2 3 4 6" xfId="16619"/>
    <cellStyle name="style1424787250061 2 3 4 7" xfId="24015"/>
    <cellStyle name="style1424787250061 2 3 4 8" xfId="51907"/>
    <cellStyle name="style1424787250061 2 3 5" xfId="2038"/>
    <cellStyle name="style1424787250061 2 3 5 2" xfId="5725"/>
    <cellStyle name="style1424787250061 2 3 5 2 2" xfId="13165"/>
    <cellStyle name="style1424787250061 2 3 5 2 2 2" xfId="51915"/>
    <cellStyle name="style1424787250061 2 3 5 2 3" xfId="20561"/>
    <cellStyle name="style1424787250061 2 3 5 2 4" xfId="27957"/>
    <cellStyle name="style1424787250061 2 3 5 2 5" xfId="51914"/>
    <cellStyle name="style1424787250061 2 3 5 3" xfId="3847"/>
    <cellStyle name="style1424787250061 2 3 5 3 2" xfId="11288"/>
    <cellStyle name="style1424787250061 2 3 5 3 2 2" xfId="51917"/>
    <cellStyle name="style1424787250061 2 3 5 3 3" xfId="18684"/>
    <cellStyle name="style1424787250061 2 3 5 3 4" xfId="26080"/>
    <cellStyle name="style1424787250061 2 3 5 3 5" xfId="51916"/>
    <cellStyle name="style1424787250061 2 3 5 4" xfId="7670"/>
    <cellStyle name="style1424787250061 2 3 5 4 2" xfId="15066"/>
    <cellStyle name="style1424787250061 2 3 5 4 3" xfId="22462"/>
    <cellStyle name="style1424787250061 2 3 5 4 4" xfId="29858"/>
    <cellStyle name="style1424787250061 2 3 5 4 5" xfId="51918"/>
    <cellStyle name="style1424787250061 2 3 5 5" xfId="9479"/>
    <cellStyle name="style1424787250061 2 3 5 6" xfId="16875"/>
    <cellStyle name="style1424787250061 2 3 5 7" xfId="24271"/>
    <cellStyle name="style1424787250061 2 3 5 8" xfId="51913"/>
    <cellStyle name="style1424787250061 2 3 6" xfId="4234"/>
    <cellStyle name="style1424787250061 2 3 6 2" xfId="11675"/>
    <cellStyle name="style1424787250061 2 3 6 2 2" xfId="51920"/>
    <cellStyle name="style1424787250061 2 3 6 3" xfId="19071"/>
    <cellStyle name="style1424787250061 2 3 6 4" xfId="26467"/>
    <cellStyle name="style1424787250061 2 3 6 5" xfId="51919"/>
    <cellStyle name="style1424787250061 2 3 7" xfId="2357"/>
    <cellStyle name="style1424787250061 2 3 7 2" xfId="9798"/>
    <cellStyle name="style1424787250061 2 3 7 2 2" xfId="51922"/>
    <cellStyle name="style1424787250061 2 3 7 3" xfId="17194"/>
    <cellStyle name="style1424787250061 2 3 7 4" xfId="24590"/>
    <cellStyle name="style1424787250061 2 3 7 5" xfId="51921"/>
    <cellStyle name="style1424787250061 2 3 8" xfId="6179"/>
    <cellStyle name="style1424787250061 2 3 8 2" xfId="13575"/>
    <cellStyle name="style1424787250061 2 3 8 3" xfId="20971"/>
    <cellStyle name="style1424787250061 2 3 8 4" xfId="28367"/>
    <cellStyle name="style1424787250061 2 3 8 5" xfId="51923"/>
    <cellStyle name="style1424787250061 2 3 9" xfId="7989"/>
    <cellStyle name="style1424787250061 2 4" xfId="608"/>
    <cellStyle name="style1424787250061 2 4 2" xfId="1318"/>
    <cellStyle name="style1424787250061 2 4 2 2" xfId="5006"/>
    <cellStyle name="style1424787250061 2 4 2 2 2" xfId="12447"/>
    <cellStyle name="style1424787250061 2 4 2 2 2 2" xfId="51927"/>
    <cellStyle name="style1424787250061 2 4 2 2 3" xfId="19843"/>
    <cellStyle name="style1424787250061 2 4 2 2 4" xfId="27239"/>
    <cellStyle name="style1424787250061 2 4 2 2 5" xfId="51926"/>
    <cellStyle name="style1424787250061 2 4 2 3" xfId="3129"/>
    <cellStyle name="style1424787250061 2 4 2 3 2" xfId="10570"/>
    <cellStyle name="style1424787250061 2 4 2 3 2 2" xfId="51929"/>
    <cellStyle name="style1424787250061 2 4 2 3 3" xfId="17966"/>
    <cellStyle name="style1424787250061 2 4 2 3 4" xfId="25362"/>
    <cellStyle name="style1424787250061 2 4 2 3 5" xfId="51928"/>
    <cellStyle name="style1424787250061 2 4 2 4" xfId="6951"/>
    <cellStyle name="style1424787250061 2 4 2 4 2" xfId="14347"/>
    <cellStyle name="style1424787250061 2 4 2 4 3" xfId="21743"/>
    <cellStyle name="style1424787250061 2 4 2 4 4" xfId="29139"/>
    <cellStyle name="style1424787250061 2 4 2 4 5" xfId="51930"/>
    <cellStyle name="style1424787250061 2 4 2 5" xfId="8761"/>
    <cellStyle name="style1424787250061 2 4 2 6" xfId="16157"/>
    <cellStyle name="style1424787250061 2 4 2 7" xfId="23553"/>
    <cellStyle name="style1424787250061 2 4 2 8" xfId="51925"/>
    <cellStyle name="style1424787250061 2 4 3" xfId="4362"/>
    <cellStyle name="style1424787250061 2 4 3 2" xfId="11803"/>
    <cellStyle name="style1424787250061 2 4 3 2 2" xfId="51932"/>
    <cellStyle name="style1424787250061 2 4 3 3" xfId="19199"/>
    <cellStyle name="style1424787250061 2 4 3 4" xfId="26595"/>
    <cellStyle name="style1424787250061 2 4 3 5" xfId="51931"/>
    <cellStyle name="style1424787250061 2 4 4" xfId="2485"/>
    <cellStyle name="style1424787250061 2 4 4 2" xfId="9926"/>
    <cellStyle name="style1424787250061 2 4 4 2 2" xfId="51934"/>
    <cellStyle name="style1424787250061 2 4 4 3" xfId="17322"/>
    <cellStyle name="style1424787250061 2 4 4 4" xfId="24718"/>
    <cellStyle name="style1424787250061 2 4 4 5" xfId="51933"/>
    <cellStyle name="style1424787250061 2 4 5" xfId="6307"/>
    <cellStyle name="style1424787250061 2 4 5 2" xfId="13703"/>
    <cellStyle name="style1424787250061 2 4 5 3" xfId="21099"/>
    <cellStyle name="style1424787250061 2 4 5 4" xfId="28495"/>
    <cellStyle name="style1424787250061 2 4 5 5" xfId="51935"/>
    <cellStyle name="style1424787250061 2 4 6" xfId="8117"/>
    <cellStyle name="style1424787250061 2 4 7" xfId="15513"/>
    <cellStyle name="style1424787250061 2 4 8" xfId="22909"/>
    <cellStyle name="style1424787250061 2 4 9" xfId="51924"/>
    <cellStyle name="style1424787250061 2 5" xfId="1062"/>
    <cellStyle name="style1424787250061 2 5 2" xfId="4750"/>
    <cellStyle name="style1424787250061 2 5 2 2" xfId="12191"/>
    <cellStyle name="style1424787250061 2 5 2 2 2" xfId="51938"/>
    <cellStyle name="style1424787250061 2 5 2 3" xfId="19587"/>
    <cellStyle name="style1424787250061 2 5 2 4" xfId="26983"/>
    <cellStyle name="style1424787250061 2 5 2 5" xfId="51937"/>
    <cellStyle name="style1424787250061 2 5 3" xfId="2873"/>
    <cellStyle name="style1424787250061 2 5 3 2" xfId="10314"/>
    <cellStyle name="style1424787250061 2 5 3 2 2" xfId="51940"/>
    <cellStyle name="style1424787250061 2 5 3 3" xfId="17710"/>
    <cellStyle name="style1424787250061 2 5 3 4" xfId="25106"/>
    <cellStyle name="style1424787250061 2 5 3 5" xfId="51939"/>
    <cellStyle name="style1424787250061 2 5 4" xfId="6695"/>
    <cellStyle name="style1424787250061 2 5 4 2" xfId="14091"/>
    <cellStyle name="style1424787250061 2 5 4 3" xfId="21487"/>
    <cellStyle name="style1424787250061 2 5 4 4" xfId="28883"/>
    <cellStyle name="style1424787250061 2 5 4 5" xfId="51941"/>
    <cellStyle name="style1424787250061 2 5 5" xfId="8505"/>
    <cellStyle name="style1424787250061 2 5 6" xfId="15901"/>
    <cellStyle name="style1424787250061 2 5 7" xfId="23297"/>
    <cellStyle name="style1424787250061 2 5 8" xfId="51936"/>
    <cellStyle name="style1424787250061 2 6" xfId="1653"/>
    <cellStyle name="style1424787250061 2 6 2" xfId="5340"/>
    <cellStyle name="style1424787250061 2 6 2 2" xfId="12781"/>
    <cellStyle name="style1424787250061 2 6 2 2 2" xfId="51944"/>
    <cellStyle name="style1424787250061 2 6 2 3" xfId="20177"/>
    <cellStyle name="style1424787250061 2 6 2 4" xfId="27573"/>
    <cellStyle name="style1424787250061 2 6 2 5" xfId="51943"/>
    <cellStyle name="style1424787250061 2 6 3" xfId="3463"/>
    <cellStyle name="style1424787250061 2 6 3 2" xfId="10904"/>
    <cellStyle name="style1424787250061 2 6 3 2 2" xfId="51946"/>
    <cellStyle name="style1424787250061 2 6 3 3" xfId="18300"/>
    <cellStyle name="style1424787250061 2 6 3 4" xfId="25696"/>
    <cellStyle name="style1424787250061 2 6 3 5" xfId="51945"/>
    <cellStyle name="style1424787250061 2 6 4" xfId="7285"/>
    <cellStyle name="style1424787250061 2 6 4 2" xfId="14681"/>
    <cellStyle name="style1424787250061 2 6 4 3" xfId="22077"/>
    <cellStyle name="style1424787250061 2 6 4 4" xfId="29473"/>
    <cellStyle name="style1424787250061 2 6 4 5" xfId="51947"/>
    <cellStyle name="style1424787250061 2 6 5" xfId="9095"/>
    <cellStyle name="style1424787250061 2 6 6" xfId="16491"/>
    <cellStyle name="style1424787250061 2 6 7" xfId="23887"/>
    <cellStyle name="style1424787250061 2 6 8" xfId="51942"/>
    <cellStyle name="style1424787250061 2 7" xfId="1910"/>
    <cellStyle name="style1424787250061 2 7 2" xfId="5597"/>
    <cellStyle name="style1424787250061 2 7 2 2" xfId="13037"/>
    <cellStyle name="style1424787250061 2 7 2 2 2" xfId="51950"/>
    <cellStyle name="style1424787250061 2 7 2 3" xfId="20433"/>
    <cellStyle name="style1424787250061 2 7 2 4" xfId="27829"/>
    <cellStyle name="style1424787250061 2 7 2 5" xfId="51949"/>
    <cellStyle name="style1424787250061 2 7 3" xfId="3719"/>
    <cellStyle name="style1424787250061 2 7 3 2" xfId="11160"/>
    <cellStyle name="style1424787250061 2 7 3 2 2" xfId="51952"/>
    <cellStyle name="style1424787250061 2 7 3 3" xfId="18556"/>
    <cellStyle name="style1424787250061 2 7 3 4" xfId="25952"/>
    <cellStyle name="style1424787250061 2 7 3 5" xfId="51951"/>
    <cellStyle name="style1424787250061 2 7 4" xfId="7542"/>
    <cellStyle name="style1424787250061 2 7 4 2" xfId="14938"/>
    <cellStyle name="style1424787250061 2 7 4 3" xfId="22334"/>
    <cellStyle name="style1424787250061 2 7 4 4" xfId="29730"/>
    <cellStyle name="style1424787250061 2 7 4 5" xfId="51953"/>
    <cellStyle name="style1424787250061 2 7 5" xfId="9351"/>
    <cellStyle name="style1424787250061 2 7 6" xfId="16747"/>
    <cellStyle name="style1424787250061 2 7 7" xfId="24143"/>
    <cellStyle name="style1424787250061 2 7 8" xfId="51948"/>
    <cellStyle name="style1424787250061 2 8" xfId="4106"/>
    <cellStyle name="style1424787250061 2 8 2" xfId="11547"/>
    <cellStyle name="style1424787250061 2 8 2 2" xfId="51955"/>
    <cellStyle name="style1424787250061 2 8 3" xfId="18943"/>
    <cellStyle name="style1424787250061 2 8 4" xfId="26339"/>
    <cellStyle name="style1424787250061 2 8 5" xfId="51954"/>
    <cellStyle name="style1424787250061 2 9" xfId="2229"/>
    <cellStyle name="style1424787250061 2 9 2" xfId="9670"/>
    <cellStyle name="style1424787250061 2 9 2 2" xfId="51957"/>
    <cellStyle name="style1424787250061 2 9 3" xfId="17066"/>
    <cellStyle name="style1424787250061 2 9 4" xfId="24462"/>
    <cellStyle name="style1424787250061 2 9 5" xfId="51956"/>
    <cellStyle name="style1424787250061 3" xfId="387"/>
    <cellStyle name="style1424787250061 3 10" xfId="7897"/>
    <cellStyle name="style1424787250061 3 11" xfId="15293"/>
    <cellStyle name="style1424787250061 3 12" xfId="22689"/>
    <cellStyle name="style1424787250061 3 13" xfId="51958"/>
    <cellStyle name="style1424787250061 3 2" xfId="515"/>
    <cellStyle name="style1424787250061 3 2 10" xfId="15421"/>
    <cellStyle name="style1424787250061 3 2 11" xfId="22817"/>
    <cellStyle name="style1424787250061 3 2 12" xfId="51959"/>
    <cellStyle name="style1424787250061 3 2 2" xfId="772"/>
    <cellStyle name="style1424787250061 3 2 2 2" xfId="1482"/>
    <cellStyle name="style1424787250061 3 2 2 2 2" xfId="5170"/>
    <cellStyle name="style1424787250061 3 2 2 2 2 2" xfId="12611"/>
    <cellStyle name="style1424787250061 3 2 2 2 2 2 2" xfId="51963"/>
    <cellStyle name="style1424787250061 3 2 2 2 2 3" xfId="20007"/>
    <cellStyle name="style1424787250061 3 2 2 2 2 4" xfId="27403"/>
    <cellStyle name="style1424787250061 3 2 2 2 2 5" xfId="51962"/>
    <cellStyle name="style1424787250061 3 2 2 2 3" xfId="3293"/>
    <cellStyle name="style1424787250061 3 2 2 2 3 2" xfId="10734"/>
    <cellStyle name="style1424787250061 3 2 2 2 3 2 2" xfId="51965"/>
    <cellStyle name="style1424787250061 3 2 2 2 3 3" xfId="18130"/>
    <cellStyle name="style1424787250061 3 2 2 2 3 4" xfId="25526"/>
    <cellStyle name="style1424787250061 3 2 2 2 3 5" xfId="51964"/>
    <cellStyle name="style1424787250061 3 2 2 2 4" xfId="7115"/>
    <cellStyle name="style1424787250061 3 2 2 2 4 2" xfId="14511"/>
    <cellStyle name="style1424787250061 3 2 2 2 4 3" xfId="21907"/>
    <cellStyle name="style1424787250061 3 2 2 2 4 4" xfId="29303"/>
    <cellStyle name="style1424787250061 3 2 2 2 4 5" xfId="51966"/>
    <cellStyle name="style1424787250061 3 2 2 2 5" xfId="8925"/>
    <cellStyle name="style1424787250061 3 2 2 2 6" xfId="16321"/>
    <cellStyle name="style1424787250061 3 2 2 2 7" xfId="23717"/>
    <cellStyle name="style1424787250061 3 2 2 2 8" xfId="51961"/>
    <cellStyle name="style1424787250061 3 2 2 3" xfId="4526"/>
    <cellStyle name="style1424787250061 3 2 2 3 2" xfId="11967"/>
    <cellStyle name="style1424787250061 3 2 2 3 2 2" xfId="51968"/>
    <cellStyle name="style1424787250061 3 2 2 3 3" xfId="19363"/>
    <cellStyle name="style1424787250061 3 2 2 3 4" xfId="26759"/>
    <cellStyle name="style1424787250061 3 2 2 3 5" xfId="51967"/>
    <cellStyle name="style1424787250061 3 2 2 4" xfId="2649"/>
    <cellStyle name="style1424787250061 3 2 2 4 2" xfId="10090"/>
    <cellStyle name="style1424787250061 3 2 2 4 2 2" xfId="51970"/>
    <cellStyle name="style1424787250061 3 2 2 4 3" xfId="17486"/>
    <cellStyle name="style1424787250061 3 2 2 4 4" xfId="24882"/>
    <cellStyle name="style1424787250061 3 2 2 4 5" xfId="51969"/>
    <cellStyle name="style1424787250061 3 2 2 5" xfId="6471"/>
    <cellStyle name="style1424787250061 3 2 2 5 2" xfId="13867"/>
    <cellStyle name="style1424787250061 3 2 2 5 3" xfId="21263"/>
    <cellStyle name="style1424787250061 3 2 2 5 4" xfId="28659"/>
    <cellStyle name="style1424787250061 3 2 2 5 5" xfId="51971"/>
    <cellStyle name="style1424787250061 3 2 2 6" xfId="8281"/>
    <cellStyle name="style1424787250061 3 2 2 7" xfId="15677"/>
    <cellStyle name="style1424787250061 3 2 2 8" xfId="23073"/>
    <cellStyle name="style1424787250061 3 2 2 9" xfId="51960"/>
    <cellStyle name="style1424787250061 3 2 3" xfId="1226"/>
    <cellStyle name="style1424787250061 3 2 3 2" xfId="4914"/>
    <cellStyle name="style1424787250061 3 2 3 2 2" xfId="12355"/>
    <cellStyle name="style1424787250061 3 2 3 2 2 2" xfId="51974"/>
    <cellStyle name="style1424787250061 3 2 3 2 3" xfId="19751"/>
    <cellStyle name="style1424787250061 3 2 3 2 4" xfId="27147"/>
    <cellStyle name="style1424787250061 3 2 3 2 5" xfId="51973"/>
    <cellStyle name="style1424787250061 3 2 3 3" xfId="3037"/>
    <cellStyle name="style1424787250061 3 2 3 3 2" xfId="10478"/>
    <cellStyle name="style1424787250061 3 2 3 3 2 2" xfId="51976"/>
    <cellStyle name="style1424787250061 3 2 3 3 3" xfId="17874"/>
    <cellStyle name="style1424787250061 3 2 3 3 4" xfId="25270"/>
    <cellStyle name="style1424787250061 3 2 3 3 5" xfId="51975"/>
    <cellStyle name="style1424787250061 3 2 3 4" xfId="6859"/>
    <cellStyle name="style1424787250061 3 2 3 4 2" xfId="14255"/>
    <cellStyle name="style1424787250061 3 2 3 4 3" xfId="21651"/>
    <cellStyle name="style1424787250061 3 2 3 4 4" xfId="29047"/>
    <cellStyle name="style1424787250061 3 2 3 4 5" xfId="51977"/>
    <cellStyle name="style1424787250061 3 2 3 5" xfId="8669"/>
    <cellStyle name="style1424787250061 3 2 3 6" xfId="16065"/>
    <cellStyle name="style1424787250061 3 2 3 7" xfId="23461"/>
    <cellStyle name="style1424787250061 3 2 3 8" xfId="51972"/>
    <cellStyle name="style1424787250061 3 2 4" xfId="1817"/>
    <cellStyle name="style1424787250061 3 2 4 2" xfId="5504"/>
    <cellStyle name="style1424787250061 3 2 4 2 2" xfId="12945"/>
    <cellStyle name="style1424787250061 3 2 4 2 2 2" xfId="51980"/>
    <cellStyle name="style1424787250061 3 2 4 2 3" xfId="20341"/>
    <cellStyle name="style1424787250061 3 2 4 2 4" xfId="27737"/>
    <cellStyle name="style1424787250061 3 2 4 2 5" xfId="51979"/>
    <cellStyle name="style1424787250061 3 2 4 3" xfId="3627"/>
    <cellStyle name="style1424787250061 3 2 4 3 2" xfId="11068"/>
    <cellStyle name="style1424787250061 3 2 4 3 2 2" xfId="51982"/>
    <cellStyle name="style1424787250061 3 2 4 3 3" xfId="18464"/>
    <cellStyle name="style1424787250061 3 2 4 3 4" xfId="25860"/>
    <cellStyle name="style1424787250061 3 2 4 3 5" xfId="51981"/>
    <cellStyle name="style1424787250061 3 2 4 4" xfId="7449"/>
    <cellStyle name="style1424787250061 3 2 4 4 2" xfId="14845"/>
    <cellStyle name="style1424787250061 3 2 4 4 3" xfId="22241"/>
    <cellStyle name="style1424787250061 3 2 4 4 4" xfId="29637"/>
    <cellStyle name="style1424787250061 3 2 4 4 5" xfId="51983"/>
    <cellStyle name="style1424787250061 3 2 4 5" xfId="9259"/>
    <cellStyle name="style1424787250061 3 2 4 6" xfId="16655"/>
    <cellStyle name="style1424787250061 3 2 4 7" xfId="24051"/>
    <cellStyle name="style1424787250061 3 2 4 8" xfId="51978"/>
    <cellStyle name="style1424787250061 3 2 5" xfId="2074"/>
    <cellStyle name="style1424787250061 3 2 5 2" xfId="5761"/>
    <cellStyle name="style1424787250061 3 2 5 2 2" xfId="13201"/>
    <cellStyle name="style1424787250061 3 2 5 2 2 2" xfId="51986"/>
    <cellStyle name="style1424787250061 3 2 5 2 3" xfId="20597"/>
    <cellStyle name="style1424787250061 3 2 5 2 4" xfId="27993"/>
    <cellStyle name="style1424787250061 3 2 5 2 5" xfId="51985"/>
    <cellStyle name="style1424787250061 3 2 5 3" xfId="3883"/>
    <cellStyle name="style1424787250061 3 2 5 3 2" xfId="11324"/>
    <cellStyle name="style1424787250061 3 2 5 3 2 2" xfId="51988"/>
    <cellStyle name="style1424787250061 3 2 5 3 3" xfId="18720"/>
    <cellStyle name="style1424787250061 3 2 5 3 4" xfId="26116"/>
    <cellStyle name="style1424787250061 3 2 5 3 5" xfId="51987"/>
    <cellStyle name="style1424787250061 3 2 5 4" xfId="7706"/>
    <cellStyle name="style1424787250061 3 2 5 4 2" xfId="15102"/>
    <cellStyle name="style1424787250061 3 2 5 4 3" xfId="22498"/>
    <cellStyle name="style1424787250061 3 2 5 4 4" xfId="29894"/>
    <cellStyle name="style1424787250061 3 2 5 4 5" xfId="51989"/>
    <cellStyle name="style1424787250061 3 2 5 5" xfId="9515"/>
    <cellStyle name="style1424787250061 3 2 5 6" xfId="16911"/>
    <cellStyle name="style1424787250061 3 2 5 7" xfId="24307"/>
    <cellStyle name="style1424787250061 3 2 5 8" xfId="51984"/>
    <cellStyle name="style1424787250061 3 2 6" xfId="4270"/>
    <cellStyle name="style1424787250061 3 2 6 2" xfId="11711"/>
    <cellStyle name="style1424787250061 3 2 6 2 2" xfId="51991"/>
    <cellStyle name="style1424787250061 3 2 6 3" xfId="19107"/>
    <cellStyle name="style1424787250061 3 2 6 4" xfId="26503"/>
    <cellStyle name="style1424787250061 3 2 6 5" xfId="51990"/>
    <cellStyle name="style1424787250061 3 2 7" xfId="2393"/>
    <cellStyle name="style1424787250061 3 2 7 2" xfId="9834"/>
    <cellStyle name="style1424787250061 3 2 7 2 2" xfId="51993"/>
    <cellStyle name="style1424787250061 3 2 7 3" xfId="17230"/>
    <cellStyle name="style1424787250061 3 2 7 4" xfId="24626"/>
    <cellStyle name="style1424787250061 3 2 7 5" xfId="51992"/>
    <cellStyle name="style1424787250061 3 2 8" xfId="6215"/>
    <cellStyle name="style1424787250061 3 2 8 2" xfId="13611"/>
    <cellStyle name="style1424787250061 3 2 8 3" xfId="21007"/>
    <cellStyle name="style1424787250061 3 2 8 4" xfId="28403"/>
    <cellStyle name="style1424787250061 3 2 8 5" xfId="51994"/>
    <cellStyle name="style1424787250061 3 2 9" xfId="8025"/>
    <cellStyle name="style1424787250061 3 3" xfId="644"/>
    <cellStyle name="style1424787250061 3 3 2" xfId="1354"/>
    <cellStyle name="style1424787250061 3 3 2 2" xfId="5042"/>
    <cellStyle name="style1424787250061 3 3 2 2 2" xfId="12483"/>
    <cellStyle name="style1424787250061 3 3 2 2 2 2" xfId="51998"/>
    <cellStyle name="style1424787250061 3 3 2 2 3" xfId="19879"/>
    <cellStyle name="style1424787250061 3 3 2 2 4" xfId="27275"/>
    <cellStyle name="style1424787250061 3 3 2 2 5" xfId="51997"/>
    <cellStyle name="style1424787250061 3 3 2 3" xfId="3165"/>
    <cellStyle name="style1424787250061 3 3 2 3 2" xfId="10606"/>
    <cellStyle name="style1424787250061 3 3 2 3 2 2" xfId="52000"/>
    <cellStyle name="style1424787250061 3 3 2 3 3" xfId="18002"/>
    <cellStyle name="style1424787250061 3 3 2 3 4" xfId="25398"/>
    <cellStyle name="style1424787250061 3 3 2 3 5" xfId="51999"/>
    <cellStyle name="style1424787250061 3 3 2 4" xfId="6987"/>
    <cellStyle name="style1424787250061 3 3 2 4 2" xfId="14383"/>
    <cellStyle name="style1424787250061 3 3 2 4 3" xfId="21779"/>
    <cellStyle name="style1424787250061 3 3 2 4 4" xfId="29175"/>
    <cellStyle name="style1424787250061 3 3 2 4 5" xfId="52001"/>
    <cellStyle name="style1424787250061 3 3 2 5" xfId="8797"/>
    <cellStyle name="style1424787250061 3 3 2 6" xfId="16193"/>
    <cellStyle name="style1424787250061 3 3 2 7" xfId="23589"/>
    <cellStyle name="style1424787250061 3 3 2 8" xfId="51996"/>
    <cellStyle name="style1424787250061 3 3 3" xfId="4398"/>
    <cellStyle name="style1424787250061 3 3 3 2" xfId="11839"/>
    <cellStyle name="style1424787250061 3 3 3 2 2" xfId="52003"/>
    <cellStyle name="style1424787250061 3 3 3 3" xfId="19235"/>
    <cellStyle name="style1424787250061 3 3 3 4" xfId="26631"/>
    <cellStyle name="style1424787250061 3 3 3 5" xfId="52002"/>
    <cellStyle name="style1424787250061 3 3 4" xfId="2521"/>
    <cellStyle name="style1424787250061 3 3 4 2" xfId="9962"/>
    <cellStyle name="style1424787250061 3 3 4 2 2" xfId="52005"/>
    <cellStyle name="style1424787250061 3 3 4 3" xfId="17358"/>
    <cellStyle name="style1424787250061 3 3 4 4" xfId="24754"/>
    <cellStyle name="style1424787250061 3 3 4 5" xfId="52004"/>
    <cellStyle name="style1424787250061 3 3 5" xfId="6343"/>
    <cellStyle name="style1424787250061 3 3 5 2" xfId="13739"/>
    <cellStyle name="style1424787250061 3 3 5 3" xfId="21135"/>
    <cellStyle name="style1424787250061 3 3 5 4" xfId="28531"/>
    <cellStyle name="style1424787250061 3 3 5 5" xfId="52006"/>
    <cellStyle name="style1424787250061 3 3 6" xfId="8153"/>
    <cellStyle name="style1424787250061 3 3 7" xfId="15549"/>
    <cellStyle name="style1424787250061 3 3 8" xfId="22945"/>
    <cellStyle name="style1424787250061 3 3 9" xfId="51995"/>
    <cellStyle name="style1424787250061 3 4" xfId="1098"/>
    <cellStyle name="style1424787250061 3 4 2" xfId="4786"/>
    <cellStyle name="style1424787250061 3 4 2 2" xfId="12227"/>
    <cellStyle name="style1424787250061 3 4 2 2 2" xfId="52009"/>
    <cellStyle name="style1424787250061 3 4 2 3" xfId="19623"/>
    <cellStyle name="style1424787250061 3 4 2 4" xfId="27019"/>
    <cellStyle name="style1424787250061 3 4 2 5" xfId="52008"/>
    <cellStyle name="style1424787250061 3 4 3" xfId="2909"/>
    <cellStyle name="style1424787250061 3 4 3 2" xfId="10350"/>
    <cellStyle name="style1424787250061 3 4 3 2 2" xfId="52011"/>
    <cellStyle name="style1424787250061 3 4 3 3" xfId="17746"/>
    <cellStyle name="style1424787250061 3 4 3 4" xfId="25142"/>
    <cellStyle name="style1424787250061 3 4 3 5" xfId="52010"/>
    <cellStyle name="style1424787250061 3 4 4" xfId="6731"/>
    <cellStyle name="style1424787250061 3 4 4 2" xfId="14127"/>
    <cellStyle name="style1424787250061 3 4 4 3" xfId="21523"/>
    <cellStyle name="style1424787250061 3 4 4 4" xfId="28919"/>
    <cellStyle name="style1424787250061 3 4 4 5" xfId="52012"/>
    <cellStyle name="style1424787250061 3 4 5" xfId="8541"/>
    <cellStyle name="style1424787250061 3 4 6" xfId="15937"/>
    <cellStyle name="style1424787250061 3 4 7" xfId="23333"/>
    <cellStyle name="style1424787250061 3 4 8" xfId="52007"/>
    <cellStyle name="style1424787250061 3 5" xfId="1689"/>
    <cellStyle name="style1424787250061 3 5 2" xfId="5376"/>
    <cellStyle name="style1424787250061 3 5 2 2" xfId="12817"/>
    <cellStyle name="style1424787250061 3 5 2 2 2" xfId="52015"/>
    <cellStyle name="style1424787250061 3 5 2 3" xfId="20213"/>
    <cellStyle name="style1424787250061 3 5 2 4" xfId="27609"/>
    <cellStyle name="style1424787250061 3 5 2 5" xfId="52014"/>
    <cellStyle name="style1424787250061 3 5 3" xfId="3499"/>
    <cellStyle name="style1424787250061 3 5 3 2" xfId="10940"/>
    <cellStyle name="style1424787250061 3 5 3 2 2" xfId="52017"/>
    <cellStyle name="style1424787250061 3 5 3 3" xfId="18336"/>
    <cellStyle name="style1424787250061 3 5 3 4" xfId="25732"/>
    <cellStyle name="style1424787250061 3 5 3 5" xfId="52016"/>
    <cellStyle name="style1424787250061 3 5 4" xfId="7321"/>
    <cellStyle name="style1424787250061 3 5 4 2" xfId="14717"/>
    <cellStyle name="style1424787250061 3 5 4 3" xfId="22113"/>
    <cellStyle name="style1424787250061 3 5 4 4" xfId="29509"/>
    <cellStyle name="style1424787250061 3 5 4 5" xfId="52018"/>
    <cellStyle name="style1424787250061 3 5 5" xfId="9131"/>
    <cellStyle name="style1424787250061 3 5 6" xfId="16527"/>
    <cellStyle name="style1424787250061 3 5 7" xfId="23923"/>
    <cellStyle name="style1424787250061 3 5 8" xfId="52013"/>
    <cellStyle name="style1424787250061 3 6" xfId="1946"/>
    <cellStyle name="style1424787250061 3 6 2" xfId="5633"/>
    <cellStyle name="style1424787250061 3 6 2 2" xfId="13073"/>
    <cellStyle name="style1424787250061 3 6 2 2 2" xfId="52021"/>
    <cellStyle name="style1424787250061 3 6 2 3" xfId="20469"/>
    <cellStyle name="style1424787250061 3 6 2 4" xfId="27865"/>
    <cellStyle name="style1424787250061 3 6 2 5" xfId="52020"/>
    <cellStyle name="style1424787250061 3 6 3" xfId="3755"/>
    <cellStyle name="style1424787250061 3 6 3 2" xfId="11196"/>
    <cellStyle name="style1424787250061 3 6 3 2 2" xfId="52023"/>
    <cellStyle name="style1424787250061 3 6 3 3" xfId="18592"/>
    <cellStyle name="style1424787250061 3 6 3 4" xfId="25988"/>
    <cellStyle name="style1424787250061 3 6 3 5" xfId="52022"/>
    <cellStyle name="style1424787250061 3 6 4" xfId="7578"/>
    <cellStyle name="style1424787250061 3 6 4 2" xfId="14974"/>
    <cellStyle name="style1424787250061 3 6 4 3" xfId="22370"/>
    <cellStyle name="style1424787250061 3 6 4 4" xfId="29766"/>
    <cellStyle name="style1424787250061 3 6 4 5" xfId="52024"/>
    <cellStyle name="style1424787250061 3 6 5" xfId="9387"/>
    <cellStyle name="style1424787250061 3 6 6" xfId="16783"/>
    <cellStyle name="style1424787250061 3 6 7" xfId="24179"/>
    <cellStyle name="style1424787250061 3 6 8" xfId="52019"/>
    <cellStyle name="style1424787250061 3 7" xfId="4142"/>
    <cellStyle name="style1424787250061 3 7 2" xfId="11583"/>
    <cellStyle name="style1424787250061 3 7 2 2" xfId="52026"/>
    <cellStyle name="style1424787250061 3 7 3" xfId="18979"/>
    <cellStyle name="style1424787250061 3 7 4" xfId="26375"/>
    <cellStyle name="style1424787250061 3 7 5" xfId="52025"/>
    <cellStyle name="style1424787250061 3 8" xfId="2265"/>
    <cellStyle name="style1424787250061 3 8 2" xfId="9706"/>
    <cellStyle name="style1424787250061 3 8 2 2" xfId="52028"/>
    <cellStyle name="style1424787250061 3 8 3" xfId="17102"/>
    <cellStyle name="style1424787250061 3 8 4" xfId="24498"/>
    <cellStyle name="style1424787250061 3 8 5" xfId="52027"/>
    <cellStyle name="style1424787250061 3 9" xfId="6087"/>
    <cellStyle name="style1424787250061 3 9 2" xfId="13483"/>
    <cellStyle name="style1424787250061 3 9 3" xfId="20879"/>
    <cellStyle name="style1424787250061 3 9 4" xfId="28275"/>
    <cellStyle name="style1424787250061 3 9 5" xfId="52029"/>
    <cellStyle name="style1424787250061 4" xfId="451"/>
    <cellStyle name="style1424787250061 4 10" xfId="15357"/>
    <cellStyle name="style1424787250061 4 11" xfId="22753"/>
    <cellStyle name="style1424787250061 4 12" xfId="52030"/>
    <cellStyle name="style1424787250061 4 2" xfId="708"/>
    <cellStyle name="style1424787250061 4 2 2" xfId="1418"/>
    <cellStyle name="style1424787250061 4 2 2 2" xfId="5106"/>
    <cellStyle name="style1424787250061 4 2 2 2 2" xfId="12547"/>
    <cellStyle name="style1424787250061 4 2 2 2 2 2" xfId="52034"/>
    <cellStyle name="style1424787250061 4 2 2 2 3" xfId="19943"/>
    <cellStyle name="style1424787250061 4 2 2 2 4" xfId="27339"/>
    <cellStyle name="style1424787250061 4 2 2 2 5" xfId="52033"/>
    <cellStyle name="style1424787250061 4 2 2 3" xfId="3229"/>
    <cellStyle name="style1424787250061 4 2 2 3 2" xfId="10670"/>
    <cellStyle name="style1424787250061 4 2 2 3 2 2" xfId="52036"/>
    <cellStyle name="style1424787250061 4 2 2 3 3" xfId="18066"/>
    <cellStyle name="style1424787250061 4 2 2 3 4" xfId="25462"/>
    <cellStyle name="style1424787250061 4 2 2 3 5" xfId="52035"/>
    <cellStyle name="style1424787250061 4 2 2 4" xfId="7051"/>
    <cellStyle name="style1424787250061 4 2 2 4 2" xfId="14447"/>
    <cellStyle name="style1424787250061 4 2 2 4 3" xfId="21843"/>
    <cellStyle name="style1424787250061 4 2 2 4 4" xfId="29239"/>
    <cellStyle name="style1424787250061 4 2 2 4 5" xfId="52037"/>
    <cellStyle name="style1424787250061 4 2 2 5" xfId="8861"/>
    <cellStyle name="style1424787250061 4 2 2 6" xfId="16257"/>
    <cellStyle name="style1424787250061 4 2 2 7" xfId="23653"/>
    <cellStyle name="style1424787250061 4 2 2 8" xfId="52032"/>
    <cellStyle name="style1424787250061 4 2 3" xfId="4462"/>
    <cellStyle name="style1424787250061 4 2 3 2" xfId="11903"/>
    <cellStyle name="style1424787250061 4 2 3 2 2" xfId="52039"/>
    <cellStyle name="style1424787250061 4 2 3 3" xfId="19299"/>
    <cellStyle name="style1424787250061 4 2 3 4" xfId="26695"/>
    <cellStyle name="style1424787250061 4 2 3 5" xfId="52038"/>
    <cellStyle name="style1424787250061 4 2 4" xfId="2585"/>
    <cellStyle name="style1424787250061 4 2 4 2" xfId="10026"/>
    <cellStyle name="style1424787250061 4 2 4 2 2" xfId="52041"/>
    <cellStyle name="style1424787250061 4 2 4 3" xfId="17422"/>
    <cellStyle name="style1424787250061 4 2 4 4" xfId="24818"/>
    <cellStyle name="style1424787250061 4 2 4 5" xfId="52040"/>
    <cellStyle name="style1424787250061 4 2 5" xfId="6407"/>
    <cellStyle name="style1424787250061 4 2 5 2" xfId="13803"/>
    <cellStyle name="style1424787250061 4 2 5 3" xfId="21199"/>
    <cellStyle name="style1424787250061 4 2 5 4" xfId="28595"/>
    <cellStyle name="style1424787250061 4 2 5 5" xfId="52042"/>
    <cellStyle name="style1424787250061 4 2 6" xfId="8217"/>
    <cellStyle name="style1424787250061 4 2 7" xfId="15613"/>
    <cellStyle name="style1424787250061 4 2 8" xfId="23009"/>
    <cellStyle name="style1424787250061 4 2 9" xfId="52031"/>
    <cellStyle name="style1424787250061 4 3" xfId="1162"/>
    <cellStyle name="style1424787250061 4 3 2" xfId="4850"/>
    <cellStyle name="style1424787250061 4 3 2 2" xfId="12291"/>
    <cellStyle name="style1424787250061 4 3 2 2 2" xfId="52045"/>
    <cellStyle name="style1424787250061 4 3 2 3" xfId="19687"/>
    <cellStyle name="style1424787250061 4 3 2 4" xfId="27083"/>
    <cellStyle name="style1424787250061 4 3 2 5" xfId="52044"/>
    <cellStyle name="style1424787250061 4 3 3" xfId="2973"/>
    <cellStyle name="style1424787250061 4 3 3 2" xfId="10414"/>
    <cellStyle name="style1424787250061 4 3 3 2 2" xfId="52047"/>
    <cellStyle name="style1424787250061 4 3 3 3" xfId="17810"/>
    <cellStyle name="style1424787250061 4 3 3 4" xfId="25206"/>
    <cellStyle name="style1424787250061 4 3 3 5" xfId="52046"/>
    <cellStyle name="style1424787250061 4 3 4" xfId="6795"/>
    <cellStyle name="style1424787250061 4 3 4 2" xfId="14191"/>
    <cellStyle name="style1424787250061 4 3 4 3" xfId="21587"/>
    <cellStyle name="style1424787250061 4 3 4 4" xfId="28983"/>
    <cellStyle name="style1424787250061 4 3 4 5" xfId="52048"/>
    <cellStyle name="style1424787250061 4 3 5" xfId="8605"/>
    <cellStyle name="style1424787250061 4 3 6" xfId="16001"/>
    <cellStyle name="style1424787250061 4 3 7" xfId="23397"/>
    <cellStyle name="style1424787250061 4 3 8" xfId="52043"/>
    <cellStyle name="style1424787250061 4 4" xfId="1753"/>
    <cellStyle name="style1424787250061 4 4 2" xfId="5440"/>
    <cellStyle name="style1424787250061 4 4 2 2" xfId="12881"/>
    <cellStyle name="style1424787250061 4 4 2 2 2" xfId="52051"/>
    <cellStyle name="style1424787250061 4 4 2 3" xfId="20277"/>
    <cellStyle name="style1424787250061 4 4 2 4" xfId="27673"/>
    <cellStyle name="style1424787250061 4 4 2 5" xfId="52050"/>
    <cellStyle name="style1424787250061 4 4 3" xfId="3563"/>
    <cellStyle name="style1424787250061 4 4 3 2" xfId="11004"/>
    <cellStyle name="style1424787250061 4 4 3 2 2" xfId="52053"/>
    <cellStyle name="style1424787250061 4 4 3 3" xfId="18400"/>
    <cellStyle name="style1424787250061 4 4 3 4" xfId="25796"/>
    <cellStyle name="style1424787250061 4 4 3 5" xfId="52052"/>
    <cellStyle name="style1424787250061 4 4 4" xfId="7385"/>
    <cellStyle name="style1424787250061 4 4 4 2" xfId="14781"/>
    <cellStyle name="style1424787250061 4 4 4 3" xfId="22177"/>
    <cellStyle name="style1424787250061 4 4 4 4" xfId="29573"/>
    <cellStyle name="style1424787250061 4 4 4 5" xfId="52054"/>
    <cellStyle name="style1424787250061 4 4 5" xfId="9195"/>
    <cellStyle name="style1424787250061 4 4 6" xfId="16591"/>
    <cellStyle name="style1424787250061 4 4 7" xfId="23987"/>
    <cellStyle name="style1424787250061 4 4 8" xfId="52049"/>
    <cellStyle name="style1424787250061 4 5" xfId="2010"/>
    <cellStyle name="style1424787250061 4 5 2" xfId="5697"/>
    <cellStyle name="style1424787250061 4 5 2 2" xfId="13137"/>
    <cellStyle name="style1424787250061 4 5 2 2 2" xfId="52057"/>
    <cellStyle name="style1424787250061 4 5 2 3" xfId="20533"/>
    <cellStyle name="style1424787250061 4 5 2 4" xfId="27929"/>
    <cellStyle name="style1424787250061 4 5 2 5" xfId="52056"/>
    <cellStyle name="style1424787250061 4 5 3" xfId="3819"/>
    <cellStyle name="style1424787250061 4 5 3 2" xfId="11260"/>
    <cellStyle name="style1424787250061 4 5 3 2 2" xfId="52059"/>
    <cellStyle name="style1424787250061 4 5 3 3" xfId="18656"/>
    <cellStyle name="style1424787250061 4 5 3 4" xfId="26052"/>
    <cellStyle name="style1424787250061 4 5 3 5" xfId="52058"/>
    <cellStyle name="style1424787250061 4 5 4" xfId="7642"/>
    <cellStyle name="style1424787250061 4 5 4 2" xfId="15038"/>
    <cellStyle name="style1424787250061 4 5 4 3" xfId="22434"/>
    <cellStyle name="style1424787250061 4 5 4 4" xfId="29830"/>
    <cellStyle name="style1424787250061 4 5 4 5" xfId="52060"/>
    <cellStyle name="style1424787250061 4 5 5" xfId="9451"/>
    <cellStyle name="style1424787250061 4 5 6" xfId="16847"/>
    <cellStyle name="style1424787250061 4 5 7" xfId="24243"/>
    <cellStyle name="style1424787250061 4 5 8" xfId="52055"/>
    <cellStyle name="style1424787250061 4 6" xfId="4206"/>
    <cellStyle name="style1424787250061 4 6 2" xfId="11647"/>
    <cellStyle name="style1424787250061 4 6 2 2" xfId="52062"/>
    <cellStyle name="style1424787250061 4 6 3" xfId="19043"/>
    <cellStyle name="style1424787250061 4 6 4" xfId="26439"/>
    <cellStyle name="style1424787250061 4 6 5" xfId="52061"/>
    <cellStyle name="style1424787250061 4 7" xfId="2329"/>
    <cellStyle name="style1424787250061 4 7 2" xfId="9770"/>
    <cellStyle name="style1424787250061 4 7 2 2" xfId="52064"/>
    <cellStyle name="style1424787250061 4 7 3" xfId="17166"/>
    <cellStyle name="style1424787250061 4 7 4" xfId="24562"/>
    <cellStyle name="style1424787250061 4 7 5" xfId="52063"/>
    <cellStyle name="style1424787250061 4 8" xfId="6151"/>
    <cellStyle name="style1424787250061 4 8 2" xfId="13547"/>
    <cellStyle name="style1424787250061 4 8 3" xfId="20943"/>
    <cellStyle name="style1424787250061 4 8 4" xfId="28339"/>
    <cellStyle name="style1424787250061 4 8 5" xfId="52065"/>
    <cellStyle name="style1424787250061 4 9" xfId="7961"/>
    <cellStyle name="style1424787250061 5" xfId="580"/>
    <cellStyle name="style1424787250061 5 2" xfId="1290"/>
    <cellStyle name="style1424787250061 5 2 2" xfId="4978"/>
    <cellStyle name="style1424787250061 5 2 2 2" xfId="12419"/>
    <cellStyle name="style1424787250061 5 2 2 2 2" xfId="52069"/>
    <cellStyle name="style1424787250061 5 2 2 3" xfId="19815"/>
    <cellStyle name="style1424787250061 5 2 2 4" xfId="27211"/>
    <cellStyle name="style1424787250061 5 2 2 5" xfId="52068"/>
    <cellStyle name="style1424787250061 5 2 3" xfId="3101"/>
    <cellStyle name="style1424787250061 5 2 3 2" xfId="10542"/>
    <cellStyle name="style1424787250061 5 2 3 2 2" xfId="52071"/>
    <cellStyle name="style1424787250061 5 2 3 3" xfId="17938"/>
    <cellStyle name="style1424787250061 5 2 3 4" xfId="25334"/>
    <cellStyle name="style1424787250061 5 2 3 5" xfId="52070"/>
    <cellStyle name="style1424787250061 5 2 4" xfId="6923"/>
    <cellStyle name="style1424787250061 5 2 4 2" xfId="14319"/>
    <cellStyle name="style1424787250061 5 2 4 3" xfId="21715"/>
    <cellStyle name="style1424787250061 5 2 4 4" xfId="29111"/>
    <cellStyle name="style1424787250061 5 2 4 5" xfId="52072"/>
    <cellStyle name="style1424787250061 5 2 5" xfId="8733"/>
    <cellStyle name="style1424787250061 5 2 6" xfId="16129"/>
    <cellStyle name="style1424787250061 5 2 7" xfId="23525"/>
    <cellStyle name="style1424787250061 5 2 8" xfId="52067"/>
    <cellStyle name="style1424787250061 5 3" xfId="4334"/>
    <cellStyle name="style1424787250061 5 3 2" xfId="11775"/>
    <cellStyle name="style1424787250061 5 3 2 2" xfId="52074"/>
    <cellStyle name="style1424787250061 5 3 3" xfId="19171"/>
    <cellStyle name="style1424787250061 5 3 4" xfId="26567"/>
    <cellStyle name="style1424787250061 5 3 5" xfId="52073"/>
    <cellStyle name="style1424787250061 5 4" xfId="2457"/>
    <cellStyle name="style1424787250061 5 4 2" xfId="9898"/>
    <cellStyle name="style1424787250061 5 4 2 2" xfId="52076"/>
    <cellStyle name="style1424787250061 5 4 3" xfId="17294"/>
    <cellStyle name="style1424787250061 5 4 4" xfId="24690"/>
    <cellStyle name="style1424787250061 5 4 5" xfId="52075"/>
    <cellStyle name="style1424787250061 5 5" xfId="6279"/>
    <cellStyle name="style1424787250061 5 5 2" xfId="13675"/>
    <cellStyle name="style1424787250061 5 5 3" xfId="21071"/>
    <cellStyle name="style1424787250061 5 5 4" xfId="28467"/>
    <cellStyle name="style1424787250061 5 5 5" xfId="52077"/>
    <cellStyle name="style1424787250061 5 6" xfId="8089"/>
    <cellStyle name="style1424787250061 5 7" xfId="15485"/>
    <cellStyle name="style1424787250061 5 8" xfId="22881"/>
    <cellStyle name="style1424787250061 5 9" xfId="52066"/>
    <cellStyle name="style1424787250061 6" xfId="1034"/>
    <cellStyle name="style1424787250061 6 2" xfId="4722"/>
    <cellStyle name="style1424787250061 6 2 2" xfId="12163"/>
    <cellStyle name="style1424787250061 6 2 2 2" xfId="52080"/>
    <cellStyle name="style1424787250061 6 2 3" xfId="19559"/>
    <cellStyle name="style1424787250061 6 2 4" xfId="26955"/>
    <cellStyle name="style1424787250061 6 2 5" xfId="52079"/>
    <cellStyle name="style1424787250061 6 3" xfId="2845"/>
    <cellStyle name="style1424787250061 6 3 2" xfId="10286"/>
    <cellStyle name="style1424787250061 6 3 2 2" xfId="52082"/>
    <cellStyle name="style1424787250061 6 3 3" xfId="17682"/>
    <cellStyle name="style1424787250061 6 3 4" xfId="25078"/>
    <cellStyle name="style1424787250061 6 3 5" xfId="52081"/>
    <cellStyle name="style1424787250061 6 4" xfId="6667"/>
    <cellStyle name="style1424787250061 6 4 2" xfId="14063"/>
    <cellStyle name="style1424787250061 6 4 3" xfId="21459"/>
    <cellStyle name="style1424787250061 6 4 4" xfId="28855"/>
    <cellStyle name="style1424787250061 6 4 5" xfId="52083"/>
    <cellStyle name="style1424787250061 6 5" xfId="8477"/>
    <cellStyle name="style1424787250061 6 6" xfId="15873"/>
    <cellStyle name="style1424787250061 6 7" xfId="23269"/>
    <cellStyle name="style1424787250061 6 8" xfId="52078"/>
    <cellStyle name="style1424787250061 7" xfId="1625"/>
    <cellStyle name="style1424787250061 7 2" xfId="5312"/>
    <cellStyle name="style1424787250061 7 2 2" xfId="12753"/>
    <cellStyle name="style1424787250061 7 2 2 2" xfId="52086"/>
    <cellStyle name="style1424787250061 7 2 3" xfId="20149"/>
    <cellStyle name="style1424787250061 7 2 4" xfId="27545"/>
    <cellStyle name="style1424787250061 7 2 5" xfId="52085"/>
    <cellStyle name="style1424787250061 7 3" xfId="3435"/>
    <cellStyle name="style1424787250061 7 3 2" xfId="10876"/>
    <cellStyle name="style1424787250061 7 3 2 2" xfId="52088"/>
    <cellStyle name="style1424787250061 7 3 3" xfId="18272"/>
    <cellStyle name="style1424787250061 7 3 4" xfId="25668"/>
    <cellStyle name="style1424787250061 7 3 5" xfId="52087"/>
    <cellStyle name="style1424787250061 7 4" xfId="7257"/>
    <cellStyle name="style1424787250061 7 4 2" xfId="14653"/>
    <cellStyle name="style1424787250061 7 4 3" xfId="22049"/>
    <cellStyle name="style1424787250061 7 4 4" xfId="29445"/>
    <cellStyle name="style1424787250061 7 4 5" xfId="52089"/>
    <cellStyle name="style1424787250061 7 5" xfId="9067"/>
    <cellStyle name="style1424787250061 7 6" xfId="16463"/>
    <cellStyle name="style1424787250061 7 7" xfId="23859"/>
    <cellStyle name="style1424787250061 7 8" xfId="52084"/>
    <cellStyle name="style1424787250061 8" xfId="1882"/>
    <cellStyle name="style1424787250061 8 2" xfId="5569"/>
    <cellStyle name="style1424787250061 8 2 2" xfId="13009"/>
    <cellStyle name="style1424787250061 8 2 2 2" xfId="52092"/>
    <cellStyle name="style1424787250061 8 2 3" xfId="20405"/>
    <cellStyle name="style1424787250061 8 2 4" xfId="27801"/>
    <cellStyle name="style1424787250061 8 2 5" xfId="52091"/>
    <cellStyle name="style1424787250061 8 3" xfId="3691"/>
    <cellStyle name="style1424787250061 8 3 2" xfId="11132"/>
    <cellStyle name="style1424787250061 8 3 2 2" xfId="52094"/>
    <cellStyle name="style1424787250061 8 3 3" xfId="18528"/>
    <cellStyle name="style1424787250061 8 3 4" xfId="25924"/>
    <cellStyle name="style1424787250061 8 3 5" xfId="52093"/>
    <cellStyle name="style1424787250061 8 4" xfId="7514"/>
    <cellStyle name="style1424787250061 8 4 2" xfId="14910"/>
    <cellStyle name="style1424787250061 8 4 3" xfId="22306"/>
    <cellStyle name="style1424787250061 8 4 4" xfId="29702"/>
    <cellStyle name="style1424787250061 8 4 5" xfId="52095"/>
    <cellStyle name="style1424787250061 8 5" xfId="9323"/>
    <cellStyle name="style1424787250061 8 6" xfId="16719"/>
    <cellStyle name="style1424787250061 8 7" xfId="24115"/>
    <cellStyle name="style1424787250061 8 8" xfId="52090"/>
    <cellStyle name="style1424787250061 9" xfId="4078"/>
    <cellStyle name="style1424787250061 9 2" xfId="11519"/>
    <cellStyle name="style1424787250061 9 2 2" xfId="52097"/>
    <cellStyle name="style1424787250061 9 3" xfId="18915"/>
    <cellStyle name="style1424787250061 9 4" xfId="26311"/>
    <cellStyle name="style1424787250061 9 5" xfId="52096"/>
    <cellStyle name="style1424787250099" xfId="324"/>
    <cellStyle name="style1424787250099 10" xfId="2202"/>
    <cellStyle name="style1424787250099 10 2" xfId="9643"/>
    <cellStyle name="style1424787250099 10 2 2" xfId="52100"/>
    <cellStyle name="style1424787250099 10 3" xfId="17039"/>
    <cellStyle name="style1424787250099 10 4" xfId="24435"/>
    <cellStyle name="style1424787250099 10 5" xfId="52099"/>
    <cellStyle name="style1424787250099 11" xfId="6024"/>
    <cellStyle name="style1424787250099 11 2" xfId="13420"/>
    <cellStyle name="style1424787250099 11 3" xfId="20816"/>
    <cellStyle name="style1424787250099 11 4" xfId="28212"/>
    <cellStyle name="style1424787250099 11 5" xfId="52101"/>
    <cellStyle name="style1424787250099 12" xfId="7834"/>
    <cellStyle name="style1424787250099 13" xfId="15230"/>
    <cellStyle name="style1424787250099 14" xfId="22626"/>
    <cellStyle name="style1424787250099 15" xfId="52098"/>
    <cellStyle name="style1424787250099 2" xfId="352"/>
    <cellStyle name="style1424787250099 2 10" xfId="6052"/>
    <cellStyle name="style1424787250099 2 10 2" xfId="13448"/>
    <cellStyle name="style1424787250099 2 10 3" xfId="20844"/>
    <cellStyle name="style1424787250099 2 10 4" xfId="28240"/>
    <cellStyle name="style1424787250099 2 10 5" xfId="52103"/>
    <cellStyle name="style1424787250099 2 11" xfId="7862"/>
    <cellStyle name="style1424787250099 2 12" xfId="15258"/>
    <cellStyle name="style1424787250099 2 13" xfId="22654"/>
    <cellStyle name="style1424787250099 2 14" xfId="52102"/>
    <cellStyle name="style1424787250099 2 2" xfId="416"/>
    <cellStyle name="style1424787250099 2 2 10" xfId="7926"/>
    <cellStyle name="style1424787250099 2 2 11" xfId="15322"/>
    <cellStyle name="style1424787250099 2 2 12" xfId="22718"/>
    <cellStyle name="style1424787250099 2 2 13" xfId="52104"/>
    <cellStyle name="style1424787250099 2 2 2" xfId="544"/>
    <cellStyle name="style1424787250099 2 2 2 10" xfId="15450"/>
    <cellStyle name="style1424787250099 2 2 2 11" xfId="22846"/>
    <cellStyle name="style1424787250099 2 2 2 12" xfId="52105"/>
    <cellStyle name="style1424787250099 2 2 2 2" xfId="801"/>
    <cellStyle name="style1424787250099 2 2 2 2 2" xfId="1511"/>
    <cellStyle name="style1424787250099 2 2 2 2 2 2" xfId="5199"/>
    <cellStyle name="style1424787250099 2 2 2 2 2 2 2" xfId="12640"/>
    <cellStyle name="style1424787250099 2 2 2 2 2 2 2 2" xfId="52109"/>
    <cellStyle name="style1424787250099 2 2 2 2 2 2 3" xfId="20036"/>
    <cellStyle name="style1424787250099 2 2 2 2 2 2 4" xfId="27432"/>
    <cellStyle name="style1424787250099 2 2 2 2 2 2 5" xfId="52108"/>
    <cellStyle name="style1424787250099 2 2 2 2 2 3" xfId="3322"/>
    <cellStyle name="style1424787250099 2 2 2 2 2 3 2" xfId="10763"/>
    <cellStyle name="style1424787250099 2 2 2 2 2 3 2 2" xfId="52111"/>
    <cellStyle name="style1424787250099 2 2 2 2 2 3 3" xfId="18159"/>
    <cellStyle name="style1424787250099 2 2 2 2 2 3 4" xfId="25555"/>
    <cellStyle name="style1424787250099 2 2 2 2 2 3 5" xfId="52110"/>
    <cellStyle name="style1424787250099 2 2 2 2 2 4" xfId="7144"/>
    <cellStyle name="style1424787250099 2 2 2 2 2 4 2" xfId="14540"/>
    <cellStyle name="style1424787250099 2 2 2 2 2 4 3" xfId="21936"/>
    <cellStyle name="style1424787250099 2 2 2 2 2 4 4" xfId="29332"/>
    <cellStyle name="style1424787250099 2 2 2 2 2 4 5" xfId="52112"/>
    <cellStyle name="style1424787250099 2 2 2 2 2 5" xfId="8954"/>
    <cellStyle name="style1424787250099 2 2 2 2 2 6" xfId="16350"/>
    <cellStyle name="style1424787250099 2 2 2 2 2 7" xfId="23746"/>
    <cellStyle name="style1424787250099 2 2 2 2 2 8" xfId="52107"/>
    <cellStyle name="style1424787250099 2 2 2 2 3" xfId="4555"/>
    <cellStyle name="style1424787250099 2 2 2 2 3 2" xfId="11996"/>
    <cellStyle name="style1424787250099 2 2 2 2 3 2 2" xfId="52114"/>
    <cellStyle name="style1424787250099 2 2 2 2 3 3" xfId="19392"/>
    <cellStyle name="style1424787250099 2 2 2 2 3 4" xfId="26788"/>
    <cellStyle name="style1424787250099 2 2 2 2 3 5" xfId="52113"/>
    <cellStyle name="style1424787250099 2 2 2 2 4" xfId="2678"/>
    <cellStyle name="style1424787250099 2 2 2 2 4 2" xfId="10119"/>
    <cellStyle name="style1424787250099 2 2 2 2 4 2 2" xfId="52116"/>
    <cellStyle name="style1424787250099 2 2 2 2 4 3" xfId="17515"/>
    <cellStyle name="style1424787250099 2 2 2 2 4 4" xfId="24911"/>
    <cellStyle name="style1424787250099 2 2 2 2 4 5" xfId="52115"/>
    <cellStyle name="style1424787250099 2 2 2 2 5" xfId="6500"/>
    <cellStyle name="style1424787250099 2 2 2 2 5 2" xfId="13896"/>
    <cellStyle name="style1424787250099 2 2 2 2 5 3" xfId="21292"/>
    <cellStyle name="style1424787250099 2 2 2 2 5 4" xfId="28688"/>
    <cellStyle name="style1424787250099 2 2 2 2 5 5" xfId="52117"/>
    <cellStyle name="style1424787250099 2 2 2 2 6" xfId="8310"/>
    <cellStyle name="style1424787250099 2 2 2 2 7" xfId="15706"/>
    <cellStyle name="style1424787250099 2 2 2 2 8" xfId="23102"/>
    <cellStyle name="style1424787250099 2 2 2 2 9" xfId="52106"/>
    <cellStyle name="style1424787250099 2 2 2 3" xfId="1255"/>
    <cellStyle name="style1424787250099 2 2 2 3 2" xfId="4943"/>
    <cellStyle name="style1424787250099 2 2 2 3 2 2" xfId="12384"/>
    <cellStyle name="style1424787250099 2 2 2 3 2 2 2" xfId="52120"/>
    <cellStyle name="style1424787250099 2 2 2 3 2 3" xfId="19780"/>
    <cellStyle name="style1424787250099 2 2 2 3 2 4" xfId="27176"/>
    <cellStyle name="style1424787250099 2 2 2 3 2 5" xfId="52119"/>
    <cellStyle name="style1424787250099 2 2 2 3 3" xfId="3066"/>
    <cellStyle name="style1424787250099 2 2 2 3 3 2" xfId="10507"/>
    <cellStyle name="style1424787250099 2 2 2 3 3 2 2" xfId="52122"/>
    <cellStyle name="style1424787250099 2 2 2 3 3 3" xfId="17903"/>
    <cellStyle name="style1424787250099 2 2 2 3 3 4" xfId="25299"/>
    <cellStyle name="style1424787250099 2 2 2 3 3 5" xfId="52121"/>
    <cellStyle name="style1424787250099 2 2 2 3 4" xfId="6888"/>
    <cellStyle name="style1424787250099 2 2 2 3 4 2" xfId="14284"/>
    <cellStyle name="style1424787250099 2 2 2 3 4 3" xfId="21680"/>
    <cellStyle name="style1424787250099 2 2 2 3 4 4" xfId="29076"/>
    <cellStyle name="style1424787250099 2 2 2 3 4 5" xfId="52123"/>
    <cellStyle name="style1424787250099 2 2 2 3 5" xfId="8698"/>
    <cellStyle name="style1424787250099 2 2 2 3 6" xfId="16094"/>
    <cellStyle name="style1424787250099 2 2 2 3 7" xfId="23490"/>
    <cellStyle name="style1424787250099 2 2 2 3 8" xfId="52118"/>
    <cellStyle name="style1424787250099 2 2 2 4" xfId="1846"/>
    <cellStyle name="style1424787250099 2 2 2 4 2" xfId="5533"/>
    <cellStyle name="style1424787250099 2 2 2 4 2 2" xfId="12974"/>
    <cellStyle name="style1424787250099 2 2 2 4 2 2 2" xfId="52126"/>
    <cellStyle name="style1424787250099 2 2 2 4 2 3" xfId="20370"/>
    <cellStyle name="style1424787250099 2 2 2 4 2 4" xfId="27766"/>
    <cellStyle name="style1424787250099 2 2 2 4 2 5" xfId="52125"/>
    <cellStyle name="style1424787250099 2 2 2 4 3" xfId="3656"/>
    <cellStyle name="style1424787250099 2 2 2 4 3 2" xfId="11097"/>
    <cellStyle name="style1424787250099 2 2 2 4 3 2 2" xfId="52128"/>
    <cellStyle name="style1424787250099 2 2 2 4 3 3" xfId="18493"/>
    <cellStyle name="style1424787250099 2 2 2 4 3 4" xfId="25889"/>
    <cellStyle name="style1424787250099 2 2 2 4 3 5" xfId="52127"/>
    <cellStyle name="style1424787250099 2 2 2 4 4" xfId="7478"/>
    <cellStyle name="style1424787250099 2 2 2 4 4 2" xfId="14874"/>
    <cellStyle name="style1424787250099 2 2 2 4 4 3" xfId="22270"/>
    <cellStyle name="style1424787250099 2 2 2 4 4 4" xfId="29666"/>
    <cellStyle name="style1424787250099 2 2 2 4 4 5" xfId="52129"/>
    <cellStyle name="style1424787250099 2 2 2 4 5" xfId="9288"/>
    <cellStyle name="style1424787250099 2 2 2 4 6" xfId="16684"/>
    <cellStyle name="style1424787250099 2 2 2 4 7" xfId="24080"/>
    <cellStyle name="style1424787250099 2 2 2 4 8" xfId="52124"/>
    <cellStyle name="style1424787250099 2 2 2 5" xfId="2103"/>
    <cellStyle name="style1424787250099 2 2 2 5 2" xfId="5790"/>
    <cellStyle name="style1424787250099 2 2 2 5 2 2" xfId="13230"/>
    <cellStyle name="style1424787250099 2 2 2 5 2 2 2" xfId="52132"/>
    <cellStyle name="style1424787250099 2 2 2 5 2 3" xfId="20626"/>
    <cellStyle name="style1424787250099 2 2 2 5 2 4" xfId="28022"/>
    <cellStyle name="style1424787250099 2 2 2 5 2 5" xfId="52131"/>
    <cellStyle name="style1424787250099 2 2 2 5 3" xfId="3912"/>
    <cellStyle name="style1424787250099 2 2 2 5 3 2" xfId="11353"/>
    <cellStyle name="style1424787250099 2 2 2 5 3 2 2" xfId="52134"/>
    <cellStyle name="style1424787250099 2 2 2 5 3 3" xfId="18749"/>
    <cellStyle name="style1424787250099 2 2 2 5 3 4" xfId="26145"/>
    <cellStyle name="style1424787250099 2 2 2 5 3 5" xfId="52133"/>
    <cellStyle name="style1424787250099 2 2 2 5 4" xfId="7735"/>
    <cellStyle name="style1424787250099 2 2 2 5 4 2" xfId="15131"/>
    <cellStyle name="style1424787250099 2 2 2 5 4 3" xfId="22527"/>
    <cellStyle name="style1424787250099 2 2 2 5 4 4" xfId="29923"/>
    <cellStyle name="style1424787250099 2 2 2 5 4 5" xfId="52135"/>
    <cellStyle name="style1424787250099 2 2 2 5 5" xfId="9544"/>
    <cellStyle name="style1424787250099 2 2 2 5 6" xfId="16940"/>
    <cellStyle name="style1424787250099 2 2 2 5 7" xfId="24336"/>
    <cellStyle name="style1424787250099 2 2 2 5 8" xfId="52130"/>
    <cellStyle name="style1424787250099 2 2 2 6" xfId="4299"/>
    <cellStyle name="style1424787250099 2 2 2 6 2" xfId="11740"/>
    <cellStyle name="style1424787250099 2 2 2 6 2 2" xfId="52137"/>
    <cellStyle name="style1424787250099 2 2 2 6 3" xfId="19136"/>
    <cellStyle name="style1424787250099 2 2 2 6 4" xfId="26532"/>
    <cellStyle name="style1424787250099 2 2 2 6 5" xfId="52136"/>
    <cellStyle name="style1424787250099 2 2 2 7" xfId="2422"/>
    <cellStyle name="style1424787250099 2 2 2 7 2" xfId="9863"/>
    <cellStyle name="style1424787250099 2 2 2 7 2 2" xfId="52139"/>
    <cellStyle name="style1424787250099 2 2 2 7 3" xfId="17259"/>
    <cellStyle name="style1424787250099 2 2 2 7 4" xfId="24655"/>
    <cellStyle name="style1424787250099 2 2 2 7 5" xfId="52138"/>
    <cellStyle name="style1424787250099 2 2 2 8" xfId="6244"/>
    <cellStyle name="style1424787250099 2 2 2 8 2" xfId="13640"/>
    <cellStyle name="style1424787250099 2 2 2 8 3" xfId="21036"/>
    <cellStyle name="style1424787250099 2 2 2 8 4" xfId="28432"/>
    <cellStyle name="style1424787250099 2 2 2 8 5" xfId="52140"/>
    <cellStyle name="style1424787250099 2 2 2 9" xfId="8054"/>
    <cellStyle name="style1424787250099 2 2 3" xfId="673"/>
    <cellStyle name="style1424787250099 2 2 3 2" xfId="1383"/>
    <cellStyle name="style1424787250099 2 2 3 2 2" xfId="5071"/>
    <cellStyle name="style1424787250099 2 2 3 2 2 2" xfId="12512"/>
    <cellStyle name="style1424787250099 2 2 3 2 2 2 2" xfId="52144"/>
    <cellStyle name="style1424787250099 2 2 3 2 2 3" xfId="19908"/>
    <cellStyle name="style1424787250099 2 2 3 2 2 4" xfId="27304"/>
    <cellStyle name="style1424787250099 2 2 3 2 2 5" xfId="52143"/>
    <cellStyle name="style1424787250099 2 2 3 2 3" xfId="3194"/>
    <cellStyle name="style1424787250099 2 2 3 2 3 2" xfId="10635"/>
    <cellStyle name="style1424787250099 2 2 3 2 3 2 2" xfId="52146"/>
    <cellStyle name="style1424787250099 2 2 3 2 3 3" xfId="18031"/>
    <cellStyle name="style1424787250099 2 2 3 2 3 4" xfId="25427"/>
    <cellStyle name="style1424787250099 2 2 3 2 3 5" xfId="52145"/>
    <cellStyle name="style1424787250099 2 2 3 2 4" xfId="7016"/>
    <cellStyle name="style1424787250099 2 2 3 2 4 2" xfId="14412"/>
    <cellStyle name="style1424787250099 2 2 3 2 4 3" xfId="21808"/>
    <cellStyle name="style1424787250099 2 2 3 2 4 4" xfId="29204"/>
    <cellStyle name="style1424787250099 2 2 3 2 4 5" xfId="52147"/>
    <cellStyle name="style1424787250099 2 2 3 2 5" xfId="8826"/>
    <cellStyle name="style1424787250099 2 2 3 2 6" xfId="16222"/>
    <cellStyle name="style1424787250099 2 2 3 2 7" xfId="23618"/>
    <cellStyle name="style1424787250099 2 2 3 2 8" xfId="52142"/>
    <cellStyle name="style1424787250099 2 2 3 3" xfId="4427"/>
    <cellStyle name="style1424787250099 2 2 3 3 2" xfId="11868"/>
    <cellStyle name="style1424787250099 2 2 3 3 2 2" xfId="52149"/>
    <cellStyle name="style1424787250099 2 2 3 3 3" xfId="19264"/>
    <cellStyle name="style1424787250099 2 2 3 3 4" xfId="26660"/>
    <cellStyle name="style1424787250099 2 2 3 3 5" xfId="52148"/>
    <cellStyle name="style1424787250099 2 2 3 4" xfId="2550"/>
    <cellStyle name="style1424787250099 2 2 3 4 2" xfId="9991"/>
    <cellStyle name="style1424787250099 2 2 3 4 2 2" xfId="52151"/>
    <cellStyle name="style1424787250099 2 2 3 4 3" xfId="17387"/>
    <cellStyle name="style1424787250099 2 2 3 4 4" xfId="24783"/>
    <cellStyle name="style1424787250099 2 2 3 4 5" xfId="52150"/>
    <cellStyle name="style1424787250099 2 2 3 5" xfId="6372"/>
    <cellStyle name="style1424787250099 2 2 3 5 2" xfId="13768"/>
    <cellStyle name="style1424787250099 2 2 3 5 3" xfId="21164"/>
    <cellStyle name="style1424787250099 2 2 3 5 4" xfId="28560"/>
    <cellStyle name="style1424787250099 2 2 3 5 5" xfId="52152"/>
    <cellStyle name="style1424787250099 2 2 3 6" xfId="8182"/>
    <cellStyle name="style1424787250099 2 2 3 7" xfId="15578"/>
    <cellStyle name="style1424787250099 2 2 3 8" xfId="22974"/>
    <cellStyle name="style1424787250099 2 2 3 9" xfId="52141"/>
    <cellStyle name="style1424787250099 2 2 4" xfId="1127"/>
    <cellStyle name="style1424787250099 2 2 4 2" xfId="4815"/>
    <cellStyle name="style1424787250099 2 2 4 2 2" xfId="12256"/>
    <cellStyle name="style1424787250099 2 2 4 2 2 2" xfId="52155"/>
    <cellStyle name="style1424787250099 2 2 4 2 3" xfId="19652"/>
    <cellStyle name="style1424787250099 2 2 4 2 4" xfId="27048"/>
    <cellStyle name="style1424787250099 2 2 4 2 5" xfId="52154"/>
    <cellStyle name="style1424787250099 2 2 4 3" xfId="2938"/>
    <cellStyle name="style1424787250099 2 2 4 3 2" xfId="10379"/>
    <cellStyle name="style1424787250099 2 2 4 3 2 2" xfId="52157"/>
    <cellStyle name="style1424787250099 2 2 4 3 3" xfId="17775"/>
    <cellStyle name="style1424787250099 2 2 4 3 4" xfId="25171"/>
    <cellStyle name="style1424787250099 2 2 4 3 5" xfId="52156"/>
    <cellStyle name="style1424787250099 2 2 4 4" xfId="6760"/>
    <cellStyle name="style1424787250099 2 2 4 4 2" xfId="14156"/>
    <cellStyle name="style1424787250099 2 2 4 4 3" xfId="21552"/>
    <cellStyle name="style1424787250099 2 2 4 4 4" xfId="28948"/>
    <cellStyle name="style1424787250099 2 2 4 4 5" xfId="52158"/>
    <cellStyle name="style1424787250099 2 2 4 5" xfId="8570"/>
    <cellStyle name="style1424787250099 2 2 4 6" xfId="15966"/>
    <cellStyle name="style1424787250099 2 2 4 7" xfId="23362"/>
    <cellStyle name="style1424787250099 2 2 4 8" xfId="52153"/>
    <cellStyle name="style1424787250099 2 2 5" xfId="1718"/>
    <cellStyle name="style1424787250099 2 2 5 2" xfId="5405"/>
    <cellStyle name="style1424787250099 2 2 5 2 2" xfId="12846"/>
    <cellStyle name="style1424787250099 2 2 5 2 2 2" xfId="52161"/>
    <cellStyle name="style1424787250099 2 2 5 2 3" xfId="20242"/>
    <cellStyle name="style1424787250099 2 2 5 2 4" xfId="27638"/>
    <cellStyle name="style1424787250099 2 2 5 2 5" xfId="52160"/>
    <cellStyle name="style1424787250099 2 2 5 3" xfId="3528"/>
    <cellStyle name="style1424787250099 2 2 5 3 2" xfId="10969"/>
    <cellStyle name="style1424787250099 2 2 5 3 2 2" xfId="52163"/>
    <cellStyle name="style1424787250099 2 2 5 3 3" xfId="18365"/>
    <cellStyle name="style1424787250099 2 2 5 3 4" xfId="25761"/>
    <cellStyle name="style1424787250099 2 2 5 3 5" xfId="52162"/>
    <cellStyle name="style1424787250099 2 2 5 4" xfId="7350"/>
    <cellStyle name="style1424787250099 2 2 5 4 2" xfId="14746"/>
    <cellStyle name="style1424787250099 2 2 5 4 3" xfId="22142"/>
    <cellStyle name="style1424787250099 2 2 5 4 4" xfId="29538"/>
    <cellStyle name="style1424787250099 2 2 5 4 5" xfId="52164"/>
    <cellStyle name="style1424787250099 2 2 5 5" xfId="9160"/>
    <cellStyle name="style1424787250099 2 2 5 6" xfId="16556"/>
    <cellStyle name="style1424787250099 2 2 5 7" xfId="23952"/>
    <cellStyle name="style1424787250099 2 2 5 8" xfId="52159"/>
    <cellStyle name="style1424787250099 2 2 6" xfId="1975"/>
    <cellStyle name="style1424787250099 2 2 6 2" xfId="5662"/>
    <cellStyle name="style1424787250099 2 2 6 2 2" xfId="13102"/>
    <cellStyle name="style1424787250099 2 2 6 2 2 2" xfId="52167"/>
    <cellStyle name="style1424787250099 2 2 6 2 3" xfId="20498"/>
    <cellStyle name="style1424787250099 2 2 6 2 4" xfId="27894"/>
    <cellStyle name="style1424787250099 2 2 6 2 5" xfId="52166"/>
    <cellStyle name="style1424787250099 2 2 6 3" xfId="3784"/>
    <cellStyle name="style1424787250099 2 2 6 3 2" xfId="11225"/>
    <cellStyle name="style1424787250099 2 2 6 3 2 2" xfId="52169"/>
    <cellStyle name="style1424787250099 2 2 6 3 3" xfId="18621"/>
    <cellStyle name="style1424787250099 2 2 6 3 4" xfId="26017"/>
    <cellStyle name="style1424787250099 2 2 6 3 5" xfId="52168"/>
    <cellStyle name="style1424787250099 2 2 6 4" xfId="7607"/>
    <cellStyle name="style1424787250099 2 2 6 4 2" xfId="15003"/>
    <cellStyle name="style1424787250099 2 2 6 4 3" xfId="22399"/>
    <cellStyle name="style1424787250099 2 2 6 4 4" xfId="29795"/>
    <cellStyle name="style1424787250099 2 2 6 4 5" xfId="52170"/>
    <cellStyle name="style1424787250099 2 2 6 5" xfId="9416"/>
    <cellStyle name="style1424787250099 2 2 6 6" xfId="16812"/>
    <cellStyle name="style1424787250099 2 2 6 7" xfId="24208"/>
    <cellStyle name="style1424787250099 2 2 6 8" xfId="52165"/>
    <cellStyle name="style1424787250099 2 2 7" xfId="4171"/>
    <cellStyle name="style1424787250099 2 2 7 2" xfId="11612"/>
    <cellStyle name="style1424787250099 2 2 7 2 2" xfId="52172"/>
    <cellStyle name="style1424787250099 2 2 7 3" xfId="19008"/>
    <cellStyle name="style1424787250099 2 2 7 4" xfId="26404"/>
    <cellStyle name="style1424787250099 2 2 7 5" xfId="52171"/>
    <cellStyle name="style1424787250099 2 2 8" xfId="2294"/>
    <cellStyle name="style1424787250099 2 2 8 2" xfId="9735"/>
    <cellStyle name="style1424787250099 2 2 8 2 2" xfId="52174"/>
    <cellStyle name="style1424787250099 2 2 8 3" xfId="17131"/>
    <cellStyle name="style1424787250099 2 2 8 4" xfId="24527"/>
    <cellStyle name="style1424787250099 2 2 8 5" xfId="52173"/>
    <cellStyle name="style1424787250099 2 2 9" xfId="6116"/>
    <cellStyle name="style1424787250099 2 2 9 2" xfId="13512"/>
    <cellStyle name="style1424787250099 2 2 9 3" xfId="20908"/>
    <cellStyle name="style1424787250099 2 2 9 4" xfId="28304"/>
    <cellStyle name="style1424787250099 2 2 9 5" xfId="52175"/>
    <cellStyle name="style1424787250099 2 3" xfId="480"/>
    <cellStyle name="style1424787250099 2 3 10" xfId="15386"/>
    <cellStyle name="style1424787250099 2 3 11" xfId="22782"/>
    <cellStyle name="style1424787250099 2 3 12" xfId="52176"/>
    <cellStyle name="style1424787250099 2 3 2" xfId="737"/>
    <cellStyle name="style1424787250099 2 3 2 2" xfId="1447"/>
    <cellStyle name="style1424787250099 2 3 2 2 2" xfId="5135"/>
    <cellStyle name="style1424787250099 2 3 2 2 2 2" xfId="12576"/>
    <cellStyle name="style1424787250099 2 3 2 2 2 2 2" xfId="52180"/>
    <cellStyle name="style1424787250099 2 3 2 2 2 3" xfId="19972"/>
    <cellStyle name="style1424787250099 2 3 2 2 2 4" xfId="27368"/>
    <cellStyle name="style1424787250099 2 3 2 2 2 5" xfId="52179"/>
    <cellStyle name="style1424787250099 2 3 2 2 3" xfId="3258"/>
    <cellStyle name="style1424787250099 2 3 2 2 3 2" xfId="10699"/>
    <cellStyle name="style1424787250099 2 3 2 2 3 2 2" xfId="52182"/>
    <cellStyle name="style1424787250099 2 3 2 2 3 3" xfId="18095"/>
    <cellStyle name="style1424787250099 2 3 2 2 3 4" xfId="25491"/>
    <cellStyle name="style1424787250099 2 3 2 2 3 5" xfId="52181"/>
    <cellStyle name="style1424787250099 2 3 2 2 4" xfId="7080"/>
    <cellStyle name="style1424787250099 2 3 2 2 4 2" xfId="14476"/>
    <cellStyle name="style1424787250099 2 3 2 2 4 3" xfId="21872"/>
    <cellStyle name="style1424787250099 2 3 2 2 4 4" xfId="29268"/>
    <cellStyle name="style1424787250099 2 3 2 2 4 5" xfId="52183"/>
    <cellStyle name="style1424787250099 2 3 2 2 5" xfId="8890"/>
    <cellStyle name="style1424787250099 2 3 2 2 6" xfId="16286"/>
    <cellStyle name="style1424787250099 2 3 2 2 7" xfId="23682"/>
    <cellStyle name="style1424787250099 2 3 2 2 8" xfId="52178"/>
    <cellStyle name="style1424787250099 2 3 2 3" xfId="4491"/>
    <cellStyle name="style1424787250099 2 3 2 3 2" xfId="11932"/>
    <cellStyle name="style1424787250099 2 3 2 3 2 2" xfId="52185"/>
    <cellStyle name="style1424787250099 2 3 2 3 3" xfId="19328"/>
    <cellStyle name="style1424787250099 2 3 2 3 4" xfId="26724"/>
    <cellStyle name="style1424787250099 2 3 2 3 5" xfId="52184"/>
    <cellStyle name="style1424787250099 2 3 2 4" xfId="2614"/>
    <cellStyle name="style1424787250099 2 3 2 4 2" xfId="10055"/>
    <cellStyle name="style1424787250099 2 3 2 4 2 2" xfId="52187"/>
    <cellStyle name="style1424787250099 2 3 2 4 3" xfId="17451"/>
    <cellStyle name="style1424787250099 2 3 2 4 4" xfId="24847"/>
    <cellStyle name="style1424787250099 2 3 2 4 5" xfId="52186"/>
    <cellStyle name="style1424787250099 2 3 2 5" xfId="6436"/>
    <cellStyle name="style1424787250099 2 3 2 5 2" xfId="13832"/>
    <cellStyle name="style1424787250099 2 3 2 5 3" xfId="21228"/>
    <cellStyle name="style1424787250099 2 3 2 5 4" xfId="28624"/>
    <cellStyle name="style1424787250099 2 3 2 5 5" xfId="52188"/>
    <cellStyle name="style1424787250099 2 3 2 6" xfId="8246"/>
    <cellStyle name="style1424787250099 2 3 2 7" xfId="15642"/>
    <cellStyle name="style1424787250099 2 3 2 8" xfId="23038"/>
    <cellStyle name="style1424787250099 2 3 2 9" xfId="52177"/>
    <cellStyle name="style1424787250099 2 3 3" xfId="1191"/>
    <cellStyle name="style1424787250099 2 3 3 2" xfId="4879"/>
    <cellStyle name="style1424787250099 2 3 3 2 2" xfId="12320"/>
    <cellStyle name="style1424787250099 2 3 3 2 2 2" xfId="52191"/>
    <cellStyle name="style1424787250099 2 3 3 2 3" xfId="19716"/>
    <cellStyle name="style1424787250099 2 3 3 2 4" xfId="27112"/>
    <cellStyle name="style1424787250099 2 3 3 2 5" xfId="52190"/>
    <cellStyle name="style1424787250099 2 3 3 3" xfId="3002"/>
    <cellStyle name="style1424787250099 2 3 3 3 2" xfId="10443"/>
    <cellStyle name="style1424787250099 2 3 3 3 2 2" xfId="52193"/>
    <cellStyle name="style1424787250099 2 3 3 3 3" xfId="17839"/>
    <cellStyle name="style1424787250099 2 3 3 3 4" xfId="25235"/>
    <cellStyle name="style1424787250099 2 3 3 3 5" xfId="52192"/>
    <cellStyle name="style1424787250099 2 3 3 4" xfId="6824"/>
    <cellStyle name="style1424787250099 2 3 3 4 2" xfId="14220"/>
    <cellStyle name="style1424787250099 2 3 3 4 3" xfId="21616"/>
    <cellStyle name="style1424787250099 2 3 3 4 4" xfId="29012"/>
    <cellStyle name="style1424787250099 2 3 3 4 5" xfId="52194"/>
    <cellStyle name="style1424787250099 2 3 3 5" xfId="8634"/>
    <cellStyle name="style1424787250099 2 3 3 6" xfId="16030"/>
    <cellStyle name="style1424787250099 2 3 3 7" xfId="23426"/>
    <cellStyle name="style1424787250099 2 3 3 8" xfId="52189"/>
    <cellStyle name="style1424787250099 2 3 4" xfId="1782"/>
    <cellStyle name="style1424787250099 2 3 4 2" xfId="5469"/>
    <cellStyle name="style1424787250099 2 3 4 2 2" xfId="12910"/>
    <cellStyle name="style1424787250099 2 3 4 2 2 2" xfId="52197"/>
    <cellStyle name="style1424787250099 2 3 4 2 3" xfId="20306"/>
    <cellStyle name="style1424787250099 2 3 4 2 4" xfId="27702"/>
    <cellStyle name="style1424787250099 2 3 4 2 5" xfId="52196"/>
    <cellStyle name="style1424787250099 2 3 4 3" xfId="3592"/>
    <cellStyle name="style1424787250099 2 3 4 3 2" xfId="11033"/>
    <cellStyle name="style1424787250099 2 3 4 3 2 2" xfId="52199"/>
    <cellStyle name="style1424787250099 2 3 4 3 3" xfId="18429"/>
    <cellStyle name="style1424787250099 2 3 4 3 4" xfId="25825"/>
    <cellStyle name="style1424787250099 2 3 4 3 5" xfId="52198"/>
    <cellStyle name="style1424787250099 2 3 4 4" xfId="7414"/>
    <cellStyle name="style1424787250099 2 3 4 4 2" xfId="14810"/>
    <cellStyle name="style1424787250099 2 3 4 4 3" xfId="22206"/>
    <cellStyle name="style1424787250099 2 3 4 4 4" xfId="29602"/>
    <cellStyle name="style1424787250099 2 3 4 4 5" xfId="52200"/>
    <cellStyle name="style1424787250099 2 3 4 5" xfId="9224"/>
    <cellStyle name="style1424787250099 2 3 4 6" xfId="16620"/>
    <cellStyle name="style1424787250099 2 3 4 7" xfId="24016"/>
    <cellStyle name="style1424787250099 2 3 4 8" xfId="52195"/>
    <cellStyle name="style1424787250099 2 3 5" xfId="2039"/>
    <cellStyle name="style1424787250099 2 3 5 2" xfId="5726"/>
    <cellStyle name="style1424787250099 2 3 5 2 2" xfId="13166"/>
    <cellStyle name="style1424787250099 2 3 5 2 2 2" xfId="52203"/>
    <cellStyle name="style1424787250099 2 3 5 2 3" xfId="20562"/>
    <cellStyle name="style1424787250099 2 3 5 2 4" xfId="27958"/>
    <cellStyle name="style1424787250099 2 3 5 2 5" xfId="52202"/>
    <cellStyle name="style1424787250099 2 3 5 3" xfId="3848"/>
    <cellStyle name="style1424787250099 2 3 5 3 2" xfId="11289"/>
    <cellStyle name="style1424787250099 2 3 5 3 2 2" xfId="52205"/>
    <cellStyle name="style1424787250099 2 3 5 3 3" xfId="18685"/>
    <cellStyle name="style1424787250099 2 3 5 3 4" xfId="26081"/>
    <cellStyle name="style1424787250099 2 3 5 3 5" xfId="52204"/>
    <cellStyle name="style1424787250099 2 3 5 4" xfId="7671"/>
    <cellStyle name="style1424787250099 2 3 5 4 2" xfId="15067"/>
    <cellStyle name="style1424787250099 2 3 5 4 3" xfId="22463"/>
    <cellStyle name="style1424787250099 2 3 5 4 4" xfId="29859"/>
    <cellStyle name="style1424787250099 2 3 5 4 5" xfId="52206"/>
    <cellStyle name="style1424787250099 2 3 5 5" xfId="9480"/>
    <cellStyle name="style1424787250099 2 3 5 6" xfId="16876"/>
    <cellStyle name="style1424787250099 2 3 5 7" xfId="24272"/>
    <cellStyle name="style1424787250099 2 3 5 8" xfId="52201"/>
    <cellStyle name="style1424787250099 2 3 6" xfId="4235"/>
    <cellStyle name="style1424787250099 2 3 6 2" xfId="11676"/>
    <cellStyle name="style1424787250099 2 3 6 2 2" xfId="52208"/>
    <cellStyle name="style1424787250099 2 3 6 3" xfId="19072"/>
    <cellStyle name="style1424787250099 2 3 6 4" xfId="26468"/>
    <cellStyle name="style1424787250099 2 3 6 5" xfId="52207"/>
    <cellStyle name="style1424787250099 2 3 7" xfId="2358"/>
    <cellStyle name="style1424787250099 2 3 7 2" xfId="9799"/>
    <cellStyle name="style1424787250099 2 3 7 2 2" xfId="52210"/>
    <cellStyle name="style1424787250099 2 3 7 3" xfId="17195"/>
    <cellStyle name="style1424787250099 2 3 7 4" xfId="24591"/>
    <cellStyle name="style1424787250099 2 3 7 5" xfId="52209"/>
    <cellStyle name="style1424787250099 2 3 8" xfId="6180"/>
    <cellStyle name="style1424787250099 2 3 8 2" xfId="13576"/>
    <cellStyle name="style1424787250099 2 3 8 3" xfId="20972"/>
    <cellStyle name="style1424787250099 2 3 8 4" xfId="28368"/>
    <cellStyle name="style1424787250099 2 3 8 5" xfId="52211"/>
    <cellStyle name="style1424787250099 2 3 9" xfId="7990"/>
    <cellStyle name="style1424787250099 2 4" xfId="609"/>
    <cellStyle name="style1424787250099 2 4 2" xfId="1319"/>
    <cellStyle name="style1424787250099 2 4 2 2" xfId="5007"/>
    <cellStyle name="style1424787250099 2 4 2 2 2" xfId="12448"/>
    <cellStyle name="style1424787250099 2 4 2 2 2 2" xfId="52215"/>
    <cellStyle name="style1424787250099 2 4 2 2 3" xfId="19844"/>
    <cellStyle name="style1424787250099 2 4 2 2 4" xfId="27240"/>
    <cellStyle name="style1424787250099 2 4 2 2 5" xfId="52214"/>
    <cellStyle name="style1424787250099 2 4 2 3" xfId="3130"/>
    <cellStyle name="style1424787250099 2 4 2 3 2" xfId="10571"/>
    <cellStyle name="style1424787250099 2 4 2 3 2 2" xfId="52217"/>
    <cellStyle name="style1424787250099 2 4 2 3 3" xfId="17967"/>
    <cellStyle name="style1424787250099 2 4 2 3 4" xfId="25363"/>
    <cellStyle name="style1424787250099 2 4 2 3 5" xfId="52216"/>
    <cellStyle name="style1424787250099 2 4 2 4" xfId="6952"/>
    <cellStyle name="style1424787250099 2 4 2 4 2" xfId="14348"/>
    <cellStyle name="style1424787250099 2 4 2 4 3" xfId="21744"/>
    <cellStyle name="style1424787250099 2 4 2 4 4" xfId="29140"/>
    <cellStyle name="style1424787250099 2 4 2 4 5" xfId="52218"/>
    <cellStyle name="style1424787250099 2 4 2 5" xfId="8762"/>
    <cellStyle name="style1424787250099 2 4 2 6" xfId="16158"/>
    <cellStyle name="style1424787250099 2 4 2 7" xfId="23554"/>
    <cellStyle name="style1424787250099 2 4 2 8" xfId="52213"/>
    <cellStyle name="style1424787250099 2 4 3" xfId="4363"/>
    <cellStyle name="style1424787250099 2 4 3 2" xfId="11804"/>
    <cellStyle name="style1424787250099 2 4 3 2 2" xfId="52220"/>
    <cellStyle name="style1424787250099 2 4 3 3" xfId="19200"/>
    <cellStyle name="style1424787250099 2 4 3 4" xfId="26596"/>
    <cellStyle name="style1424787250099 2 4 3 5" xfId="52219"/>
    <cellStyle name="style1424787250099 2 4 4" xfId="2486"/>
    <cellStyle name="style1424787250099 2 4 4 2" xfId="9927"/>
    <cellStyle name="style1424787250099 2 4 4 2 2" xfId="52222"/>
    <cellStyle name="style1424787250099 2 4 4 3" xfId="17323"/>
    <cellStyle name="style1424787250099 2 4 4 4" xfId="24719"/>
    <cellStyle name="style1424787250099 2 4 4 5" xfId="52221"/>
    <cellStyle name="style1424787250099 2 4 5" xfId="6308"/>
    <cellStyle name="style1424787250099 2 4 5 2" xfId="13704"/>
    <cellStyle name="style1424787250099 2 4 5 3" xfId="21100"/>
    <cellStyle name="style1424787250099 2 4 5 4" xfId="28496"/>
    <cellStyle name="style1424787250099 2 4 5 5" xfId="52223"/>
    <cellStyle name="style1424787250099 2 4 6" xfId="8118"/>
    <cellStyle name="style1424787250099 2 4 7" xfId="15514"/>
    <cellStyle name="style1424787250099 2 4 8" xfId="22910"/>
    <cellStyle name="style1424787250099 2 4 9" xfId="52212"/>
    <cellStyle name="style1424787250099 2 5" xfId="1063"/>
    <cellStyle name="style1424787250099 2 5 2" xfId="4751"/>
    <cellStyle name="style1424787250099 2 5 2 2" xfId="12192"/>
    <cellStyle name="style1424787250099 2 5 2 2 2" xfId="52226"/>
    <cellStyle name="style1424787250099 2 5 2 3" xfId="19588"/>
    <cellStyle name="style1424787250099 2 5 2 4" xfId="26984"/>
    <cellStyle name="style1424787250099 2 5 2 5" xfId="52225"/>
    <cellStyle name="style1424787250099 2 5 3" xfId="2874"/>
    <cellStyle name="style1424787250099 2 5 3 2" xfId="10315"/>
    <cellStyle name="style1424787250099 2 5 3 2 2" xfId="52228"/>
    <cellStyle name="style1424787250099 2 5 3 3" xfId="17711"/>
    <cellStyle name="style1424787250099 2 5 3 4" xfId="25107"/>
    <cellStyle name="style1424787250099 2 5 3 5" xfId="52227"/>
    <cellStyle name="style1424787250099 2 5 4" xfId="6696"/>
    <cellStyle name="style1424787250099 2 5 4 2" xfId="14092"/>
    <cellStyle name="style1424787250099 2 5 4 3" xfId="21488"/>
    <cellStyle name="style1424787250099 2 5 4 4" xfId="28884"/>
    <cellStyle name="style1424787250099 2 5 4 5" xfId="52229"/>
    <cellStyle name="style1424787250099 2 5 5" xfId="8506"/>
    <cellStyle name="style1424787250099 2 5 6" xfId="15902"/>
    <cellStyle name="style1424787250099 2 5 7" xfId="23298"/>
    <cellStyle name="style1424787250099 2 5 8" xfId="52224"/>
    <cellStyle name="style1424787250099 2 6" xfId="1654"/>
    <cellStyle name="style1424787250099 2 6 2" xfId="5341"/>
    <cellStyle name="style1424787250099 2 6 2 2" xfId="12782"/>
    <cellStyle name="style1424787250099 2 6 2 2 2" xfId="52232"/>
    <cellStyle name="style1424787250099 2 6 2 3" xfId="20178"/>
    <cellStyle name="style1424787250099 2 6 2 4" xfId="27574"/>
    <cellStyle name="style1424787250099 2 6 2 5" xfId="52231"/>
    <cellStyle name="style1424787250099 2 6 3" xfId="3464"/>
    <cellStyle name="style1424787250099 2 6 3 2" xfId="10905"/>
    <cellStyle name="style1424787250099 2 6 3 2 2" xfId="52234"/>
    <cellStyle name="style1424787250099 2 6 3 3" xfId="18301"/>
    <cellStyle name="style1424787250099 2 6 3 4" xfId="25697"/>
    <cellStyle name="style1424787250099 2 6 3 5" xfId="52233"/>
    <cellStyle name="style1424787250099 2 6 4" xfId="7286"/>
    <cellStyle name="style1424787250099 2 6 4 2" xfId="14682"/>
    <cellStyle name="style1424787250099 2 6 4 3" xfId="22078"/>
    <cellStyle name="style1424787250099 2 6 4 4" xfId="29474"/>
    <cellStyle name="style1424787250099 2 6 4 5" xfId="52235"/>
    <cellStyle name="style1424787250099 2 6 5" xfId="9096"/>
    <cellStyle name="style1424787250099 2 6 6" xfId="16492"/>
    <cellStyle name="style1424787250099 2 6 7" xfId="23888"/>
    <cellStyle name="style1424787250099 2 6 8" xfId="52230"/>
    <cellStyle name="style1424787250099 2 7" xfId="1911"/>
    <cellStyle name="style1424787250099 2 7 2" xfId="5598"/>
    <cellStyle name="style1424787250099 2 7 2 2" xfId="13038"/>
    <cellStyle name="style1424787250099 2 7 2 2 2" xfId="52238"/>
    <cellStyle name="style1424787250099 2 7 2 3" xfId="20434"/>
    <cellStyle name="style1424787250099 2 7 2 4" xfId="27830"/>
    <cellStyle name="style1424787250099 2 7 2 5" xfId="52237"/>
    <cellStyle name="style1424787250099 2 7 3" xfId="3720"/>
    <cellStyle name="style1424787250099 2 7 3 2" xfId="11161"/>
    <cellStyle name="style1424787250099 2 7 3 2 2" xfId="52240"/>
    <cellStyle name="style1424787250099 2 7 3 3" xfId="18557"/>
    <cellStyle name="style1424787250099 2 7 3 4" xfId="25953"/>
    <cellStyle name="style1424787250099 2 7 3 5" xfId="52239"/>
    <cellStyle name="style1424787250099 2 7 4" xfId="7543"/>
    <cellStyle name="style1424787250099 2 7 4 2" xfId="14939"/>
    <cellStyle name="style1424787250099 2 7 4 3" xfId="22335"/>
    <cellStyle name="style1424787250099 2 7 4 4" xfId="29731"/>
    <cellStyle name="style1424787250099 2 7 4 5" xfId="52241"/>
    <cellStyle name="style1424787250099 2 7 5" xfId="9352"/>
    <cellStyle name="style1424787250099 2 7 6" xfId="16748"/>
    <cellStyle name="style1424787250099 2 7 7" xfId="24144"/>
    <cellStyle name="style1424787250099 2 7 8" xfId="52236"/>
    <cellStyle name="style1424787250099 2 8" xfId="4107"/>
    <cellStyle name="style1424787250099 2 8 2" xfId="11548"/>
    <cellStyle name="style1424787250099 2 8 2 2" xfId="52243"/>
    <cellStyle name="style1424787250099 2 8 3" xfId="18944"/>
    <cellStyle name="style1424787250099 2 8 4" xfId="26340"/>
    <cellStyle name="style1424787250099 2 8 5" xfId="52242"/>
    <cellStyle name="style1424787250099 2 9" xfId="2230"/>
    <cellStyle name="style1424787250099 2 9 2" xfId="9671"/>
    <cellStyle name="style1424787250099 2 9 2 2" xfId="52245"/>
    <cellStyle name="style1424787250099 2 9 3" xfId="17067"/>
    <cellStyle name="style1424787250099 2 9 4" xfId="24463"/>
    <cellStyle name="style1424787250099 2 9 5" xfId="52244"/>
    <cellStyle name="style1424787250099 3" xfId="388"/>
    <cellStyle name="style1424787250099 3 10" xfId="7898"/>
    <cellStyle name="style1424787250099 3 11" xfId="15294"/>
    <cellStyle name="style1424787250099 3 12" xfId="22690"/>
    <cellStyle name="style1424787250099 3 13" xfId="52246"/>
    <cellStyle name="style1424787250099 3 2" xfId="516"/>
    <cellStyle name="style1424787250099 3 2 10" xfId="15422"/>
    <cellStyle name="style1424787250099 3 2 11" xfId="22818"/>
    <cellStyle name="style1424787250099 3 2 12" xfId="52247"/>
    <cellStyle name="style1424787250099 3 2 2" xfId="773"/>
    <cellStyle name="style1424787250099 3 2 2 2" xfId="1483"/>
    <cellStyle name="style1424787250099 3 2 2 2 2" xfId="5171"/>
    <cellStyle name="style1424787250099 3 2 2 2 2 2" xfId="12612"/>
    <cellStyle name="style1424787250099 3 2 2 2 2 2 2" xfId="52251"/>
    <cellStyle name="style1424787250099 3 2 2 2 2 3" xfId="20008"/>
    <cellStyle name="style1424787250099 3 2 2 2 2 4" xfId="27404"/>
    <cellStyle name="style1424787250099 3 2 2 2 2 5" xfId="52250"/>
    <cellStyle name="style1424787250099 3 2 2 2 3" xfId="3294"/>
    <cellStyle name="style1424787250099 3 2 2 2 3 2" xfId="10735"/>
    <cellStyle name="style1424787250099 3 2 2 2 3 2 2" xfId="52253"/>
    <cellStyle name="style1424787250099 3 2 2 2 3 3" xfId="18131"/>
    <cellStyle name="style1424787250099 3 2 2 2 3 4" xfId="25527"/>
    <cellStyle name="style1424787250099 3 2 2 2 3 5" xfId="52252"/>
    <cellStyle name="style1424787250099 3 2 2 2 4" xfId="7116"/>
    <cellStyle name="style1424787250099 3 2 2 2 4 2" xfId="14512"/>
    <cellStyle name="style1424787250099 3 2 2 2 4 3" xfId="21908"/>
    <cellStyle name="style1424787250099 3 2 2 2 4 4" xfId="29304"/>
    <cellStyle name="style1424787250099 3 2 2 2 4 5" xfId="52254"/>
    <cellStyle name="style1424787250099 3 2 2 2 5" xfId="8926"/>
    <cellStyle name="style1424787250099 3 2 2 2 6" xfId="16322"/>
    <cellStyle name="style1424787250099 3 2 2 2 7" xfId="23718"/>
    <cellStyle name="style1424787250099 3 2 2 2 8" xfId="52249"/>
    <cellStyle name="style1424787250099 3 2 2 3" xfId="4527"/>
    <cellStyle name="style1424787250099 3 2 2 3 2" xfId="11968"/>
    <cellStyle name="style1424787250099 3 2 2 3 2 2" xfId="52256"/>
    <cellStyle name="style1424787250099 3 2 2 3 3" xfId="19364"/>
    <cellStyle name="style1424787250099 3 2 2 3 4" xfId="26760"/>
    <cellStyle name="style1424787250099 3 2 2 3 5" xfId="52255"/>
    <cellStyle name="style1424787250099 3 2 2 4" xfId="2650"/>
    <cellStyle name="style1424787250099 3 2 2 4 2" xfId="10091"/>
    <cellStyle name="style1424787250099 3 2 2 4 2 2" xfId="52258"/>
    <cellStyle name="style1424787250099 3 2 2 4 3" xfId="17487"/>
    <cellStyle name="style1424787250099 3 2 2 4 4" xfId="24883"/>
    <cellStyle name="style1424787250099 3 2 2 4 5" xfId="52257"/>
    <cellStyle name="style1424787250099 3 2 2 5" xfId="6472"/>
    <cellStyle name="style1424787250099 3 2 2 5 2" xfId="13868"/>
    <cellStyle name="style1424787250099 3 2 2 5 3" xfId="21264"/>
    <cellStyle name="style1424787250099 3 2 2 5 4" xfId="28660"/>
    <cellStyle name="style1424787250099 3 2 2 5 5" xfId="52259"/>
    <cellStyle name="style1424787250099 3 2 2 6" xfId="8282"/>
    <cellStyle name="style1424787250099 3 2 2 7" xfId="15678"/>
    <cellStyle name="style1424787250099 3 2 2 8" xfId="23074"/>
    <cellStyle name="style1424787250099 3 2 2 9" xfId="52248"/>
    <cellStyle name="style1424787250099 3 2 3" xfId="1227"/>
    <cellStyle name="style1424787250099 3 2 3 2" xfId="4915"/>
    <cellStyle name="style1424787250099 3 2 3 2 2" xfId="12356"/>
    <cellStyle name="style1424787250099 3 2 3 2 2 2" xfId="52262"/>
    <cellStyle name="style1424787250099 3 2 3 2 3" xfId="19752"/>
    <cellStyle name="style1424787250099 3 2 3 2 4" xfId="27148"/>
    <cellStyle name="style1424787250099 3 2 3 2 5" xfId="52261"/>
    <cellStyle name="style1424787250099 3 2 3 3" xfId="3038"/>
    <cellStyle name="style1424787250099 3 2 3 3 2" xfId="10479"/>
    <cellStyle name="style1424787250099 3 2 3 3 2 2" xfId="52264"/>
    <cellStyle name="style1424787250099 3 2 3 3 3" xfId="17875"/>
    <cellStyle name="style1424787250099 3 2 3 3 4" xfId="25271"/>
    <cellStyle name="style1424787250099 3 2 3 3 5" xfId="52263"/>
    <cellStyle name="style1424787250099 3 2 3 4" xfId="6860"/>
    <cellStyle name="style1424787250099 3 2 3 4 2" xfId="14256"/>
    <cellStyle name="style1424787250099 3 2 3 4 3" xfId="21652"/>
    <cellStyle name="style1424787250099 3 2 3 4 4" xfId="29048"/>
    <cellStyle name="style1424787250099 3 2 3 4 5" xfId="52265"/>
    <cellStyle name="style1424787250099 3 2 3 5" xfId="8670"/>
    <cellStyle name="style1424787250099 3 2 3 6" xfId="16066"/>
    <cellStyle name="style1424787250099 3 2 3 7" xfId="23462"/>
    <cellStyle name="style1424787250099 3 2 3 8" xfId="52260"/>
    <cellStyle name="style1424787250099 3 2 4" xfId="1818"/>
    <cellStyle name="style1424787250099 3 2 4 2" xfId="5505"/>
    <cellStyle name="style1424787250099 3 2 4 2 2" xfId="12946"/>
    <cellStyle name="style1424787250099 3 2 4 2 2 2" xfId="52268"/>
    <cellStyle name="style1424787250099 3 2 4 2 3" xfId="20342"/>
    <cellStyle name="style1424787250099 3 2 4 2 4" xfId="27738"/>
    <cellStyle name="style1424787250099 3 2 4 2 5" xfId="52267"/>
    <cellStyle name="style1424787250099 3 2 4 3" xfId="3628"/>
    <cellStyle name="style1424787250099 3 2 4 3 2" xfId="11069"/>
    <cellStyle name="style1424787250099 3 2 4 3 2 2" xfId="52270"/>
    <cellStyle name="style1424787250099 3 2 4 3 3" xfId="18465"/>
    <cellStyle name="style1424787250099 3 2 4 3 4" xfId="25861"/>
    <cellStyle name="style1424787250099 3 2 4 3 5" xfId="52269"/>
    <cellStyle name="style1424787250099 3 2 4 4" xfId="7450"/>
    <cellStyle name="style1424787250099 3 2 4 4 2" xfId="14846"/>
    <cellStyle name="style1424787250099 3 2 4 4 3" xfId="22242"/>
    <cellStyle name="style1424787250099 3 2 4 4 4" xfId="29638"/>
    <cellStyle name="style1424787250099 3 2 4 4 5" xfId="52271"/>
    <cellStyle name="style1424787250099 3 2 4 5" xfId="9260"/>
    <cellStyle name="style1424787250099 3 2 4 6" xfId="16656"/>
    <cellStyle name="style1424787250099 3 2 4 7" xfId="24052"/>
    <cellStyle name="style1424787250099 3 2 4 8" xfId="52266"/>
    <cellStyle name="style1424787250099 3 2 5" xfId="2075"/>
    <cellStyle name="style1424787250099 3 2 5 2" xfId="5762"/>
    <cellStyle name="style1424787250099 3 2 5 2 2" xfId="13202"/>
    <cellStyle name="style1424787250099 3 2 5 2 2 2" xfId="52274"/>
    <cellStyle name="style1424787250099 3 2 5 2 3" xfId="20598"/>
    <cellStyle name="style1424787250099 3 2 5 2 4" xfId="27994"/>
    <cellStyle name="style1424787250099 3 2 5 2 5" xfId="52273"/>
    <cellStyle name="style1424787250099 3 2 5 3" xfId="3884"/>
    <cellStyle name="style1424787250099 3 2 5 3 2" xfId="11325"/>
    <cellStyle name="style1424787250099 3 2 5 3 2 2" xfId="52276"/>
    <cellStyle name="style1424787250099 3 2 5 3 3" xfId="18721"/>
    <cellStyle name="style1424787250099 3 2 5 3 4" xfId="26117"/>
    <cellStyle name="style1424787250099 3 2 5 3 5" xfId="52275"/>
    <cellStyle name="style1424787250099 3 2 5 4" xfId="7707"/>
    <cellStyle name="style1424787250099 3 2 5 4 2" xfId="15103"/>
    <cellStyle name="style1424787250099 3 2 5 4 3" xfId="22499"/>
    <cellStyle name="style1424787250099 3 2 5 4 4" xfId="29895"/>
    <cellStyle name="style1424787250099 3 2 5 4 5" xfId="52277"/>
    <cellStyle name="style1424787250099 3 2 5 5" xfId="9516"/>
    <cellStyle name="style1424787250099 3 2 5 6" xfId="16912"/>
    <cellStyle name="style1424787250099 3 2 5 7" xfId="24308"/>
    <cellStyle name="style1424787250099 3 2 5 8" xfId="52272"/>
    <cellStyle name="style1424787250099 3 2 6" xfId="4271"/>
    <cellStyle name="style1424787250099 3 2 6 2" xfId="11712"/>
    <cellStyle name="style1424787250099 3 2 6 2 2" xfId="52279"/>
    <cellStyle name="style1424787250099 3 2 6 3" xfId="19108"/>
    <cellStyle name="style1424787250099 3 2 6 4" xfId="26504"/>
    <cellStyle name="style1424787250099 3 2 6 5" xfId="52278"/>
    <cellStyle name="style1424787250099 3 2 7" xfId="2394"/>
    <cellStyle name="style1424787250099 3 2 7 2" xfId="9835"/>
    <cellStyle name="style1424787250099 3 2 7 2 2" xfId="52281"/>
    <cellStyle name="style1424787250099 3 2 7 3" xfId="17231"/>
    <cellStyle name="style1424787250099 3 2 7 4" xfId="24627"/>
    <cellStyle name="style1424787250099 3 2 7 5" xfId="52280"/>
    <cellStyle name="style1424787250099 3 2 8" xfId="6216"/>
    <cellStyle name="style1424787250099 3 2 8 2" xfId="13612"/>
    <cellStyle name="style1424787250099 3 2 8 3" xfId="21008"/>
    <cellStyle name="style1424787250099 3 2 8 4" xfId="28404"/>
    <cellStyle name="style1424787250099 3 2 8 5" xfId="52282"/>
    <cellStyle name="style1424787250099 3 2 9" xfId="8026"/>
    <cellStyle name="style1424787250099 3 3" xfId="645"/>
    <cellStyle name="style1424787250099 3 3 2" xfId="1355"/>
    <cellStyle name="style1424787250099 3 3 2 2" xfId="5043"/>
    <cellStyle name="style1424787250099 3 3 2 2 2" xfId="12484"/>
    <cellStyle name="style1424787250099 3 3 2 2 2 2" xfId="52286"/>
    <cellStyle name="style1424787250099 3 3 2 2 3" xfId="19880"/>
    <cellStyle name="style1424787250099 3 3 2 2 4" xfId="27276"/>
    <cellStyle name="style1424787250099 3 3 2 2 5" xfId="52285"/>
    <cellStyle name="style1424787250099 3 3 2 3" xfId="3166"/>
    <cellStyle name="style1424787250099 3 3 2 3 2" xfId="10607"/>
    <cellStyle name="style1424787250099 3 3 2 3 2 2" xfId="52288"/>
    <cellStyle name="style1424787250099 3 3 2 3 3" xfId="18003"/>
    <cellStyle name="style1424787250099 3 3 2 3 4" xfId="25399"/>
    <cellStyle name="style1424787250099 3 3 2 3 5" xfId="52287"/>
    <cellStyle name="style1424787250099 3 3 2 4" xfId="6988"/>
    <cellStyle name="style1424787250099 3 3 2 4 2" xfId="14384"/>
    <cellStyle name="style1424787250099 3 3 2 4 3" xfId="21780"/>
    <cellStyle name="style1424787250099 3 3 2 4 4" xfId="29176"/>
    <cellStyle name="style1424787250099 3 3 2 4 5" xfId="52289"/>
    <cellStyle name="style1424787250099 3 3 2 5" xfId="8798"/>
    <cellStyle name="style1424787250099 3 3 2 6" xfId="16194"/>
    <cellStyle name="style1424787250099 3 3 2 7" xfId="23590"/>
    <cellStyle name="style1424787250099 3 3 2 8" xfId="52284"/>
    <cellStyle name="style1424787250099 3 3 3" xfId="4399"/>
    <cellStyle name="style1424787250099 3 3 3 2" xfId="11840"/>
    <cellStyle name="style1424787250099 3 3 3 2 2" xfId="52291"/>
    <cellStyle name="style1424787250099 3 3 3 3" xfId="19236"/>
    <cellStyle name="style1424787250099 3 3 3 4" xfId="26632"/>
    <cellStyle name="style1424787250099 3 3 3 5" xfId="52290"/>
    <cellStyle name="style1424787250099 3 3 4" xfId="2522"/>
    <cellStyle name="style1424787250099 3 3 4 2" xfId="9963"/>
    <cellStyle name="style1424787250099 3 3 4 2 2" xfId="52293"/>
    <cellStyle name="style1424787250099 3 3 4 3" xfId="17359"/>
    <cellStyle name="style1424787250099 3 3 4 4" xfId="24755"/>
    <cellStyle name="style1424787250099 3 3 4 5" xfId="52292"/>
    <cellStyle name="style1424787250099 3 3 5" xfId="6344"/>
    <cellStyle name="style1424787250099 3 3 5 2" xfId="13740"/>
    <cellStyle name="style1424787250099 3 3 5 3" xfId="21136"/>
    <cellStyle name="style1424787250099 3 3 5 4" xfId="28532"/>
    <cellStyle name="style1424787250099 3 3 5 5" xfId="52294"/>
    <cellStyle name="style1424787250099 3 3 6" xfId="8154"/>
    <cellStyle name="style1424787250099 3 3 7" xfId="15550"/>
    <cellStyle name="style1424787250099 3 3 8" xfId="22946"/>
    <cellStyle name="style1424787250099 3 3 9" xfId="52283"/>
    <cellStyle name="style1424787250099 3 4" xfId="1099"/>
    <cellStyle name="style1424787250099 3 4 2" xfId="4787"/>
    <cellStyle name="style1424787250099 3 4 2 2" xfId="12228"/>
    <cellStyle name="style1424787250099 3 4 2 2 2" xfId="52297"/>
    <cellStyle name="style1424787250099 3 4 2 3" xfId="19624"/>
    <cellStyle name="style1424787250099 3 4 2 4" xfId="27020"/>
    <cellStyle name="style1424787250099 3 4 2 5" xfId="52296"/>
    <cellStyle name="style1424787250099 3 4 3" xfId="2910"/>
    <cellStyle name="style1424787250099 3 4 3 2" xfId="10351"/>
    <cellStyle name="style1424787250099 3 4 3 2 2" xfId="52299"/>
    <cellStyle name="style1424787250099 3 4 3 3" xfId="17747"/>
    <cellStyle name="style1424787250099 3 4 3 4" xfId="25143"/>
    <cellStyle name="style1424787250099 3 4 3 5" xfId="52298"/>
    <cellStyle name="style1424787250099 3 4 4" xfId="6732"/>
    <cellStyle name="style1424787250099 3 4 4 2" xfId="14128"/>
    <cellStyle name="style1424787250099 3 4 4 3" xfId="21524"/>
    <cellStyle name="style1424787250099 3 4 4 4" xfId="28920"/>
    <cellStyle name="style1424787250099 3 4 4 5" xfId="52300"/>
    <cellStyle name="style1424787250099 3 4 5" xfId="8542"/>
    <cellStyle name="style1424787250099 3 4 6" xfId="15938"/>
    <cellStyle name="style1424787250099 3 4 7" xfId="23334"/>
    <cellStyle name="style1424787250099 3 4 8" xfId="52295"/>
    <cellStyle name="style1424787250099 3 5" xfId="1690"/>
    <cellStyle name="style1424787250099 3 5 2" xfId="5377"/>
    <cellStyle name="style1424787250099 3 5 2 2" xfId="12818"/>
    <cellStyle name="style1424787250099 3 5 2 2 2" xfId="52303"/>
    <cellStyle name="style1424787250099 3 5 2 3" xfId="20214"/>
    <cellStyle name="style1424787250099 3 5 2 4" xfId="27610"/>
    <cellStyle name="style1424787250099 3 5 2 5" xfId="52302"/>
    <cellStyle name="style1424787250099 3 5 3" xfId="3500"/>
    <cellStyle name="style1424787250099 3 5 3 2" xfId="10941"/>
    <cellStyle name="style1424787250099 3 5 3 2 2" xfId="52305"/>
    <cellStyle name="style1424787250099 3 5 3 3" xfId="18337"/>
    <cellStyle name="style1424787250099 3 5 3 4" xfId="25733"/>
    <cellStyle name="style1424787250099 3 5 3 5" xfId="52304"/>
    <cellStyle name="style1424787250099 3 5 4" xfId="7322"/>
    <cellStyle name="style1424787250099 3 5 4 2" xfId="14718"/>
    <cellStyle name="style1424787250099 3 5 4 3" xfId="22114"/>
    <cellStyle name="style1424787250099 3 5 4 4" xfId="29510"/>
    <cellStyle name="style1424787250099 3 5 4 5" xfId="52306"/>
    <cellStyle name="style1424787250099 3 5 5" xfId="9132"/>
    <cellStyle name="style1424787250099 3 5 6" xfId="16528"/>
    <cellStyle name="style1424787250099 3 5 7" xfId="23924"/>
    <cellStyle name="style1424787250099 3 5 8" xfId="52301"/>
    <cellStyle name="style1424787250099 3 6" xfId="1947"/>
    <cellStyle name="style1424787250099 3 6 2" xfId="5634"/>
    <cellStyle name="style1424787250099 3 6 2 2" xfId="13074"/>
    <cellStyle name="style1424787250099 3 6 2 2 2" xfId="52309"/>
    <cellStyle name="style1424787250099 3 6 2 3" xfId="20470"/>
    <cellStyle name="style1424787250099 3 6 2 4" xfId="27866"/>
    <cellStyle name="style1424787250099 3 6 2 5" xfId="52308"/>
    <cellStyle name="style1424787250099 3 6 3" xfId="3756"/>
    <cellStyle name="style1424787250099 3 6 3 2" xfId="11197"/>
    <cellStyle name="style1424787250099 3 6 3 2 2" xfId="52311"/>
    <cellStyle name="style1424787250099 3 6 3 3" xfId="18593"/>
    <cellStyle name="style1424787250099 3 6 3 4" xfId="25989"/>
    <cellStyle name="style1424787250099 3 6 3 5" xfId="52310"/>
    <cellStyle name="style1424787250099 3 6 4" xfId="7579"/>
    <cellStyle name="style1424787250099 3 6 4 2" xfId="14975"/>
    <cellStyle name="style1424787250099 3 6 4 3" xfId="22371"/>
    <cellStyle name="style1424787250099 3 6 4 4" xfId="29767"/>
    <cellStyle name="style1424787250099 3 6 4 5" xfId="52312"/>
    <cellStyle name="style1424787250099 3 6 5" xfId="9388"/>
    <cellStyle name="style1424787250099 3 6 6" xfId="16784"/>
    <cellStyle name="style1424787250099 3 6 7" xfId="24180"/>
    <cellStyle name="style1424787250099 3 6 8" xfId="52307"/>
    <cellStyle name="style1424787250099 3 7" xfId="4143"/>
    <cellStyle name="style1424787250099 3 7 2" xfId="11584"/>
    <cellStyle name="style1424787250099 3 7 2 2" xfId="52314"/>
    <cellStyle name="style1424787250099 3 7 3" xfId="18980"/>
    <cellStyle name="style1424787250099 3 7 4" xfId="26376"/>
    <cellStyle name="style1424787250099 3 7 5" xfId="52313"/>
    <cellStyle name="style1424787250099 3 8" xfId="2266"/>
    <cellStyle name="style1424787250099 3 8 2" xfId="9707"/>
    <cellStyle name="style1424787250099 3 8 2 2" xfId="52316"/>
    <cellStyle name="style1424787250099 3 8 3" xfId="17103"/>
    <cellStyle name="style1424787250099 3 8 4" xfId="24499"/>
    <cellStyle name="style1424787250099 3 8 5" xfId="52315"/>
    <cellStyle name="style1424787250099 3 9" xfId="6088"/>
    <cellStyle name="style1424787250099 3 9 2" xfId="13484"/>
    <cellStyle name="style1424787250099 3 9 3" xfId="20880"/>
    <cellStyle name="style1424787250099 3 9 4" xfId="28276"/>
    <cellStyle name="style1424787250099 3 9 5" xfId="52317"/>
    <cellStyle name="style1424787250099 4" xfId="452"/>
    <cellStyle name="style1424787250099 4 10" xfId="15358"/>
    <cellStyle name="style1424787250099 4 11" xfId="22754"/>
    <cellStyle name="style1424787250099 4 12" xfId="52318"/>
    <cellStyle name="style1424787250099 4 2" xfId="709"/>
    <cellStyle name="style1424787250099 4 2 2" xfId="1419"/>
    <cellStyle name="style1424787250099 4 2 2 2" xfId="5107"/>
    <cellStyle name="style1424787250099 4 2 2 2 2" xfId="12548"/>
    <cellStyle name="style1424787250099 4 2 2 2 2 2" xfId="52322"/>
    <cellStyle name="style1424787250099 4 2 2 2 3" xfId="19944"/>
    <cellStyle name="style1424787250099 4 2 2 2 4" xfId="27340"/>
    <cellStyle name="style1424787250099 4 2 2 2 5" xfId="52321"/>
    <cellStyle name="style1424787250099 4 2 2 3" xfId="3230"/>
    <cellStyle name="style1424787250099 4 2 2 3 2" xfId="10671"/>
    <cellStyle name="style1424787250099 4 2 2 3 2 2" xfId="52324"/>
    <cellStyle name="style1424787250099 4 2 2 3 3" xfId="18067"/>
    <cellStyle name="style1424787250099 4 2 2 3 4" xfId="25463"/>
    <cellStyle name="style1424787250099 4 2 2 3 5" xfId="52323"/>
    <cellStyle name="style1424787250099 4 2 2 4" xfId="7052"/>
    <cellStyle name="style1424787250099 4 2 2 4 2" xfId="14448"/>
    <cellStyle name="style1424787250099 4 2 2 4 3" xfId="21844"/>
    <cellStyle name="style1424787250099 4 2 2 4 4" xfId="29240"/>
    <cellStyle name="style1424787250099 4 2 2 4 5" xfId="52325"/>
    <cellStyle name="style1424787250099 4 2 2 5" xfId="8862"/>
    <cellStyle name="style1424787250099 4 2 2 6" xfId="16258"/>
    <cellStyle name="style1424787250099 4 2 2 7" xfId="23654"/>
    <cellStyle name="style1424787250099 4 2 2 8" xfId="52320"/>
    <cellStyle name="style1424787250099 4 2 3" xfId="4463"/>
    <cellStyle name="style1424787250099 4 2 3 2" xfId="11904"/>
    <cellStyle name="style1424787250099 4 2 3 2 2" xfId="52327"/>
    <cellStyle name="style1424787250099 4 2 3 3" xfId="19300"/>
    <cellStyle name="style1424787250099 4 2 3 4" xfId="26696"/>
    <cellStyle name="style1424787250099 4 2 3 5" xfId="52326"/>
    <cellStyle name="style1424787250099 4 2 4" xfId="2586"/>
    <cellStyle name="style1424787250099 4 2 4 2" xfId="10027"/>
    <cellStyle name="style1424787250099 4 2 4 2 2" xfId="52329"/>
    <cellStyle name="style1424787250099 4 2 4 3" xfId="17423"/>
    <cellStyle name="style1424787250099 4 2 4 4" xfId="24819"/>
    <cellStyle name="style1424787250099 4 2 4 5" xfId="52328"/>
    <cellStyle name="style1424787250099 4 2 5" xfId="6408"/>
    <cellStyle name="style1424787250099 4 2 5 2" xfId="13804"/>
    <cellStyle name="style1424787250099 4 2 5 3" xfId="21200"/>
    <cellStyle name="style1424787250099 4 2 5 4" xfId="28596"/>
    <cellStyle name="style1424787250099 4 2 5 5" xfId="52330"/>
    <cellStyle name="style1424787250099 4 2 6" xfId="8218"/>
    <cellStyle name="style1424787250099 4 2 7" xfId="15614"/>
    <cellStyle name="style1424787250099 4 2 8" xfId="23010"/>
    <cellStyle name="style1424787250099 4 2 9" xfId="52319"/>
    <cellStyle name="style1424787250099 4 3" xfId="1163"/>
    <cellStyle name="style1424787250099 4 3 2" xfId="4851"/>
    <cellStyle name="style1424787250099 4 3 2 2" xfId="12292"/>
    <cellStyle name="style1424787250099 4 3 2 2 2" xfId="52333"/>
    <cellStyle name="style1424787250099 4 3 2 3" xfId="19688"/>
    <cellStyle name="style1424787250099 4 3 2 4" xfId="27084"/>
    <cellStyle name="style1424787250099 4 3 2 5" xfId="52332"/>
    <cellStyle name="style1424787250099 4 3 3" xfId="2974"/>
    <cellStyle name="style1424787250099 4 3 3 2" xfId="10415"/>
    <cellStyle name="style1424787250099 4 3 3 2 2" xfId="52335"/>
    <cellStyle name="style1424787250099 4 3 3 3" xfId="17811"/>
    <cellStyle name="style1424787250099 4 3 3 4" xfId="25207"/>
    <cellStyle name="style1424787250099 4 3 3 5" xfId="52334"/>
    <cellStyle name="style1424787250099 4 3 4" xfId="6796"/>
    <cellStyle name="style1424787250099 4 3 4 2" xfId="14192"/>
    <cellStyle name="style1424787250099 4 3 4 3" xfId="21588"/>
    <cellStyle name="style1424787250099 4 3 4 4" xfId="28984"/>
    <cellStyle name="style1424787250099 4 3 4 5" xfId="52336"/>
    <cellStyle name="style1424787250099 4 3 5" xfId="8606"/>
    <cellStyle name="style1424787250099 4 3 6" xfId="16002"/>
    <cellStyle name="style1424787250099 4 3 7" xfId="23398"/>
    <cellStyle name="style1424787250099 4 3 8" xfId="52331"/>
    <cellStyle name="style1424787250099 4 4" xfId="1754"/>
    <cellStyle name="style1424787250099 4 4 2" xfId="5441"/>
    <cellStyle name="style1424787250099 4 4 2 2" xfId="12882"/>
    <cellStyle name="style1424787250099 4 4 2 2 2" xfId="52339"/>
    <cellStyle name="style1424787250099 4 4 2 3" xfId="20278"/>
    <cellStyle name="style1424787250099 4 4 2 4" xfId="27674"/>
    <cellStyle name="style1424787250099 4 4 2 5" xfId="52338"/>
    <cellStyle name="style1424787250099 4 4 3" xfId="3564"/>
    <cellStyle name="style1424787250099 4 4 3 2" xfId="11005"/>
    <cellStyle name="style1424787250099 4 4 3 2 2" xfId="52341"/>
    <cellStyle name="style1424787250099 4 4 3 3" xfId="18401"/>
    <cellStyle name="style1424787250099 4 4 3 4" xfId="25797"/>
    <cellStyle name="style1424787250099 4 4 3 5" xfId="52340"/>
    <cellStyle name="style1424787250099 4 4 4" xfId="7386"/>
    <cellStyle name="style1424787250099 4 4 4 2" xfId="14782"/>
    <cellStyle name="style1424787250099 4 4 4 3" xfId="22178"/>
    <cellStyle name="style1424787250099 4 4 4 4" xfId="29574"/>
    <cellStyle name="style1424787250099 4 4 4 5" xfId="52342"/>
    <cellStyle name="style1424787250099 4 4 5" xfId="9196"/>
    <cellStyle name="style1424787250099 4 4 6" xfId="16592"/>
    <cellStyle name="style1424787250099 4 4 7" xfId="23988"/>
    <cellStyle name="style1424787250099 4 4 8" xfId="52337"/>
    <cellStyle name="style1424787250099 4 5" xfId="2011"/>
    <cellStyle name="style1424787250099 4 5 2" xfId="5698"/>
    <cellStyle name="style1424787250099 4 5 2 2" xfId="13138"/>
    <cellStyle name="style1424787250099 4 5 2 2 2" xfId="52345"/>
    <cellStyle name="style1424787250099 4 5 2 3" xfId="20534"/>
    <cellStyle name="style1424787250099 4 5 2 4" xfId="27930"/>
    <cellStyle name="style1424787250099 4 5 2 5" xfId="52344"/>
    <cellStyle name="style1424787250099 4 5 3" xfId="3820"/>
    <cellStyle name="style1424787250099 4 5 3 2" xfId="11261"/>
    <cellStyle name="style1424787250099 4 5 3 2 2" xfId="52347"/>
    <cellStyle name="style1424787250099 4 5 3 3" xfId="18657"/>
    <cellStyle name="style1424787250099 4 5 3 4" xfId="26053"/>
    <cellStyle name="style1424787250099 4 5 3 5" xfId="52346"/>
    <cellStyle name="style1424787250099 4 5 4" xfId="7643"/>
    <cellStyle name="style1424787250099 4 5 4 2" xfId="15039"/>
    <cellStyle name="style1424787250099 4 5 4 3" xfId="22435"/>
    <cellStyle name="style1424787250099 4 5 4 4" xfId="29831"/>
    <cellStyle name="style1424787250099 4 5 4 5" xfId="52348"/>
    <cellStyle name="style1424787250099 4 5 5" xfId="9452"/>
    <cellStyle name="style1424787250099 4 5 6" xfId="16848"/>
    <cellStyle name="style1424787250099 4 5 7" xfId="24244"/>
    <cellStyle name="style1424787250099 4 5 8" xfId="52343"/>
    <cellStyle name="style1424787250099 4 6" xfId="4207"/>
    <cellStyle name="style1424787250099 4 6 2" xfId="11648"/>
    <cellStyle name="style1424787250099 4 6 2 2" xfId="52350"/>
    <cellStyle name="style1424787250099 4 6 3" xfId="19044"/>
    <cellStyle name="style1424787250099 4 6 4" xfId="26440"/>
    <cellStyle name="style1424787250099 4 6 5" xfId="52349"/>
    <cellStyle name="style1424787250099 4 7" xfId="2330"/>
    <cellStyle name="style1424787250099 4 7 2" xfId="9771"/>
    <cellStyle name="style1424787250099 4 7 2 2" xfId="52352"/>
    <cellStyle name="style1424787250099 4 7 3" xfId="17167"/>
    <cellStyle name="style1424787250099 4 7 4" xfId="24563"/>
    <cellStyle name="style1424787250099 4 7 5" xfId="52351"/>
    <cellStyle name="style1424787250099 4 8" xfId="6152"/>
    <cellStyle name="style1424787250099 4 8 2" xfId="13548"/>
    <cellStyle name="style1424787250099 4 8 3" xfId="20944"/>
    <cellStyle name="style1424787250099 4 8 4" xfId="28340"/>
    <cellStyle name="style1424787250099 4 8 5" xfId="52353"/>
    <cellStyle name="style1424787250099 4 9" xfId="7962"/>
    <cellStyle name="style1424787250099 5" xfId="581"/>
    <cellStyle name="style1424787250099 5 2" xfId="1291"/>
    <cellStyle name="style1424787250099 5 2 2" xfId="4979"/>
    <cellStyle name="style1424787250099 5 2 2 2" xfId="12420"/>
    <cellStyle name="style1424787250099 5 2 2 2 2" xfId="52357"/>
    <cellStyle name="style1424787250099 5 2 2 3" xfId="19816"/>
    <cellStyle name="style1424787250099 5 2 2 4" xfId="27212"/>
    <cellStyle name="style1424787250099 5 2 2 5" xfId="52356"/>
    <cellStyle name="style1424787250099 5 2 3" xfId="3102"/>
    <cellStyle name="style1424787250099 5 2 3 2" xfId="10543"/>
    <cellStyle name="style1424787250099 5 2 3 2 2" xfId="52359"/>
    <cellStyle name="style1424787250099 5 2 3 3" xfId="17939"/>
    <cellStyle name="style1424787250099 5 2 3 4" xfId="25335"/>
    <cellStyle name="style1424787250099 5 2 3 5" xfId="52358"/>
    <cellStyle name="style1424787250099 5 2 4" xfId="6924"/>
    <cellStyle name="style1424787250099 5 2 4 2" xfId="14320"/>
    <cellStyle name="style1424787250099 5 2 4 3" xfId="21716"/>
    <cellStyle name="style1424787250099 5 2 4 4" xfId="29112"/>
    <cellStyle name="style1424787250099 5 2 4 5" xfId="52360"/>
    <cellStyle name="style1424787250099 5 2 5" xfId="8734"/>
    <cellStyle name="style1424787250099 5 2 6" xfId="16130"/>
    <cellStyle name="style1424787250099 5 2 7" xfId="23526"/>
    <cellStyle name="style1424787250099 5 2 8" xfId="52355"/>
    <cellStyle name="style1424787250099 5 3" xfId="4335"/>
    <cellStyle name="style1424787250099 5 3 2" xfId="11776"/>
    <cellStyle name="style1424787250099 5 3 2 2" xfId="52362"/>
    <cellStyle name="style1424787250099 5 3 3" xfId="19172"/>
    <cellStyle name="style1424787250099 5 3 4" xfId="26568"/>
    <cellStyle name="style1424787250099 5 3 5" xfId="52361"/>
    <cellStyle name="style1424787250099 5 4" xfId="2458"/>
    <cellStyle name="style1424787250099 5 4 2" xfId="9899"/>
    <cellStyle name="style1424787250099 5 4 2 2" xfId="52364"/>
    <cellStyle name="style1424787250099 5 4 3" xfId="17295"/>
    <cellStyle name="style1424787250099 5 4 4" xfId="24691"/>
    <cellStyle name="style1424787250099 5 4 5" xfId="52363"/>
    <cellStyle name="style1424787250099 5 5" xfId="6280"/>
    <cellStyle name="style1424787250099 5 5 2" xfId="13676"/>
    <cellStyle name="style1424787250099 5 5 3" xfId="21072"/>
    <cellStyle name="style1424787250099 5 5 4" xfId="28468"/>
    <cellStyle name="style1424787250099 5 5 5" xfId="52365"/>
    <cellStyle name="style1424787250099 5 6" xfId="8090"/>
    <cellStyle name="style1424787250099 5 7" xfId="15486"/>
    <cellStyle name="style1424787250099 5 8" xfId="22882"/>
    <cellStyle name="style1424787250099 5 9" xfId="52354"/>
    <cellStyle name="style1424787250099 6" xfId="1035"/>
    <cellStyle name="style1424787250099 6 2" xfId="4723"/>
    <cellStyle name="style1424787250099 6 2 2" xfId="12164"/>
    <cellStyle name="style1424787250099 6 2 2 2" xfId="52368"/>
    <cellStyle name="style1424787250099 6 2 3" xfId="19560"/>
    <cellStyle name="style1424787250099 6 2 4" xfId="26956"/>
    <cellStyle name="style1424787250099 6 2 5" xfId="52367"/>
    <cellStyle name="style1424787250099 6 3" xfId="2846"/>
    <cellStyle name="style1424787250099 6 3 2" xfId="10287"/>
    <cellStyle name="style1424787250099 6 3 2 2" xfId="52370"/>
    <cellStyle name="style1424787250099 6 3 3" xfId="17683"/>
    <cellStyle name="style1424787250099 6 3 4" xfId="25079"/>
    <cellStyle name="style1424787250099 6 3 5" xfId="52369"/>
    <cellStyle name="style1424787250099 6 4" xfId="6668"/>
    <cellStyle name="style1424787250099 6 4 2" xfId="14064"/>
    <cellStyle name="style1424787250099 6 4 3" xfId="21460"/>
    <cellStyle name="style1424787250099 6 4 4" xfId="28856"/>
    <cellStyle name="style1424787250099 6 4 5" xfId="52371"/>
    <cellStyle name="style1424787250099 6 5" xfId="8478"/>
    <cellStyle name="style1424787250099 6 6" xfId="15874"/>
    <cellStyle name="style1424787250099 6 7" xfId="23270"/>
    <cellStyle name="style1424787250099 6 8" xfId="52366"/>
    <cellStyle name="style1424787250099 7" xfId="1626"/>
    <cellStyle name="style1424787250099 7 2" xfId="5313"/>
    <cellStyle name="style1424787250099 7 2 2" xfId="12754"/>
    <cellStyle name="style1424787250099 7 2 2 2" xfId="52374"/>
    <cellStyle name="style1424787250099 7 2 3" xfId="20150"/>
    <cellStyle name="style1424787250099 7 2 4" xfId="27546"/>
    <cellStyle name="style1424787250099 7 2 5" xfId="52373"/>
    <cellStyle name="style1424787250099 7 3" xfId="3436"/>
    <cellStyle name="style1424787250099 7 3 2" xfId="10877"/>
    <cellStyle name="style1424787250099 7 3 2 2" xfId="52376"/>
    <cellStyle name="style1424787250099 7 3 3" xfId="18273"/>
    <cellStyle name="style1424787250099 7 3 4" xfId="25669"/>
    <cellStyle name="style1424787250099 7 3 5" xfId="52375"/>
    <cellStyle name="style1424787250099 7 4" xfId="7258"/>
    <cellStyle name="style1424787250099 7 4 2" xfId="14654"/>
    <cellStyle name="style1424787250099 7 4 3" xfId="22050"/>
    <cellStyle name="style1424787250099 7 4 4" xfId="29446"/>
    <cellStyle name="style1424787250099 7 4 5" xfId="52377"/>
    <cellStyle name="style1424787250099 7 5" xfId="9068"/>
    <cellStyle name="style1424787250099 7 6" xfId="16464"/>
    <cellStyle name="style1424787250099 7 7" xfId="23860"/>
    <cellStyle name="style1424787250099 7 8" xfId="52372"/>
    <cellStyle name="style1424787250099 8" xfId="1883"/>
    <cellStyle name="style1424787250099 8 2" xfId="5570"/>
    <cellStyle name="style1424787250099 8 2 2" xfId="13010"/>
    <cellStyle name="style1424787250099 8 2 2 2" xfId="52380"/>
    <cellStyle name="style1424787250099 8 2 3" xfId="20406"/>
    <cellStyle name="style1424787250099 8 2 4" xfId="27802"/>
    <cellStyle name="style1424787250099 8 2 5" xfId="52379"/>
    <cellStyle name="style1424787250099 8 3" xfId="3692"/>
    <cellStyle name="style1424787250099 8 3 2" xfId="11133"/>
    <cellStyle name="style1424787250099 8 3 2 2" xfId="52382"/>
    <cellStyle name="style1424787250099 8 3 3" xfId="18529"/>
    <cellStyle name="style1424787250099 8 3 4" xfId="25925"/>
    <cellStyle name="style1424787250099 8 3 5" xfId="52381"/>
    <cellStyle name="style1424787250099 8 4" xfId="7515"/>
    <cellStyle name="style1424787250099 8 4 2" xfId="14911"/>
    <cellStyle name="style1424787250099 8 4 3" xfId="22307"/>
    <cellStyle name="style1424787250099 8 4 4" xfId="29703"/>
    <cellStyle name="style1424787250099 8 4 5" xfId="52383"/>
    <cellStyle name="style1424787250099 8 5" xfId="9324"/>
    <cellStyle name="style1424787250099 8 6" xfId="16720"/>
    <cellStyle name="style1424787250099 8 7" xfId="24116"/>
    <cellStyle name="style1424787250099 8 8" xfId="52378"/>
    <cellStyle name="style1424787250099 9" xfId="4079"/>
    <cellStyle name="style1424787250099 9 2" xfId="11520"/>
    <cellStyle name="style1424787250099 9 2 2" xfId="52385"/>
    <cellStyle name="style1424787250099 9 3" xfId="18916"/>
    <cellStyle name="style1424787250099 9 4" xfId="26312"/>
    <cellStyle name="style1424787250099 9 5" xfId="52384"/>
    <cellStyle name="style1424787250137" xfId="325"/>
    <cellStyle name="style1424787250137 10" xfId="2203"/>
    <cellStyle name="style1424787250137 10 2" xfId="9644"/>
    <cellStyle name="style1424787250137 10 2 2" xfId="52388"/>
    <cellStyle name="style1424787250137 10 3" xfId="17040"/>
    <cellStyle name="style1424787250137 10 4" xfId="24436"/>
    <cellStyle name="style1424787250137 10 5" xfId="52387"/>
    <cellStyle name="style1424787250137 11" xfId="6025"/>
    <cellStyle name="style1424787250137 11 2" xfId="13421"/>
    <cellStyle name="style1424787250137 11 3" xfId="20817"/>
    <cellStyle name="style1424787250137 11 4" xfId="28213"/>
    <cellStyle name="style1424787250137 11 5" xfId="52389"/>
    <cellStyle name="style1424787250137 12" xfId="7835"/>
    <cellStyle name="style1424787250137 13" xfId="15231"/>
    <cellStyle name="style1424787250137 14" xfId="22627"/>
    <cellStyle name="style1424787250137 15" xfId="52386"/>
    <cellStyle name="style1424787250137 2" xfId="353"/>
    <cellStyle name="style1424787250137 2 10" xfId="6053"/>
    <cellStyle name="style1424787250137 2 10 2" xfId="13449"/>
    <cellStyle name="style1424787250137 2 10 3" xfId="20845"/>
    <cellStyle name="style1424787250137 2 10 4" xfId="28241"/>
    <cellStyle name="style1424787250137 2 10 5" xfId="52391"/>
    <cellStyle name="style1424787250137 2 11" xfId="7863"/>
    <cellStyle name="style1424787250137 2 12" xfId="15259"/>
    <cellStyle name="style1424787250137 2 13" xfId="22655"/>
    <cellStyle name="style1424787250137 2 14" xfId="52390"/>
    <cellStyle name="style1424787250137 2 2" xfId="417"/>
    <cellStyle name="style1424787250137 2 2 10" xfId="7927"/>
    <cellStyle name="style1424787250137 2 2 11" xfId="15323"/>
    <cellStyle name="style1424787250137 2 2 12" xfId="22719"/>
    <cellStyle name="style1424787250137 2 2 13" xfId="52392"/>
    <cellStyle name="style1424787250137 2 2 2" xfId="545"/>
    <cellStyle name="style1424787250137 2 2 2 10" xfId="15451"/>
    <cellStyle name="style1424787250137 2 2 2 11" xfId="22847"/>
    <cellStyle name="style1424787250137 2 2 2 12" xfId="52393"/>
    <cellStyle name="style1424787250137 2 2 2 2" xfId="802"/>
    <cellStyle name="style1424787250137 2 2 2 2 2" xfId="1512"/>
    <cellStyle name="style1424787250137 2 2 2 2 2 2" xfId="5200"/>
    <cellStyle name="style1424787250137 2 2 2 2 2 2 2" xfId="12641"/>
    <cellStyle name="style1424787250137 2 2 2 2 2 2 2 2" xfId="52397"/>
    <cellStyle name="style1424787250137 2 2 2 2 2 2 3" xfId="20037"/>
    <cellStyle name="style1424787250137 2 2 2 2 2 2 4" xfId="27433"/>
    <cellStyle name="style1424787250137 2 2 2 2 2 2 5" xfId="52396"/>
    <cellStyle name="style1424787250137 2 2 2 2 2 3" xfId="3323"/>
    <cellStyle name="style1424787250137 2 2 2 2 2 3 2" xfId="10764"/>
    <cellStyle name="style1424787250137 2 2 2 2 2 3 2 2" xfId="52399"/>
    <cellStyle name="style1424787250137 2 2 2 2 2 3 3" xfId="18160"/>
    <cellStyle name="style1424787250137 2 2 2 2 2 3 4" xfId="25556"/>
    <cellStyle name="style1424787250137 2 2 2 2 2 3 5" xfId="52398"/>
    <cellStyle name="style1424787250137 2 2 2 2 2 4" xfId="7145"/>
    <cellStyle name="style1424787250137 2 2 2 2 2 4 2" xfId="14541"/>
    <cellStyle name="style1424787250137 2 2 2 2 2 4 3" xfId="21937"/>
    <cellStyle name="style1424787250137 2 2 2 2 2 4 4" xfId="29333"/>
    <cellStyle name="style1424787250137 2 2 2 2 2 4 5" xfId="52400"/>
    <cellStyle name="style1424787250137 2 2 2 2 2 5" xfId="8955"/>
    <cellStyle name="style1424787250137 2 2 2 2 2 6" xfId="16351"/>
    <cellStyle name="style1424787250137 2 2 2 2 2 7" xfId="23747"/>
    <cellStyle name="style1424787250137 2 2 2 2 2 8" xfId="52395"/>
    <cellStyle name="style1424787250137 2 2 2 2 3" xfId="4556"/>
    <cellStyle name="style1424787250137 2 2 2 2 3 2" xfId="11997"/>
    <cellStyle name="style1424787250137 2 2 2 2 3 2 2" xfId="52402"/>
    <cellStyle name="style1424787250137 2 2 2 2 3 3" xfId="19393"/>
    <cellStyle name="style1424787250137 2 2 2 2 3 4" xfId="26789"/>
    <cellStyle name="style1424787250137 2 2 2 2 3 5" xfId="52401"/>
    <cellStyle name="style1424787250137 2 2 2 2 4" xfId="2679"/>
    <cellStyle name="style1424787250137 2 2 2 2 4 2" xfId="10120"/>
    <cellStyle name="style1424787250137 2 2 2 2 4 2 2" xfId="52404"/>
    <cellStyle name="style1424787250137 2 2 2 2 4 3" xfId="17516"/>
    <cellStyle name="style1424787250137 2 2 2 2 4 4" xfId="24912"/>
    <cellStyle name="style1424787250137 2 2 2 2 4 5" xfId="52403"/>
    <cellStyle name="style1424787250137 2 2 2 2 5" xfId="6501"/>
    <cellStyle name="style1424787250137 2 2 2 2 5 2" xfId="13897"/>
    <cellStyle name="style1424787250137 2 2 2 2 5 3" xfId="21293"/>
    <cellStyle name="style1424787250137 2 2 2 2 5 4" xfId="28689"/>
    <cellStyle name="style1424787250137 2 2 2 2 5 5" xfId="52405"/>
    <cellStyle name="style1424787250137 2 2 2 2 6" xfId="8311"/>
    <cellStyle name="style1424787250137 2 2 2 2 7" xfId="15707"/>
    <cellStyle name="style1424787250137 2 2 2 2 8" xfId="23103"/>
    <cellStyle name="style1424787250137 2 2 2 2 9" xfId="52394"/>
    <cellStyle name="style1424787250137 2 2 2 3" xfId="1256"/>
    <cellStyle name="style1424787250137 2 2 2 3 2" xfId="4944"/>
    <cellStyle name="style1424787250137 2 2 2 3 2 2" xfId="12385"/>
    <cellStyle name="style1424787250137 2 2 2 3 2 2 2" xfId="52408"/>
    <cellStyle name="style1424787250137 2 2 2 3 2 3" xfId="19781"/>
    <cellStyle name="style1424787250137 2 2 2 3 2 4" xfId="27177"/>
    <cellStyle name="style1424787250137 2 2 2 3 2 5" xfId="52407"/>
    <cellStyle name="style1424787250137 2 2 2 3 3" xfId="3067"/>
    <cellStyle name="style1424787250137 2 2 2 3 3 2" xfId="10508"/>
    <cellStyle name="style1424787250137 2 2 2 3 3 2 2" xfId="52410"/>
    <cellStyle name="style1424787250137 2 2 2 3 3 3" xfId="17904"/>
    <cellStyle name="style1424787250137 2 2 2 3 3 4" xfId="25300"/>
    <cellStyle name="style1424787250137 2 2 2 3 3 5" xfId="52409"/>
    <cellStyle name="style1424787250137 2 2 2 3 4" xfId="6889"/>
    <cellStyle name="style1424787250137 2 2 2 3 4 2" xfId="14285"/>
    <cellStyle name="style1424787250137 2 2 2 3 4 3" xfId="21681"/>
    <cellStyle name="style1424787250137 2 2 2 3 4 4" xfId="29077"/>
    <cellStyle name="style1424787250137 2 2 2 3 4 5" xfId="52411"/>
    <cellStyle name="style1424787250137 2 2 2 3 5" xfId="8699"/>
    <cellStyle name="style1424787250137 2 2 2 3 6" xfId="16095"/>
    <cellStyle name="style1424787250137 2 2 2 3 7" xfId="23491"/>
    <cellStyle name="style1424787250137 2 2 2 3 8" xfId="52406"/>
    <cellStyle name="style1424787250137 2 2 2 4" xfId="1847"/>
    <cellStyle name="style1424787250137 2 2 2 4 2" xfId="5534"/>
    <cellStyle name="style1424787250137 2 2 2 4 2 2" xfId="12975"/>
    <cellStyle name="style1424787250137 2 2 2 4 2 2 2" xfId="52414"/>
    <cellStyle name="style1424787250137 2 2 2 4 2 3" xfId="20371"/>
    <cellStyle name="style1424787250137 2 2 2 4 2 4" xfId="27767"/>
    <cellStyle name="style1424787250137 2 2 2 4 2 5" xfId="52413"/>
    <cellStyle name="style1424787250137 2 2 2 4 3" xfId="3657"/>
    <cellStyle name="style1424787250137 2 2 2 4 3 2" xfId="11098"/>
    <cellStyle name="style1424787250137 2 2 2 4 3 2 2" xfId="52416"/>
    <cellStyle name="style1424787250137 2 2 2 4 3 3" xfId="18494"/>
    <cellStyle name="style1424787250137 2 2 2 4 3 4" xfId="25890"/>
    <cellStyle name="style1424787250137 2 2 2 4 3 5" xfId="52415"/>
    <cellStyle name="style1424787250137 2 2 2 4 4" xfId="7479"/>
    <cellStyle name="style1424787250137 2 2 2 4 4 2" xfId="14875"/>
    <cellStyle name="style1424787250137 2 2 2 4 4 3" xfId="22271"/>
    <cellStyle name="style1424787250137 2 2 2 4 4 4" xfId="29667"/>
    <cellStyle name="style1424787250137 2 2 2 4 4 5" xfId="52417"/>
    <cellStyle name="style1424787250137 2 2 2 4 5" xfId="9289"/>
    <cellStyle name="style1424787250137 2 2 2 4 6" xfId="16685"/>
    <cellStyle name="style1424787250137 2 2 2 4 7" xfId="24081"/>
    <cellStyle name="style1424787250137 2 2 2 4 8" xfId="52412"/>
    <cellStyle name="style1424787250137 2 2 2 5" xfId="2104"/>
    <cellStyle name="style1424787250137 2 2 2 5 2" xfId="5791"/>
    <cellStyle name="style1424787250137 2 2 2 5 2 2" xfId="13231"/>
    <cellStyle name="style1424787250137 2 2 2 5 2 2 2" xfId="52420"/>
    <cellStyle name="style1424787250137 2 2 2 5 2 3" xfId="20627"/>
    <cellStyle name="style1424787250137 2 2 2 5 2 4" xfId="28023"/>
    <cellStyle name="style1424787250137 2 2 2 5 2 5" xfId="52419"/>
    <cellStyle name="style1424787250137 2 2 2 5 3" xfId="3913"/>
    <cellStyle name="style1424787250137 2 2 2 5 3 2" xfId="11354"/>
    <cellStyle name="style1424787250137 2 2 2 5 3 2 2" xfId="52422"/>
    <cellStyle name="style1424787250137 2 2 2 5 3 3" xfId="18750"/>
    <cellStyle name="style1424787250137 2 2 2 5 3 4" xfId="26146"/>
    <cellStyle name="style1424787250137 2 2 2 5 3 5" xfId="52421"/>
    <cellStyle name="style1424787250137 2 2 2 5 4" xfId="7736"/>
    <cellStyle name="style1424787250137 2 2 2 5 4 2" xfId="15132"/>
    <cellStyle name="style1424787250137 2 2 2 5 4 3" xfId="22528"/>
    <cellStyle name="style1424787250137 2 2 2 5 4 4" xfId="29924"/>
    <cellStyle name="style1424787250137 2 2 2 5 4 5" xfId="52423"/>
    <cellStyle name="style1424787250137 2 2 2 5 5" xfId="9545"/>
    <cellStyle name="style1424787250137 2 2 2 5 6" xfId="16941"/>
    <cellStyle name="style1424787250137 2 2 2 5 7" xfId="24337"/>
    <cellStyle name="style1424787250137 2 2 2 5 8" xfId="52418"/>
    <cellStyle name="style1424787250137 2 2 2 6" xfId="4300"/>
    <cellStyle name="style1424787250137 2 2 2 6 2" xfId="11741"/>
    <cellStyle name="style1424787250137 2 2 2 6 2 2" xfId="52425"/>
    <cellStyle name="style1424787250137 2 2 2 6 3" xfId="19137"/>
    <cellStyle name="style1424787250137 2 2 2 6 4" xfId="26533"/>
    <cellStyle name="style1424787250137 2 2 2 6 5" xfId="52424"/>
    <cellStyle name="style1424787250137 2 2 2 7" xfId="2423"/>
    <cellStyle name="style1424787250137 2 2 2 7 2" xfId="9864"/>
    <cellStyle name="style1424787250137 2 2 2 7 2 2" xfId="52427"/>
    <cellStyle name="style1424787250137 2 2 2 7 3" xfId="17260"/>
    <cellStyle name="style1424787250137 2 2 2 7 4" xfId="24656"/>
    <cellStyle name="style1424787250137 2 2 2 7 5" xfId="52426"/>
    <cellStyle name="style1424787250137 2 2 2 8" xfId="6245"/>
    <cellStyle name="style1424787250137 2 2 2 8 2" xfId="13641"/>
    <cellStyle name="style1424787250137 2 2 2 8 3" xfId="21037"/>
    <cellStyle name="style1424787250137 2 2 2 8 4" xfId="28433"/>
    <cellStyle name="style1424787250137 2 2 2 8 5" xfId="52428"/>
    <cellStyle name="style1424787250137 2 2 2 9" xfId="8055"/>
    <cellStyle name="style1424787250137 2 2 3" xfId="674"/>
    <cellStyle name="style1424787250137 2 2 3 2" xfId="1384"/>
    <cellStyle name="style1424787250137 2 2 3 2 2" xfId="5072"/>
    <cellStyle name="style1424787250137 2 2 3 2 2 2" xfId="12513"/>
    <cellStyle name="style1424787250137 2 2 3 2 2 2 2" xfId="52432"/>
    <cellStyle name="style1424787250137 2 2 3 2 2 3" xfId="19909"/>
    <cellStyle name="style1424787250137 2 2 3 2 2 4" xfId="27305"/>
    <cellStyle name="style1424787250137 2 2 3 2 2 5" xfId="52431"/>
    <cellStyle name="style1424787250137 2 2 3 2 3" xfId="3195"/>
    <cellStyle name="style1424787250137 2 2 3 2 3 2" xfId="10636"/>
    <cellStyle name="style1424787250137 2 2 3 2 3 2 2" xfId="52434"/>
    <cellStyle name="style1424787250137 2 2 3 2 3 3" xfId="18032"/>
    <cellStyle name="style1424787250137 2 2 3 2 3 4" xfId="25428"/>
    <cellStyle name="style1424787250137 2 2 3 2 3 5" xfId="52433"/>
    <cellStyle name="style1424787250137 2 2 3 2 4" xfId="7017"/>
    <cellStyle name="style1424787250137 2 2 3 2 4 2" xfId="14413"/>
    <cellStyle name="style1424787250137 2 2 3 2 4 3" xfId="21809"/>
    <cellStyle name="style1424787250137 2 2 3 2 4 4" xfId="29205"/>
    <cellStyle name="style1424787250137 2 2 3 2 4 5" xfId="52435"/>
    <cellStyle name="style1424787250137 2 2 3 2 5" xfId="8827"/>
    <cellStyle name="style1424787250137 2 2 3 2 6" xfId="16223"/>
    <cellStyle name="style1424787250137 2 2 3 2 7" xfId="23619"/>
    <cellStyle name="style1424787250137 2 2 3 2 8" xfId="52430"/>
    <cellStyle name="style1424787250137 2 2 3 3" xfId="4428"/>
    <cellStyle name="style1424787250137 2 2 3 3 2" xfId="11869"/>
    <cellStyle name="style1424787250137 2 2 3 3 2 2" xfId="52437"/>
    <cellStyle name="style1424787250137 2 2 3 3 3" xfId="19265"/>
    <cellStyle name="style1424787250137 2 2 3 3 4" xfId="26661"/>
    <cellStyle name="style1424787250137 2 2 3 3 5" xfId="52436"/>
    <cellStyle name="style1424787250137 2 2 3 4" xfId="2551"/>
    <cellStyle name="style1424787250137 2 2 3 4 2" xfId="9992"/>
    <cellStyle name="style1424787250137 2 2 3 4 2 2" xfId="52439"/>
    <cellStyle name="style1424787250137 2 2 3 4 3" xfId="17388"/>
    <cellStyle name="style1424787250137 2 2 3 4 4" xfId="24784"/>
    <cellStyle name="style1424787250137 2 2 3 4 5" xfId="52438"/>
    <cellStyle name="style1424787250137 2 2 3 5" xfId="6373"/>
    <cellStyle name="style1424787250137 2 2 3 5 2" xfId="13769"/>
    <cellStyle name="style1424787250137 2 2 3 5 3" xfId="21165"/>
    <cellStyle name="style1424787250137 2 2 3 5 4" xfId="28561"/>
    <cellStyle name="style1424787250137 2 2 3 5 5" xfId="52440"/>
    <cellStyle name="style1424787250137 2 2 3 6" xfId="8183"/>
    <cellStyle name="style1424787250137 2 2 3 7" xfId="15579"/>
    <cellStyle name="style1424787250137 2 2 3 8" xfId="22975"/>
    <cellStyle name="style1424787250137 2 2 3 9" xfId="52429"/>
    <cellStyle name="style1424787250137 2 2 4" xfId="1128"/>
    <cellStyle name="style1424787250137 2 2 4 2" xfId="4816"/>
    <cellStyle name="style1424787250137 2 2 4 2 2" xfId="12257"/>
    <cellStyle name="style1424787250137 2 2 4 2 2 2" xfId="52443"/>
    <cellStyle name="style1424787250137 2 2 4 2 3" xfId="19653"/>
    <cellStyle name="style1424787250137 2 2 4 2 4" xfId="27049"/>
    <cellStyle name="style1424787250137 2 2 4 2 5" xfId="52442"/>
    <cellStyle name="style1424787250137 2 2 4 3" xfId="2939"/>
    <cellStyle name="style1424787250137 2 2 4 3 2" xfId="10380"/>
    <cellStyle name="style1424787250137 2 2 4 3 2 2" xfId="52445"/>
    <cellStyle name="style1424787250137 2 2 4 3 3" xfId="17776"/>
    <cellStyle name="style1424787250137 2 2 4 3 4" xfId="25172"/>
    <cellStyle name="style1424787250137 2 2 4 3 5" xfId="52444"/>
    <cellStyle name="style1424787250137 2 2 4 4" xfId="6761"/>
    <cellStyle name="style1424787250137 2 2 4 4 2" xfId="14157"/>
    <cellStyle name="style1424787250137 2 2 4 4 3" xfId="21553"/>
    <cellStyle name="style1424787250137 2 2 4 4 4" xfId="28949"/>
    <cellStyle name="style1424787250137 2 2 4 4 5" xfId="52446"/>
    <cellStyle name="style1424787250137 2 2 4 5" xfId="8571"/>
    <cellStyle name="style1424787250137 2 2 4 6" xfId="15967"/>
    <cellStyle name="style1424787250137 2 2 4 7" xfId="23363"/>
    <cellStyle name="style1424787250137 2 2 4 8" xfId="52441"/>
    <cellStyle name="style1424787250137 2 2 5" xfId="1719"/>
    <cellStyle name="style1424787250137 2 2 5 2" xfId="5406"/>
    <cellStyle name="style1424787250137 2 2 5 2 2" xfId="12847"/>
    <cellStyle name="style1424787250137 2 2 5 2 2 2" xfId="52449"/>
    <cellStyle name="style1424787250137 2 2 5 2 3" xfId="20243"/>
    <cellStyle name="style1424787250137 2 2 5 2 4" xfId="27639"/>
    <cellStyle name="style1424787250137 2 2 5 2 5" xfId="52448"/>
    <cellStyle name="style1424787250137 2 2 5 3" xfId="3529"/>
    <cellStyle name="style1424787250137 2 2 5 3 2" xfId="10970"/>
    <cellStyle name="style1424787250137 2 2 5 3 2 2" xfId="52451"/>
    <cellStyle name="style1424787250137 2 2 5 3 3" xfId="18366"/>
    <cellStyle name="style1424787250137 2 2 5 3 4" xfId="25762"/>
    <cellStyle name="style1424787250137 2 2 5 3 5" xfId="52450"/>
    <cellStyle name="style1424787250137 2 2 5 4" xfId="7351"/>
    <cellStyle name="style1424787250137 2 2 5 4 2" xfId="14747"/>
    <cellStyle name="style1424787250137 2 2 5 4 3" xfId="22143"/>
    <cellStyle name="style1424787250137 2 2 5 4 4" xfId="29539"/>
    <cellStyle name="style1424787250137 2 2 5 4 5" xfId="52452"/>
    <cellStyle name="style1424787250137 2 2 5 5" xfId="9161"/>
    <cellStyle name="style1424787250137 2 2 5 6" xfId="16557"/>
    <cellStyle name="style1424787250137 2 2 5 7" xfId="23953"/>
    <cellStyle name="style1424787250137 2 2 5 8" xfId="52447"/>
    <cellStyle name="style1424787250137 2 2 6" xfId="1976"/>
    <cellStyle name="style1424787250137 2 2 6 2" xfId="5663"/>
    <cellStyle name="style1424787250137 2 2 6 2 2" xfId="13103"/>
    <cellStyle name="style1424787250137 2 2 6 2 2 2" xfId="52455"/>
    <cellStyle name="style1424787250137 2 2 6 2 3" xfId="20499"/>
    <cellStyle name="style1424787250137 2 2 6 2 4" xfId="27895"/>
    <cellStyle name="style1424787250137 2 2 6 2 5" xfId="52454"/>
    <cellStyle name="style1424787250137 2 2 6 3" xfId="3785"/>
    <cellStyle name="style1424787250137 2 2 6 3 2" xfId="11226"/>
    <cellStyle name="style1424787250137 2 2 6 3 2 2" xfId="52457"/>
    <cellStyle name="style1424787250137 2 2 6 3 3" xfId="18622"/>
    <cellStyle name="style1424787250137 2 2 6 3 4" xfId="26018"/>
    <cellStyle name="style1424787250137 2 2 6 3 5" xfId="52456"/>
    <cellStyle name="style1424787250137 2 2 6 4" xfId="7608"/>
    <cellStyle name="style1424787250137 2 2 6 4 2" xfId="15004"/>
    <cellStyle name="style1424787250137 2 2 6 4 3" xfId="22400"/>
    <cellStyle name="style1424787250137 2 2 6 4 4" xfId="29796"/>
    <cellStyle name="style1424787250137 2 2 6 4 5" xfId="52458"/>
    <cellStyle name="style1424787250137 2 2 6 5" xfId="9417"/>
    <cellStyle name="style1424787250137 2 2 6 6" xfId="16813"/>
    <cellStyle name="style1424787250137 2 2 6 7" xfId="24209"/>
    <cellStyle name="style1424787250137 2 2 6 8" xfId="52453"/>
    <cellStyle name="style1424787250137 2 2 7" xfId="4172"/>
    <cellStyle name="style1424787250137 2 2 7 2" xfId="11613"/>
    <cellStyle name="style1424787250137 2 2 7 2 2" xfId="52460"/>
    <cellStyle name="style1424787250137 2 2 7 3" xfId="19009"/>
    <cellStyle name="style1424787250137 2 2 7 4" xfId="26405"/>
    <cellStyle name="style1424787250137 2 2 7 5" xfId="52459"/>
    <cellStyle name="style1424787250137 2 2 8" xfId="2295"/>
    <cellStyle name="style1424787250137 2 2 8 2" xfId="9736"/>
    <cellStyle name="style1424787250137 2 2 8 2 2" xfId="52462"/>
    <cellStyle name="style1424787250137 2 2 8 3" xfId="17132"/>
    <cellStyle name="style1424787250137 2 2 8 4" xfId="24528"/>
    <cellStyle name="style1424787250137 2 2 8 5" xfId="52461"/>
    <cellStyle name="style1424787250137 2 2 9" xfId="6117"/>
    <cellStyle name="style1424787250137 2 2 9 2" xfId="13513"/>
    <cellStyle name="style1424787250137 2 2 9 3" xfId="20909"/>
    <cellStyle name="style1424787250137 2 2 9 4" xfId="28305"/>
    <cellStyle name="style1424787250137 2 2 9 5" xfId="52463"/>
    <cellStyle name="style1424787250137 2 3" xfId="481"/>
    <cellStyle name="style1424787250137 2 3 10" xfId="15387"/>
    <cellStyle name="style1424787250137 2 3 11" xfId="22783"/>
    <cellStyle name="style1424787250137 2 3 12" xfId="52464"/>
    <cellStyle name="style1424787250137 2 3 2" xfId="738"/>
    <cellStyle name="style1424787250137 2 3 2 2" xfId="1448"/>
    <cellStyle name="style1424787250137 2 3 2 2 2" xfId="5136"/>
    <cellStyle name="style1424787250137 2 3 2 2 2 2" xfId="12577"/>
    <cellStyle name="style1424787250137 2 3 2 2 2 2 2" xfId="52468"/>
    <cellStyle name="style1424787250137 2 3 2 2 2 3" xfId="19973"/>
    <cellStyle name="style1424787250137 2 3 2 2 2 4" xfId="27369"/>
    <cellStyle name="style1424787250137 2 3 2 2 2 5" xfId="52467"/>
    <cellStyle name="style1424787250137 2 3 2 2 3" xfId="3259"/>
    <cellStyle name="style1424787250137 2 3 2 2 3 2" xfId="10700"/>
    <cellStyle name="style1424787250137 2 3 2 2 3 2 2" xfId="52470"/>
    <cellStyle name="style1424787250137 2 3 2 2 3 3" xfId="18096"/>
    <cellStyle name="style1424787250137 2 3 2 2 3 4" xfId="25492"/>
    <cellStyle name="style1424787250137 2 3 2 2 3 5" xfId="52469"/>
    <cellStyle name="style1424787250137 2 3 2 2 4" xfId="7081"/>
    <cellStyle name="style1424787250137 2 3 2 2 4 2" xfId="14477"/>
    <cellStyle name="style1424787250137 2 3 2 2 4 3" xfId="21873"/>
    <cellStyle name="style1424787250137 2 3 2 2 4 4" xfId="29269"/>
    <cellStyle name="style1424787250137 2 3 2 2 4 5" xfId="52471"/>
    <cellStyle name="style1424787250137 2 3 2 2 5" xfId="8891"/>
    <cellStyle name="style1424787250137 2 3 2 2 6" xfId="16287"/>
    <cellStyle name="style1424787250137 2 3 2 2 7" xfId="23683"/>
    <cellStyle name="style1424787250137 2 3 2 2 8" xfId="52466"/>
    <cellStyle name="style1424787250137 2 3 2 3" xfId="4492"/>
    <cellStyle name="style1424787250137 2 3 2 3 2" xfId="11933"/>
    <cellStyle name="style1424787250137 2 3 2 3 2 2" xfId="52473"/>
    <cellStyle name="style1424787250137 2 3 2 3 3" xfId="19329"/>
    <cellStyle name="style1424787250137 2 3 2 3 4" xfId="26725"/>
    <cellStyle name="style1424787250137 2 3 2 3 5" xfId="52472"/>
    <cellStyle name="style1424787250137 2 3 2 4" xfId="2615"/>
    <cellStyle name="style1424787250137 2 3 2 4 2" xfId="10056"/>
    <cellStyle name="style1424787250137 2 3 2 4 2 2" xfId="52475"/>
    <cellStyle name="style1424787250137 2 3 2 4 3" xfId="17452"/>
    <cellStyle name="style1424787250137 2 3 2 4 4" xfId="24848"/>
    <cellStyle name="style1424787250137 2 3 2 4 5" xfId="52474"/>
    <cellStyle name="style1424787250137 2 3 2 5" xfId="6437"/>
    <cellStyle name="style1424787250137 2 3 2 5 2" xfId="13833"/>
    <cellStyle name="style1424787250137 2 3 2 5 3" xfId="21229"/>
    <cellStyle name="style1424787250137 2 3 2 5 4" xfId="28625"/>
    <cellStyle name="style1424787250137 2 3 2 5 5" xfId="52476"/>
    <cellStyle name="style1424787250137 2 3 2 6" xfId="8247"/>
    <cellStyle name="style1424787250137 2 3 2 7" xfId="15643"/>
    <cellStyle name="style1424787250137 2 3 2 8" xfId="23039"/>
    <cellStyle name="style1424787250137 2 3 2 9" xfId="52465"/>
    <cellStyle name="style1424787250137 2 3 3" xfId="1192"/>
    <cellStyle name="style1424787250137 2 3 3 2" xfId="4880"/>
    <cellStyle name="style1424787250137 2 3 3 2 2" xfId="12321"/>
    <cellStyle name="style1424787250137 2 3 3 2 2 2" xfId="52479"/>
    <cellStyle name="style1424787250137 2 3 3 2 3" xfId="19717"/>
    <cellStyle name="style1424787250137 2 3 3 2 4" xfId="27113"/>
    <cellStyle name="style1424787250137 2 3 3 2 5" xfId="52478"/>
    <cellStyle name="style1424787250137 2 3 3 3" xfId="3003"/>
    <cellStyle name="style1424787250137 2 3 3 3 2" xfId="10444"/>
    <cellStyle name="style1424787250137 2 3 3 3 2 2" xfId="52481"/>
    <cellStyle name="style1424787250137 2 3 3 3 3" xfId="17840"/>
    <cellStyle name="style1424787250137 2 3 3 3 4" xfId="25236"/>
    <cellStyle name="style1424787250137 2 3 3 3 5" xfId="52480"/>
    <cellStyle name="style1424787250137 2 3 3 4" xfId="6825"/>
    <cellStyle name="style1424787250137 2 3 3 4 2" xfId="14221"/>
    <cellStyle name="style1424787250137 2 3 3 4 3" xfId="21617"/>
    <cellStyle name="style1424787250137 2 3 3 4 4" xfId="29013"/>
    <cellStyle name="style1424787250137 2 3 3 4 5" xfId="52482"/>
    <cellStyle name="style1424787250137 2 3 3 5" xfId="8635"/>
    <cellStyle name="style1424787250137 2 3 3 6" xfId="16031"/>
    <cellStyle name="style1424787250137 2 3 3 7" xfId="23427"/>
    <cellStyle name="style1424787250137 2 3 3 8" xfId="52477"/>
    <cellStyle name="style1424787250137 2 3 4" xfId="1783"/>
    <cellStyle name="style1424787250137 2 3 4 2" xfId="5470"/>
    <cellStyle name="style1424787250137 2 3 4 2 2" xfId="12911"/>
    <cellStyle name="style1424787250137 2 3 4 2 2 2" xfId="52485"/>
    <cellStyle name="style1424787250137 2 3 4 2 3" xfId="20307"/>
    <cellStyle name="style1424787250137 2 3 4 2 4" xfId="27703"/>
    <cellStyle name="style1424787250137 2 3 4 2 5" xfId="52484"/>
    <cellStyle name="style1424787250137 2 3 4 3" xfId="3593"/>
    <cellStyle name="style1424787250137 2 3 4 3 2" xfId="11034"/>
    <cellStyle name="style1424787250137 2 3 4 3 2 2" xfId="52487"/>
    <cellStyle name="style1424787250137 2 3 4 3 3" xfId="18430"/>
    <cellStyle name="style1424787250137 2 3 4 3 4" xfId="25826"/>
    <cellStyle name="style1424787250137 2 3 4 3 5" xfId="52486"/>
    <cellStyle name="style1424787250137 2 3 4 4" xfId="7415"/>
    <cellStyle name="style1424787250137 2 3 4 4 2" xfId="14811"/>
    <cellStyle name="style1424787250137 2 3 4 4 3" xfId="22207"/>
    <cellStyle name="style1424787250137 2 3 4 4 4" xfId="29603"/>
    <cellStyle name="style1424787250137 2 3 4 4 5" xfId="52488"/>
    <cellStyle name="style1424787250137 2 3 4 5" xfId="9225"/>
    <cellStyle name="style1424787250137 2 3 4 6" xfId="16621"/>
    <cellStyle name="style1424787250137 2 3 4 7" xfId="24017"/>
    <cellStyle name="style1424787250137 2 3 4 8" xfId="52483"/>
    <cellStyle name="style1424787250137 2 3 5" xfId="2040"/>
    <cellStyle name="style1424787250137 2 3 5 2" xfId="5727"/>
    <cellStyle name="style1424787250137 2 3 5 2 2" xfId="13167"/>
    <cellStyle name="style1424787250137 2 3 5 2 2 2" xfId="52491"/>
    <cellStyle name="style1424787250137 2 3 5 2 3" xfId="20563"/>
    <cellStyle name="style1424787250137 2 3 5 2 4" xfId="27959"/>
    <cellStyle name="style1424787250137 2 3 5 2 5" xfId="52490"/>
    <cellStyle name="style1424787250137 2 3 5 3" xfId="3849"/>
    <cellStyle name="style1424787250137 2 3 5 3 2" xfId="11290"/>
    <cellStyle name="style1424787250137 2 3 5 3 2 2" xfId="52493"/>
    <cellStyle name="style1424787250137 2 3 5 3 3" xfId="18686"/>
    <cellStyle name="style1424787250137 2 3 5 3 4" xfId="26082"/>
    <cellStyle name="style1424787250137 2 3 5 3 5" xfId="52492"/>
    <cellStyle name="style1424787250137 2 3 5 4" xfId="7672"/>
    <cellStyle name="style1424787250137 2 3 5 4 2" xfId="15068"/>
    <cellStyle name="style1424787250137 2 3 5 4 3" xfId="22464"/>
    <cellStyle name="style1424787250137 2 3 5 4 4" xfId="29860"/>
    <cellStyle name="style1424787250137 2 3 5 4 5" xfId="52494"/>
    <cellStyle name="style1424787250137 2 3 5 5" xfId="9481"/>
    <cellStyle name="style1424787250137 2 3 5 6" xfId="16877"/>
    <cellStyle name="style1424787250137 2 3 5 7" xfId="24273"/>
    <cellStyle name="style1424787250137 2 3 5 8" xfId="52489"/>
    <cellStyle name="style1424787250137 2 3 6" xfId="4236"/>
    <cellStyle name="style1424787250137 2 3 6 2" xfId="11677"/>
    <cellStyle name="style1424787250137 2 3 6 2 2" xfId="52496"/>
    <cellStyle name="style1424787250137 2 3 6 3" xfId="19073"/>
    <cellStyle name="style1424787250137 2 3 6 4" xfId="26469"/>
    <cellStyle name="style1424787250137 2 3 6 5" xfId="52495"/>
    <cellStyle name="style1424787250137 2 3 7" xfId="2359"/>
    <cellStyle name="style1424787250137 2 3 7 2" xfId="9800"/>
    <cellStyle name="style1424787250137 2 3 7 2 2" xfId="52498"/>
    <cellStyle name="style1424787250137 2 3 7 3" xfId="17196"/>
    <cellStyle name="style1424787250137 2 3 7 4" xfId="24592"/>
    <cellStyle name="style1424787250137 2 3 7 5" xfId="52497"/>
    <cellStyle name="style1424787250137 2 3 8" xfId="6181"/>
    <cellStyle name="style1424787250137 2 3 8 2" xfId="13577"/>
    <cellStyle name="style1424787250137 2 3 8 3" xfId="20973"/>
    <cellStyle name="style1424787250137 2 3 8 4" xfId="28369"/>
    <cellStyle name="style1424787250137 2 3 8 5" xfId="52499"/>
    <cellStyle name="style1424787250137 2 3 9" xfId="7991"/>
    <cellStyle name="style1424787250137 2 4" xfId="610"/>
    <cellStyle name="style1424787250137 2 4 2" xfId="1320"/>
    <cellStyle name="style1424787250137 2 4 2 2" xfId="5008"/>
    <cellStyle name="style1424787250137 2 4 2 2 2" xfId="12449"/>
    <cellStyle name="style1424787250137 2 4 2 2 2 2" xfId="52503"/>
    <cellStyle name="style1424787250137 2 4 2 2 3" xfId="19845"/>
    <cellStyle name="style1424787250137 2 4 2 2 4" xfId="27241"/>
    <cellStyle name="style1424787250137 2 4 2 2 5" xfId="52502"/>
    <cellStyle name="style1424787250137 2 4 2 3" xfId="3131"/>
    <cellStyle name="style1424787250137 2 4 2 3 2" xfId="10572"/>
    <cellStyle name="style1424787250137 2 4 2 3 2 2" xfId="52505"/>
    <cellStyle name="style1424787250137 2 4 2 3 3" xfId="17968"/>
    <cellStyle name="style1424787250137 2 4 2 3 4" xfId="25364"/>
    <cellStyle name="style1424787250137 2 4 2 3 5" xfId="52504"/>
    <cellStyle name="style1424787250137 2 4 2 4" xfId="6953"/>
    <cellStyle name="style1424787250137 2 4 2 4 2" xfId="14349"/>
    <cellStyle name="style1424787250137 2 4 2 4 3" xfId="21745"/>
    <cellStyle name="style1424787250137 2 4 2 4 4" xfId="29141"/>
    <cellStyle name="style1424787250137 2 4 2 4 5" xfId="52506"/>
    <cellStyle name="style1424787250137 2 4 2 5" xfId="8763"/>
    <cellStyle name="style1424787250137 2 4 2 6" xfId="16159"/>
    <cellStyle name="style1424787250137 2 4 2 7" xfId="23555"/>
    <cellStyle name="style1424787250137 2 4 2 8" xfId="52501"/>
    <cellStyle name="style1424787250137 2 4 3" xfId="4364"/>
    <cellStyle name="style1424787250137 2 4 3 2" xfId="11805"/>
    <cellStyle name="style1424787250137 2 4 3 2 2" xfId="52508"/>
    <cellStyle name="style1424787250137 2 4 3 3" xfId="19201"/>
    <cellStyle name="style1424787250137 2 4 3 4" xfId="26597"/>
    <cellStyle name="style1424787250137 2 4 3 5" xfId="52507"/>
    <cellStyle name="style1424787250137 2 4 4" xfId="2487"/>
    <cellStyle name="style1424787250137 2 4 4 2" xfId="9928"/>
    <cellStyle name="style1424787250137 2 4 4 2 2" xfId="52510"/>
    <cellStyle name="style1424787250137 2 4 4 3" xfId="17324"/>
    <cellStyle name="style1424787250137 2 4 4 4" xfId="24720"/>
    <cellStyle name="style1424787250137 2 4 4 5" xfId="52509"/>
    <cellStyle name="style1424787250137 2 4 5" xfId="6309"/>
    <cellStyle name="style1424787250137 2 4 5 2" xfId="13705"/>
    <cellStyle name="style1424787250137 2 4 5 3" xfId="21101"/>
    <cellStyle name="style1424787250137 2 4 5 4" xfId="28497"/>
    <cellStyle name="style1424787250137 2 4 5 5" xfId="52511"/>
    <cellStyle name="style1424787250137 2 4 6" xfId="8119"/>
    <cellStyle name="style1424787250137 2 4 7" xfId="15515"/>
    <cellStyle name="style1424787250137 2 4 8" xfId="22911"/>
    <cellStyle name="style1424787250137 2 4 9" xfId="52500"/>
    <cellStyle name="style1424787250137 2 5" xfId="1064"/>
    <cellStyle name="style1424787250137 2 5 2" xfId="4752"/>
    <cellStyle name="style1424787250137 2 5 2 2" xfId="12193"/>
    <cellStyle name="style1424787250137 2 5 2 2 2" xfId="52514"/>
    <cellStyle name="style1424787250137 2 5 2 3" xfId="19589"/>
    <cellStyle name="style1424787250137 2 5 2 4" xfId="26985"/>
    <cellStyle name="style1424787250137 2 5 2 5" xfId="52513"/>
    <cellStyle name="style1424787250137 2 5 3" xfId="2875"/>
    <cellStyle name="style1424787250137 2 5 3 2" xfId="10316"/>
    <cellStyle name="style1424787250137 2 5 3 2 2" xfId="52516"/>
    <cellStyle name="style1424787250137 2 5 3 3" xfId="17712"/>
    <cellStyle name="style1424787250137 2 5 3 4" xfId="25108"/>
    <cellStyle name="style1424787250137 2 5 3 5" xfId="52515"/>
    <cellStyle name="style1424787250137 2 5 4" xfId="6697"/>
    <cellStyle name="style1424787250137 2 5 4 2" xfId="14093"/>
    <cellStyle name="style1424787250137 2 5 4 3" xfId="21489"/>
    <cellStyle name="style1424787250137 2 5 4 4" xfId="28885"/>
    <cellStyle name="style1424787250137 2 5 4 5" xfId="52517"/>
    <cellStyle name="style1424787250137 2 5 5" xfId="8507"/>
    <cellStyle name="style1424787250137 2 5 6" xfId="15903"/>
    <cellStyle name="style1424787250137 2 5 7" xfId="23299"/>
    <cellStyle name="style1424787250137 2 5 8" xfId="52512"/>
    <cellStyle name="style1424787250137 2 6" xfId="1655"/>
    <cellStyle name="style1424787250137 2 6 2" xfId="5342"/>
    <cellStyle name="style1424787250137 2 6 2 2" xfId="12783"/>
    <cellStyle name="style1424787250137 2 6 2 2 2" xfId="52520"/>
    <cellStyle name="style1424787250137 2 6 2 3" xfId="20179"/>
    <cellStyle name="style1424787250137 2 6 2 4" xfId="27575"/>
    <cellStyle name="style1424787250137 2 6 2 5" xfId="52519"/>
    <cellStyle name="style1424787250137 2 6 3" xfId="3465"/>
    <cellStyle name="style1424787250137 2 6 3 2" xfId="10906"/>
    <cellStyle name="style1424787250137 2 6 3 2 2" xfId="52522"/>
    <cellStyle name="style1424787250137 2 6 3 3" xfId="18302"/>
    <cellStyle name="style1424787250137 2 6 3 4" xfId="25698"/>
    <cellStyle name="style1424787250137 2 6 3 5" xfId="52521"/>
    <cellStyle name="style1424787250137 2 6 4" xfId="7287"/>
    <cellStyle name="style1424787250137 2 6 4 2" xfId="14683"/>
    <cellStyle name="style1424787250137 2 6 4 3" xfId="22079"/>
    <cellStyle name="style1424787250137 2 6 4 4" xfId="29475"/>
    <cellStyle name="style1424787250137 2 6 4 5" xfId="52523"/>
    <cellStyle name="style1424787250137 2 6 5" xfId="9097"/>
    <cellStyle name="style1424787250137 2 6 6" xfId="16493"/>
    <cellStyle name="style1424787250137 2 6 7" xfId="23889"/>
    <cellStyle name="style1424787250137 2 6 8" xfId="52518"/>
    <cellStyle name="style1424787250137 2 7" xfId="1912"/>
    <cellStyle name="style1424787250137 2 7 2" xfId="5599"/>
    <cellStyle name="style1424787250137 2 7 2 2" xfId="13039"/>
    <cellStyle name="style1424787250137 2 7 2 2 2" xfId="52526"/>
    <cellStyle name="style1424787250137 2 7 2 3" xfId="20435"/>
    <cellStyle name="style1424787250137 2 7 2 4" xfId="27831"/>
    <cellStyle name="style1424787250137 2 7 2 5" xfId="52525"/>
    <cellStyle name="style1424787250137 2 7 3" xfId="3721"/>
    <cellStyle name="style1424787250137 2 7 3 2" xfId="11162"/>
    <cellStyle name="style1424787250137 2 7 3 2 2" xfId="52528"/>
    <cellStyle name="style1424787250137 2 7 3 3" xfId="18558"/>
    <cellStyle name="style1424787250137 2 7 3 4" xfId="25954"/>
    <cellStyle name="style1424787250137 2 7 3 5" xfId="52527"/>
    <cellStyle name="style1424787250137 2 7 4" xfId="7544"/>
    <cellStyle name="style1424787250137 2 7 4 2" xfId="14940"/>
    <cellStyle name="style1424787250137 2 7 4 3" xfId="22336"/>
    <cellStyle name="style1424787250137 2 7 4 4" xfId="29732"/>
    <cellStyle name="style1424787250137 2 7 4 5" xfId="52529"/>
    <cellStyle name="style1424787250137 2 7 5" xfId="9353"/>
    <cellStyle name="style1424787250137 2 7 6" xfId="16749"/>
    <cellStyle name="style1424787250137 2 7 7" xfId="24145"/>
    <cellStyle name="style1424787250137 2 7 8" xfId="52524"/>
    <cellStyle name="style1424787250137 2 8" xfId="4108"/>
    <cellStyle name="style1424787250137 2 8 2" xfId="11549"/>
    <cellStyle name="style1424787250137 2 8 2 2" xfId="52531"/>
    <cellStyle name="style1424787250137 2 8 3" xfId="18945"/>
    <cellStyle name="style1424787250137 2 8 4" xfId="26341"/>
    <cellStyle name="style1424787250137 2 8 5" xfId="52530"/>
    <cellStyle name="style1424787250137 2 9" xfId="2231"/>
    <cellStyle name="style1424787250137 2 9 2" xfId="9672"/>
    <cellStyle name="style1424787250137 2 9 2 2" xfId="52533"/>
    <cellStyle name="style1424787250137 2 9 3" xfId="17068"/>
    <cellStyle name="style1424787250137 2 9 4" xfId="24464"/>
    <cellStyle name="style1424787250137 2 9 5" xfId="52532"/>
    <cellStyle name="style1424787250137 3" xfId="389"/>
    <cellStyle name="style1424787250137 3 10" xfId="7899"/>
    <cellStyle name="style1424787250137 3 11" xfId="15295"/>
    <cellStyle name="style1424787250137 3 12" xfId="22691"/>
    <cellStyle name="style1424787250137 3 13" xfId="52534"/>
    <cellStyle name="style1424787250137 3 2" xfId="517"/>
    <cellStyle name="style1424787250137 3 2 10" xfId="15423"/>
    <cellStyle name="style1424787250137 3 2 11" xfId="22819"/>
    <cellStyle name="style1424787250137 3 2 12" xfId="52535"/>
    <cellStyle name="style1424787250137 3 2 2" xfId="774"/>
    <cellStyle name="style1424787250137 3 2 2 2" xfId="1484"/>
    <cellStyle name="style1424787250137 3 2 2 2 2" xfId="5172"/>
    <cellStyle name="style1424787250137 3 2 2 2 2 2" xfId="12613"/>
    <cellStyle name="style1424787250137 3 2 2 2 2 2 2" xfId="52539"/>
    <cellStyle name="style1424787250137 3 2 2 2 2 3" xfId="20009"/>
    <cellStyle name="style1424787250137 3 2 2 2 2 4" xfId="27405"/>
    <cellStyle name="style1424787250137 3 2 2 2 2 5" xfId="52538"/>
    <cellStyle name="style1424787250137 3 2 2 2 3" xfId="3295"/>
    <cellStyle name="style1424787250137 3 2 2 2 3 2" xfId="10736"/>
    <cellStyle name="style1424787250137 3 2 2 2 3 2 2" xfId="52541"/>
    <cellStyle name="style1424787250137 3 2 2 2 3 3" xfId="18132"/>
    <cellStyle name="style1424787250137 3 2 2 2 3 4" xfId="25528"/>
    <cellStyle name="style1424787250137 3 2 2 2 3 5" xfId="52540"/>
    <cellStyle name="style1424787250137 3 2 2 2 4" xfId="7117"/>
    <cellStyle name="style1424787250137 3 2 2 2 4 2" xfId="14513"/>
    <cellStyle name="style1424787250137 3 2 2 2 4 3" xfId="21909"/>
    <cellStyle name="style1424787250137 3 2 2 2 4 4" xfId="29305"/>
    <cellStyle name="style1424787250137 3 2 2 2 4 5" xfId="52542"/>
    <cellStyle name="style1424787250137 3 2 2 2 5" xfId="8927"/>
    <cellStyle name="style1424787250137 3 2 2 2 6" xfId="16323"/>
    <cellStyle name="style1424787250137 3 2 2 2 7" xfId="23719"/>
    <cellStyle name="style1424787250137 3 2 2 2 8" xfId="52537"/>
    <cellStyle name="style1424787250137 3 2 2 3" xfId="4528"/>
    <cellStyle name="style1424787250137 3 2 2 3 2" xfId="11969"/>
    <cellStyle name="style1424787250137 3 2 2 3 2 2" xfId="52544"/>
    <cellStyle name="style1424787250137 3 2 2 3 3" xfId="19365"/>
    <cellStyle name="style1424787250137 3 2 2 3 4" xfId="26761"/>
    <cellStyle name="style1424787250137 3 2 2 3 5" xfId="52543"/>
    <cellStyle name="style1424787250137 3 2 2 4" xfId="2651"/>
    <cellStyle name="style1424787250137 3 2 2 4 2" xfId="10092"/>
    <cellStyle name="style1424787250137 3 2 2 4 2 2" xfId="52546"/>
    <cellStyle name="style1424787250137 3 2 2 4 3" xfId="17488"/>
    <cellStyle name="style1424787250137 3 2 2 4 4" xfId="24884"/>
    <cellStyle name="style1424787250137 3 2 2 4 5" xfId="52545"/>
    <cellStyle name="style1424787250137 3 2 2 5" xfId="6473"/>
    <cellStyle name="style1424787250137 3 2 2 5 2" xfId="13869"/>
    <cellStyle name="style1424787250137 3 2 2 5 3" xfId="21265"/>
    <cellStyle name="style1424787250137 3 2 2 5 4" xfId="28661"/>
    <cellStyle name="style1424787250137 3 2 2 5 5" xfId="52547"/>
    <cellStyle name="style1424787250137 3 2 2 6" xfId="8283"/>
    <cellStyle name="style1424787250137 3 2 2 7" xfId="15679"/>
    <cellStyle name="style1424787250137 3 2 2 8" xfId="23075"/>
    <cellStyle name="style1424787250137 3 2 2 9" xfId="52536"/>
    <cellStyle name="style1424787250137 3 2 3" xfId="1228"/>
    <cellStyle name="style1424787250137 3 2 3 2" xfId="4916"/>
    <cellStyle name="style1424787250137 3 2 3 2 2" xfId="12357"/>
    <cellStyle name="style1424787250137 3 2 3 2 2 2" xfId="52550"/>
    <cellStyle name="style1424787250137 3 2 3 2 3" xfId="19753"/>
    <cellStyle name="style1424787250137 3 2 3 2 4" xfId="27149"/>
    <cellStyle name="style1424787250137 3 2 3 2 5" xfId="52549"/>
    <cellStyle name="style1424787250137 3 2 3 3" xfId="3039"/>
    <cellStyle name="style1424787250137 3 2 3 3 2" xfId="10480"/>
    <cellStyle name="style1424787250137 3 2 3 3 2 2" xfId="52552"/>
    <cellStyle name="style1424787250137 3 2 3 3 3" xfId="17876"/>
    <cellStyle name="style1424787250137 3 2 3 3 4" xfId="25272"/>
    <cellStyle name="style1424787250137 3 2 3 3 5" xfId="52551"/>
    <cellStyle name="style1424787250137 3 2 3 4" xfId="6861"/>
    <cellStyle name="style1424787250137 3 2 3 4 2" xfId="14257"/>
    <cellStyle name="style1424787250137 3 2 3 4 3" xfId="21653"/>
    <cellStyle name="style1424787250137 3 2 3 4 4" xfId="29049"/>
    <cellStyle name="style1424787250137 3 2 3 4 5" xfId="52553"/>
    <cellStyle name="style1424787250137 3 2 3 5" xfId="8671"/>
    <cellStyle name="style1424787250137 3 2 3 6" xfId="16067"/>
    <cellStyle name="style1424787250137 3 2 3 7" xfId="23463"/>
    <cellStyle name="style1424787250137 3 2 3 8" xfId="52548"/>
    <cellStyle name="style1424787250137 3 2 4" xfId="1819"/>
    <cellStyle name="style1424787250137 3 2 4 2" xfId="5506"/>
    <cellStyle name="style1424787250137 3 2 4 2 2" xfId="12947"/>
    <cellStyle name="style1424787250137 3 2 4 2 2 2" xfId="52556"/>
    <cellStyle name="style1424787250137 3 2 4 2 3" xfId="20343"/>
    <cellStyle name="style1424787250137 3 2 4 2 4" xfId="27739"/>
    <cellStyle name="style1424787250137 3 2 4 2 5" xfId="52555"/>
    <cellStyle name="style1424787250137 3 2 4 3" xfId="3629"/>
    <cellStyle name="style1424787250137 3 2 4 3 2" xfId="11070"/>
    <cellStyle name="style1424787250137 3 2 4 3 2 2" xfId="52558"/>
    <cellStyle name="style1424787250137 3 2 4 3 3" xfId="18466"/>
    <cellStyle name="style1424787250137 3 2 4 3 4" xfId="25862"/>
    <cellStyle name="style1424787250137 3 2 4 3 5" xfId="52557"/>
    <cellStyle name="style1424787250137 3 2 4 4" xfId="7451"/>
    <cellStyle name="style1424787250137 3 2 4 4 2" xfId="14847"/>
    <cellStyle name="style1424787250137 3 2 4 4 3" xfId="22243"/>
    <cellStyle name="style1424787250137 3 2 4 4 4" xfId="29639"/>
    <cellStyle name="style1424787250137 3 2 4 4 5" xfId="52559"/>
    <cellStyle name="style1424787250137 3 2 4 5" xfId="9261"/>
    <cellStyle name="style1424787250137 3 2 4 6" xfId="16657"/>
    <cellStyle name="style1424787250137 3 2 4 7" xfId="24053"/>
    <cellStyle name="style1424787250137 3 2 4 8" xfId="52554"/>
    <cellStyle name="style1424787250137 3 2 5" xfId="2076"/>
    <cellStyle name="style1424787250137 3 2 5 2" xfId="5763"/>
    <cellStyle name="style1424787250137 3 2 5 2 2" xfId="13203"/>
    <cellStyle name="style1424787250137 3 2 5 2 2 2" xfId="52562"/>
    <cellStyle name="style1424787250137 3 2 5 2 3" xfId="20599"/>
    <cellStyle name="style1424787250137 3 2 5 2 4" xfId="27995"/>
    <cellStyle name="style1424787250137 3 2 5 2 5" xfId="52561"/>
    <cellStyle name="style1424787250137 3 2 5 3" xfId="3885"/>
    <cellStyle name="style1424787250137 3 2 5 3 2" xfId="11326"/>
    <cellStyle name="style1424787250137 3 2 5 3 2 2" xfId="52564"/>
    <cellStyle name="style1424787250137 3 2 5 3 3" xfId="18722"/>
    <cellStyle name="style1424787250137 3 2 5 3 4" xfId="26118"/>
    <cellStyle name="style1424787250137 3 2 5 3 5" xfId="52563"/>
    <cellStyle name="style1424787250137 3 2 5 4" xfId="7708"/>
    <cellStyle name="style1424787250137 3 2 5 4 2" xfId="15104"/>
    <cellStyle name="style1424787250137 3 2 5 4 3" xfId="22500"/>
    <cellStyle name="style1424787250137 3 2 5 4 4" xfId="29896"/>
    <cellStyle name="style1424787250137 3 2 5 4 5" xfId="52565"/>
    <cellStyle name="style1424787250137 3 2 5 5" xfId="9517"/>
    <cellStyle name="style1424787250137 3 2 5 6" xfId="16913"/>
    <cellStyle name="style1424787250137 3 2 5 7" xfId="24309"/>
    <cellStyle name="style1424787250137 3 2 5 8" xfId="52560"/>
    <cellStyle name="style1424787250137 3 2 6" xfId="4272"/>
    <cellStyle name="style1424787250137 3 2 6 2" xfId="11713"/>
    <cellStyle name="style1424787250137 3 2 6 2 2" xfId="52567"/>
    <cellStyle name="style1424787250137 3 2 6 3" xfId="19109"/>
    <cellStyle name="style1424787250137 3 2 6 4" xfId="26505"/>
    <cellStyle name="style1424787250137 3 2 6 5" xfId="52566"/>
    <cellStyle name="style1424787250137 3 2 7" xfId="2395"/>
    <cellStyle name="style1424787250137 3 2 7 2" xfId="9836"/>
    <cellStyle name="style1424787250137 3 2 7 2 2" xfId="52569"/>
    <cellStyle name="style1424787250137 3 2 7 3" xfId="17232"/>
    <cellStyle name="style1424787250137 3 2 7 4" xfId="24628"/>
    <cellStyle name="style1424787250137 3 2 7 5" xfId="52568"/>
    <cellStyle name="style1424787250137 3 2 8" xfId="6217"/>
    <cellStyle name="style1424787250137 3 2 8 2" xfId="13613"/>
    <cellStyle name="style1424787250137 3 2 8 3" xfId="21009"/>
    <cellStyle name="style1424787250137 3 2 8 4" xfId="28405"/>
    <cellStyle name="style1424787250137 3 2 8 5" xfId="52570"/>
    <cellStyle name="style1424787250137 3 2 9" xfId="8027"/>
    <cellStyle name="style1424787250137 3 3" xfId="646"/>
    <cellStyle name="style1424787250137 3 3 2" xfId="1356"/>
    <cellStyle name="style1424787250137 3 3 2 2" xfId="5044"/>
    <cellStyle name="style1424787250137 3 3 2 2 2" xfId="12485"/>
    <cellStyle name="style1424787250137 3 3 2 2 2 2" xfId="52574"/>
    <cellStyle name="style1424787250137 3 3 2 2 3" xfId="19881"/>
    <cellStyle name="style1424787250137 3 3 2 2 4" xfId="27277"/>
    <cellStyle name="style1424787250137 3 3 2 2 5" xfId="52573"/>
    <cellStyle name="style1424787250137 3 3 2 3" xfId="3167"/>
    <cellStyle name="style1424787250137 3 3 2 3 2" xfId="10608"/>
    <cellStyle name="style1424787250137 3 3 2 3 2 2" xfId="52576"/>
    <cellStyle name="style1424787250137 3 3 2 3 3" xfId="18004"/>
    <cellStyle name="style1424787250137 3 3 2 3 4" xfId="25400"/>
    <cellStyle name="style1424787250137 3 3 2 3 5" xfId="52575"/>
    <cellStyle name="style1424787250137 3 3 2 4" xfId="6989"/>
    <cellStyle name="style1424787250137 3 3 2 4 2" xfId="14385"/>
    <cellStyle name="style1424787250137 3 3 2 4 3" xfId="21781"/>
    <cellStyle name="style1424787250137 3 3 2 4 4" xfId="29177"/>
    <cellStyle name="style1424787250137 3 3 2 4 5" xfId="52577"/>
    <cellStyle name="style1424787250137 3 3 2 5" xfId="8799"/>
    <cellStyle name="style1424787250137 3 3 2 6" xfId="16195"/>
    <cellStyle name="style1424787250137 3 3 2 7" xfId="23591"/>
    <cellStyle name="style1424787250137 3 3 2 8" xfId="52572"/>
    <cellStyle name="style1424787250137 3 3 3" xfId="4400"/>
    <cellStyle name="style1424787250137 3 3 3 2" xfId="11841"/>
    <cellStyle name="style1424787250137 3 3 3 2 2" xfId="52579"/>
    <cellStyle name="style1424787250137 3 3 3 3" xfId="19237"/>
    <cellStyle name="style1424787250137 3 3 3 4" xfId="26633"/>
    <cellStyle name="style1424787250137 3 3 3 5" xfId="52578"/>
    <cellStyle name="style1424787250137 3 3 4" xfId="2523"/>
    <cellStyle name="style1424787250137 3 3 4 2" xfId="9964"/>
    <cellStyle name="style1424787250137 3 3 4 2 2" xfId="52581"/>
    <cellStyle name="style1424787250137 3 3 4 3" xfId="17360"/>
    <cellStyle name="style1424787250137 3 3 4 4" xfId="24756"/>
    <cellStyle name="style1424787250137 3 3 4 5" xfId="52580"/>
    <cellStyle name="style1424787250137 3 3 5" xfId="6345"/>
    <cellStyle name="style1424787250137 3 3 5 2" xfId="13741"/>
    <cellStyle name="style1424787250137 3 3 5 3" xfId="21137"/>
    <cellStyle name="style1424787250137 3 3 5 4" xfId="28533"/>
    <cellStyle name="style1424787250137 3 3 5 5" xfId="52582"/>
    <cellStyle name="style1424787250137 3 3 6" xfId="8155"/>
    <cellStyle name="style1424787250137 3 3 7" xfId="15551"/>
    <cellStyle name="style1424787250137 3 3 8" xfId="22947"/>
    <cellStyle name="style1424787250137 3 3 9" xfId="52571"/>
    <cellStyle name="style1424787250137 3 4" xfId="1100"/>
    <cellStyle name="style1424787250137 3 4 2" xfId="4788"/>
    <cellStyle name="style1424787250137 3 4 2 2" xfId="12229"/>
    <cellStyle name="style1424787250137 3 4 2 2 2" xfId="52585"/>
    <cellStyle name="style1424787250137 3 4 2 3" xfId="19625"/>
    <cellStyle name="style1424787250137 3 4 2 4" xfId="27021"/>
    <cellStyle name="style1424787250137 3 4 2 5" xfId="52584"/>
    <cellStyle name="style1424787250137 3 4 3" xfId="2911"/>
    <cellStyle name="style1424787250137 3 4 3 2" xfId="10352"/>
    <cellStyle name="style1424787250137 3 4 3 2 2" xfId="52587"/>
    <cellStyle name="style1424787250137 3 4 3 3" xfId="17748"/>
    <cellStyle name="style1424787250137 3 4 3 4" xfId="25144"/>
    <cellStyle name="style1424787250137 3 4 3 5" xfId="52586"/>
    <cellStyle name="style1424787250137 3 4 4" xfId="6733"/>
    <cellStyle name="style1424787250137 3 4 4 2" xfId="14129"/>
    <cellStyle name="style1424787250137 3 4 4 3" xfId="21525"/>
    <cellStyle name="style1424787250137 3 4 4 4" xfId="28921"/>
    <cellStyle name="style1424787250137 3 4 4 5" xfId="52588"/>
    <cellStyle name="style1424787250137 3 4 5" xfId="8543"/>
    <cellStyle name="style1424787250137 3 4 6" xfId="15939"/>
    <cellStyle name="style1424787250137 3 4 7" xfId="23335"/>
    <cellStyle name="style1424787250137 3 4 8" xfId="52583"/>
    <cellStyle name="style1424787250137 3 5" xfId="1691"/>
    <cellStyle name="style1424787250137 3 5 2" xfId="5378"/>
    <cellStyle name="style1424787250137 3 5 2 2" xfId="12819"/>
    <cellStyle name="style1424787250137 3 5 2 2 2" xfId="52591"/>
    <cellStyle name="style1424787250137 3 5 2 3" xfId="20215"/>
    <cellStyle name="style1424787250137 3 5 2 4" xfId="27611"/>
    <cellStyle name="style1424787250137 3 5 2 5" xfId="52590"/>
    <cellStyle name="style1424787250137 3 5 3" xfId="3501"/>
    <cellStyle name="style1424787250137 3 5 3 2" xfId="10942"/>
    <cellStyle name="style1424787250137 3 5 3 2 2" xfId="52593"/>
    <cellStyle name="style1424787250137 3 5 3 3" xfId="18338"/>
    <cellStyle name="style1424787250137 3 5 3 4" xfId="25734"/>
    <cellStyle name="style1424787250137 3 5 3 5" xfId="52592"/>
    <cellStyle name="style1424787250137 3 5 4" xfId="7323"/>
    <cellStyle name="style1424787250137 3 5 4 2" xfId="14719"/>
    <cellStyle name="style1424787250137 3 5 4 3" xfId="22115"/>
    <cellStyle name="style1424787250137 3 5 4 4" xfId="29511"/>
    <cellStyle name="style1424787250137 3 5 4 5" xfId="52594"/>
    <cellStyle name="style1424787250137 3 5 5" xfId="9133"/>
    <cellStyle name="style1424787250137 3 5 6" xfId="16529"/>
    <cellStyle name="style1424787250137 3 5 7" xfId="23925"/>
    <cellStyle name="style1424787250137 3 5 8" xfId="52589"/>
    <cellStyle name="style1424787250137 3 6" xfId="1948"/>
    <cellStyle name="style1424787250137 3 6 2" xfId="5635"/>
    <cellStyle name="style1424787250137 3 6 2 2" xfId="13075"/>
    <cellStyle name="style1424787250137 3 6 2 2 2" xfId="52597"/>
    <cellStyle name="style1424787250137 3 6 2 3" xfId="20471"/>
    <cellStyle name="style1424787250137 3 6 2 4" xfId="27867"/>
    <cellStyle name="style1424787250137 3 6 2 5" xfId="52596"/>
    <cellStyle name="style1424787250137 3 6 3" xfId="3757"/>
    <cellStyle name="style1424787250137 3 6 3 2" xfId="11198"/>
    <cellStyle name="style1424787250137 3 6 3 2 2" xfId="52599"/>
    <cellStyle name="style1424787250137 3 6 3 3" xfId="18594"/>
    <cellStyle name="style1424787250137 3 6 3 4" xfId="25990"/>
    <cellStyle name="style1424787250137 3 6 3 5" xfId="52598"/>
    <cellStyle name="style1424787250137 3 6 4" xfId="7580"/>
    <cellStyle name="style1424787250137 3 6 4 2" xfId="14976"/>
    <cellStyle name="style1424787250137 3 6 4 3" xfId="22372"/>
    <cellStyle name="style1424787250137 3 6 4 4" xfId="29768"/>
    <cellStyle name="style1424787250137 3 6 4 5" xfId="52600"/>
    <cellStyle name="style1424787250137 3 6 5" xfId="9389"/>
    <cellStyle name="style1424787250137 3 6 6" xfId="16785"/>
    <cellStyle name="style1424787250137 3 6 7" xfId="24181"/>
    <cellStyle name="style1424787250137 3 6 8" xfId="52595"/>
    <cellStyle name="style1424787250137 3 7" xfId="4144"/>
    <cellStyle name="style1424787250137 3 7 2" xfId="11585"/>
    <cellStyle name="style1424787250137 3 7 2 2" xfId="52602"/>
    <cellStyle name="style1424787250137 3 7 3" xfId="18981"/>
    <cellStyle name="style1424787250137 3 7 4" xfId="26377"/>
    <cellStyle name="style1424787250137 3 7 5" xfId="52601"/>
    <cellStyle name="style1424787250137 3 8" xfId="2267"/>
    <cellStyle name="style1424787250137 3 8 2" xfId="9708"/>
    <cellStyle name="style1424787250137 3 8 2 2" xfId="52604"/>
    <cellStyle name="style1424787250137 3 8 3" xfId="17104"/>
    <cellStyle name="style1424787250137 3 8 4" xfId="24500"/>
    <cellStyle name="style1424787250137 3 8 5" xfId="52603"/>
    <cellStyle name="style1424787250137 3 9" xfId="6089"/>
    <cellStyle name="style1424787250137 3 9 2" xfId="13485"/>
    <cellStyle name="style1424787250137 3 9 3" xfId="20881"/>
    <cellStyle name="style1424787250137 3 9 4" xfId="28277"/>
    <cellStyle name="style1424787250137 3 9 5" xfId="52605"/>
    <cellStyle name="style1424787250137 4" xfId="453"/>
    <cellStyle name="style1424787250137 4 10" xfId="15359"/>
    <cellStyle name="style1424787250137 4 11" xfId="22755"/>
    <cellStyle name="style1424787250137 4 12" xfId="52606"/>
    <cellStyle name="style1424787250137 4 2" xfId="710"/>
    <cellStyle name="style1424787250137 4 2 2" xfId="1420"/>
    <cellStyle name="style1424787250137 4 2 2 2" xfId="5108"/>
    <cellStyle name="style1424787250137 4 2 2 2 2" xfId="12549"/>
    <cellStyle name="style1424787250137 4 2 2 2 2 2" xfId="52610"/>
    <cellStyle name="style1424787250137 4 2 2 2 3" xfId="19945"/>
    <cellStyle name="style1424787250137 4 2 2 2 4" xfId="27341"/>
    <cellStyle name="style1424787250137 4 2 2 2 5" xfId="52609"/>
    <cellStyle name="style1424787250137 4 2 2 3" xfId="3231"/>
    <cellStyle name="style1424787250137 4 2 2 3 2" xfId="10672"/>
    <cellStyle name="style1424787250137 4 2 2 3 2 2" xfId="52612"/>
    <cellStyle name="style1424787250137 4 2 2 3 3" xfId="18068"/>
    <cellStyle name="style1424787250137 4 2 2 3 4" xfId="25464"/>
    <cellStyle name="style1424787250137 4 2 2 3 5" xfId="52611"/>
    <cellStyle name="style1424787250137 4 2 2 4" xfId="7053"/>
    <cellStyle name="style1424787250137 4 2 2 4 2" xfId="14449"/>
    <cellStyle name="style1424787250137 4 2 2 4 3" xfId="21845"/>
    <cellStyle name="style1424787250137 4 2 2 4 4" xfId="29241"/>
    <cellStyle name="style1424787250137 4 2 2 4 5" xfId="52613"/>
    <cellStyle name="style1424787250137 4 2 2 5" xfId="8863"/>
    <cellStyle name="style1424787250137 4 2 2 6" xfId="16259"/>
    <cellStyle name="style1424787250137 4 2 2 7" xfId="23655"/>
    <cellStyle name="style1424787250137 4 2 2 8" xfId="52608"/>
    <cellStyle name="style1424787250137 4 2 3" xfId="4464"/>
    <cellStyle name="style1424787250137 4 2 3 2" xfId="11905"/>
    <cellStyle name="style1424787250137 4 2 3 2 2" xfId="52615"/>
    <cellStyle name="style1424787250137 4 2 3 3" xfId="19301"/>
    <cellStyle name="style1424787250137 4 2 3 4" xfId="26697"/>
    <cellStyle name="style1424787250137 4 2 3 5" xfId="52614"/>
    <cellStyle name="style1424787250137 4 2 4" xfId="2587"/>
    <cellStyle name="style1424787250137 4 2 4 2" xfId="10028"/>
    <cellStyle name="style1424787250137 4 2 4 2 2" xfId="52617"/>
    <cellStyle name="style1424787250137 4 2 4 3" xfId="17424"/>
    <cellStyle name="style1424787250137 4 2 4 4" xfId="24820"/>
    <cellStyle name="style1424787250137 4 2 4 5" xfId="52616"/>
    <cellStyle name="style1424787250137 4 2 5" xfId="6409"/>
    <cellStyle name="style1424787250137 4 2 5 2" xfId="13805"/>
    <cellStyle name="style1424787250137 4 2 5 3" xfId="21201"/>
    <cellStyle name="style1424787250137 4 2 5 4" xfId="28597"/>
    <cellStyle name="style1424787250137 4 2 5 5" xfId="52618"/>
    <cellStyle name="style1424787250137 4 2 6" xfId="8219"/>
    <cellStyle name="style1424787250137 4 2 7" xfId="15615"/>
    <cellStyle name="style1424787250137 4 2 8" xfId="23011"/>
    <cellStyle name="style1424787250137 4 2 9" xfId="52607"/>
    <cellStyle name="style1424787250137 4 3" xfId="1164"/>
    <cellStyle name="style1424787250137 4 3 2" xfId="4852"/>
    <cellStyle name="style1424787250137 4 3 2 2" xfId="12293"/>
    <cellStyle name="style1424787250137 4 3 2 2 2" xfId="52621"/>
    <cellStyle name="style1424787250137 4 3 2 3" xfId="19689"/>
    <cellStyle name="style1424787250137 4 3 2 4" xfId="27085"/>
    <cellStyle name="style1424787250137 4 3 2 5" xfId="52620"/>
    <cellStyle name="style1424787250137 4 3 3" xfId="2975"/>
    <cellStyle name="style1424787250137 4 3 3 2" xfId="10416"/>
    <cellStyle name="style1424787250137 4 3 3 2 2" xfId="52623"/>
    <cellStyle name="style1424787250137 4 3 3 3" xfId="17812"/>
    <cellStyle name="style1424787250137 4 3 3 4" xfId="25208"/>
    <cellStyle name="style1424787250137 4 3 3 5" xfId="52622"/>
    <cellStyle name="style1424787250137 4 3 4" xfId="6797"/>
    <cellStyle name="style1424787250137 4 3 4 2" xfId="14193"/>
    <cellStyle name="style1424787250137 4 3 4 3" xfId="21589"/>
    <cellStyle name="style1424787250137 4 3 4 4" xfId="28985"/>
    <cellStyle name="style1424787250137 4 3 4 5" xfId="52624"/>
    <cellStyle name="style1424787250137 4 3 5" xfId="8607"/>
    <cellStyle name="style1424787250137 4 3 6" xfId="16003"/>
    <cellStyle name="style1424787250137 4 3 7" xfId="23399"/>
    <cellStyle name="style1424787250137 4 3 8" xfId="52619"/>
    <cellStyle name="style1424787250137 4 4" xfId="1755"/>
    <cellStyle name="style1424787250137 4 4 2" xfId="5442"/>
    <cellStyle name="style1424787250137 4 4 2 2" xfId="12883"/>
    <cellStyle name="style1424787250137 4 4 2 2 2" xfId="52627"/>
    <cellStyle name="style1424787250137 4 4 2 3" xfId="20279"/>
    <cellStyle name="style1424787250137 4 4 2 4" xfId="27675"/>
    <cellStyle name="style1424787250137 4 4 2 5" xfId="52626"/>
    <cellStyle name="style1424787250137 4 4 3" xfId="3565"/>
    <cellStyle name="style1424787250137 4 4 3 2" xfId="11006"/>
    <cellStyle name="style1424787250137 4 4 3 2 2" xfId="52629"/>
    <cellStyle name="style1424787250137 4 4 3 3" xfId="18402"/>
    <cellStyle name="style1424787250137 4 4 3 4" xfId="25798"/>
    <cellStyle name="style1424787250137 4 4 3 5" xfId="52628"/>
    <cellStyle name="style1424787250137 4 4 4" xfId="7387"/>
    <cellStyle name="style1424787250137 4 4 4 2" xfId="14783"/>
    <cellStyle name="style1424787250137 4 4 4 3" xfId="22179"/>
    <cellStyle name="style1424787250137 4 4 4 4" xfId="29575"/>
    <cellStyle name="style1424787250137 4 4 4 5" xfId="52630"/>
    <cellStyle name="style1424787250137 4 4 5" xfId="9197"/>
    <cellStyle name="style1424787250137 4 4 6" xfId="16593"/>
    <cellStyle name="style1424787250137 4 4 7" xfId="23989"/>
    <cellStyle name="style1424787250137 4 4 8" xfId="52625"/>
    <cellStyle name="style1424787250137 4 5" xfId="2012"/>
    <cellStyle name="style1424787250137 4 5 2" xfId="5699"/>
    <cellStyle name="style1424787250137 4 5 2 2" xfId="13139"/>
    <cellStyle name="style1424787250137 4 5 2 2 2" xfId="52633"/>
    <cellStyle name="style1424787250137 4 5 2 3" xfId="20535"/>
    <cellStyle name="style1424787250137 4 5 2 4" xfId="27931"/>
    <cellStyle name="style1424787250137 4 5 2 5" xfId="52632"/>
    <cellStyle name="style1424787250137 4 5 3" xfId="3821"/>
    <cellStyle name="style1424787250137 4 5 3 2" xfId="11262"/>
    <cellStyle name="style1424787250137 4 5 3 2 2" xfId="52635"/>
    <cellStyle name="style1424787250137 4 5 3 3" xfId="18658"/>
    <cellStyle name="style1424787250137 4 5 3 4" xfId="26054"/>
    <cellStyle name="style1424787250137 4 5 3 5" xfId="52634"/>
    <cellStyle name="style1424787250137 4 5 4" xfId="7644"/>
    <cellStyle name="style1424787250137 4 5 4 2" xfId="15040"/>
    <cellStyle name="style1424787250137 4 5 4 3" xfId="22436"/>
    <cellStyle name="style1424787250137 4 5 4 4" xfId="29832"/>
    <cellStyle name="style1424787250137 4 5 4 5" xfId="52636"/>
    <cellStyle name="style1424787250137 4 5 5" xfId="9453"/>
    <cellStyle name="style1424787250137 4 5 6" xfId="16849"/>
    <cellStyle name="style1424787250137 4 5 7" xfId="24245"/>
    <cellStyle name="style1424787250137 4 5 8" xfId="52631"/>
    <cellStyle name="style1424787250137 4 6" xfId="4208"/>
    <cellStyle name="style1424787250137 4 6 2" xfId="11649"/>
    <cellStyle name="style1424787250137 4 6 2 2" xfId="52638"/>
    <cellStyle name="style1424787250137 4 6 3" xfId="19045"/>
    <cellStyle name="style1424787250137 4 6 4" xfId="26441"/>
    <cellStyle name="style1424787250137 4 6 5" xfId="52637"/>
    <cellStyle name="style1424787250137 4 7" xfId="2331"/>
    <cellStyle name="style1424787250137 4 7 2" xfId="9772"/>
    <cellStyle name="style1424787250137 4 7 2 2" xfId="52640"/>
    <cellStyle name="style1424787250137 4 7 3" xfId="17168"/>
    <cellStyle name="style1424787250137 4 7 4" xfId="24564"/>
    <cellStyle name="style1424787250137 4 7 5" xfId="52639"/>
    <cellStyle name="style1424787250137 4 8" xfId="6153"/>
    <cellStyle name="style1424787250137 4 8 2" xfId="13549"/>
    <cellStyle name="style1424787250137 4 8 3" xfId="20945"/>
    <cellStyle name="style1424787250137 4 8 4" xfId="28341"/>
    <cellStyle name="style1424787250137 4 8 5" xfId="52641"/>
    <cellStyle name="style1424787250137 4 9" xfId="7963"/>
    <cellStyle name="style1424787250137 5" xfId="582"/>
    <cellStyle name="style1424787250137 5 2" xfId="1292"/>
    <cellStyle name="style1424787250137 5 2 2" xfId="4980"/>
    <cellStyle name="style1424787250137 5 2 2 2" xfId="12421"/>
    <cellStyle name="style1424787250137 5 2 2 2 2" xfId="52645"/>
    <cellStyle name="style1424787250137 5 2 2 3" xfId="19817"/>
    <cellStyle name="style1424787250137 5 2 2 4" xfId="27213"/>
    <cellStyle name="style1424787250137 5 2 2 5" xfId="52644"/>
    <cellStyle name="style1424787250137 5 2 3" xfId="3103"/>
    <cellStyle name="style1424787250137 5 2 3 2" xfId="10544"/>
    <cellStyle name="style1424787250137 5 2 3 2 2" xfId="52647"/>
    <cellStyle name="style1424787250137 5 2 3 3" xfId="17940"/>
    <cellStyle name="style1424787250137 5 2 3 4" xfId="25336"/>
    <cellStyle name="style1424787250137 5 2 3 5" xfId="52646"/>
    <cellStyle name="style1424787250137 5 2 4" xfId="6925"/>
    <cellStyle name="style1424787250137 5 2 4 2" xfId="14321"/>
    <cellStyle name="style1424787250137 5 2 4 3" xfId="21717"/>
    <cellStyle name="style1424787250137 5 2 4 4" xfId="29113"/>
    <cellStyle name="style1424787250137 5 2 4 5" xfId="52648"/>
    <cellStyle name="style1424787250137 5 2 5" xfId="8735"/>
    <cellStyle name="style1424787250137 5 2 6" xfId="16131"/>
    <cellStyle name="style1424787250137 5 2 7" xfId="23527"/>
    <cellStyle name="style1424787250137 5 2 8" xfId="52643"/>
    <cellStyle name="style1424787250137 5 3" xfId="4336"/>
    <cellStyle name="style1424787250137 5 3 2" xfId="11777"/>
    <cellStyle name="style1424787250137 5 3 2 2" xfId="52650"/>
    <cellStyle name="style1424787250137 5 3 3" xfId="19173"/>
    <cellStyle name="style1424787250137 5 3 4" xfId="26569"/>
    <cellStyle name="style1424787250137 5 3 5" xfId="52649"/>
    <cellStyle name="style1424787250137 5 4" xfId="2459"/>
    <cellStyle name="style1424787250137 5 4 2" xfId="9900"/>
    <cellStyle name="style1424787250137 5 4 2 2" xfId="52652"/>
    <cellStyle name="style1424787250137 5 4 3" xfId="17296"/>
    <cellStyle name="style1424787250137 5 4 4" xfId="24692"/>
    <cellStyle name="style1424787250137 5 4 5" xfId="52651"/>
    <cellStyle name="style1424787250137 5 5" xfId="6281"/>
    <cellStyle name="style1424787250137 5 5 2" xfId="13677"/>
    <cellStyle name="style1424787250137 5 5 3" xfId="21073"/>
    <cellStyle name="style1424787250137 5 5 4" xfId="28469"/>
    <cellStyle name="style1424787250137 5 5 5" xfId="52653"/>
    <cellStyle name="style1424787250137 5 6" xfId="8091"/>
    <cellStyle name="style1424787250137 5 7" xfId="15487"/>
    <cellStyle name="style1424787250137 5 8" xfId="22883"/>
    <cellStyle name="style1424787250137 5 9" xfId="52642"/>
    <cellStyle name="style1424787250137 6" xfId="1036"/>
    <cellStyle name="style1424787250137 6 2" xfId="4724"/>
    <cellStyle name="style1424787250137 6 2 2" xfId="12165"/>
    <cellStyle name="style1424787250137 6 2 2 2" xfId="52656"/>
    <cellStyle name="style1424787250137 6 2 3" xfId="19561"/>
    <cellStyle name="style1424787250137 6 2 4" xfId="26957"/>
    <cellStyle name="style1424787250137 6 2 5" xfId="52655"/>
    <cellStyle name="style1424787250137 6 3" xfId="2847"/>
    <cellStyle name="style1424787250137 6 3 2" xfId="10288"/>
    <cellStyle name="style1424787250137 6 3 2 2" xfId="52658"/>
    <cellStyle name="style1424787250137 6 3 3" xfId="17684"/>
    <cellStyle name="style1424787250137 6 3 4" xfId="25080"/>
    <cellStyle name="style1424787250137 6 3 5" xfId="52657"/>
    <cellStyle name="style1424787250137 6 4" xfId="6669"/>
    <cellStyle name="style1424787250137 6 4 2" xfId="14065"/>
    <cellStyle name="style1424787250137 6 4 3" xfId="21461"/>
    <cellStyle name="style1424787250137 6 4 4" xfId="28857"/>
    <cellStyle name="style1424787250137 6 4 5" xfId="52659"/>
    <cellStyle name="style1424787250137 6 5" xfId="8479"/>
    <cellStyle name="style1424787250137 6 6" xfId="15875"/>
    <cellStyle name="style1424787250137 6 7" xfId="23271"/>
    <cellStyle name="style1424787250137 6 8" xfId="52654"/>
    <cellStyle name="style1424787250137 7" xfId="1627"/>
    <cellStyle name="style1424787250137 7 2" xfId="5314"/>
    <cellStyle name="style1424787250137 7 2 2" xfId="12755"/>
    <cellStyle name="style1424787250137 7 2 2 2" xfId="52662"/>
    <cellStyle name="style1424787250137 7 2 3" xfId="20151"/>
    <cellStyle name="style1424787250137 7 2 4" xfId="27547"/>
    <cellStyle name="style1424787250137 7 2 5" xfId="52661"/>
    <cellStyle name="style1424787250137 7 3" xfId="3437"/>
    <cellStyle name="style1424787250137 7 3 2" xfId="10878"/>
    <cellStyle name="style1424787250137 7 3 2 2" xfId="52664"/>
    <cellStyle name="style1424787250137 7 3 3" xfId="18274"/>
    <cellStyle name="style1424787250137 7 3 4" xfId="25670"/>
    <cellStyle name="style1424787250137 7 3 5" xfId="52663"/>
    <cellStyle name="style1424787250137 7 4" xfId="7259"/>
    <cellStyle name="style1424787250137 7 4 2" xfId="14655"/>
    <cellStyle name="style1424787250137 7 4 3" xfId="22051"/>
    <cellStyle name="style1424787250137 7 4 4" xfId="29447"/>
    <cellStyle name="style1424787250137 7 4 5" xfId="52665"/>
    <cellStyle name="style1424787250137 7 5" xfId="9069"/>
    <cellStyle name="style1424787250137 7 6" xfId="16465"/>
    <cellStyle name="style1424787250137 7 7" xfId="23861"/>
    <cellStyle name="style1424787250137 7 8" xfId="52660"/>
    <cellStyle name="style1424787250137 8" xfId="1884"/>
    <cellStyle name="style1424787250137 8 2" xfId="5571"/>
    <cellStyle name="style1424787250137 8 2 2" xfId="13011"/>
    <cellStyle name="style1424787250137 8 2 2 2" xfId="52668"/>
    <cellStyle name="style1424787250137 8 2 3" xfId="20407"/>
    <cellStyle name="style1424787250137 8 2 4" xfId="27803"/>
    <cellStyle name="style1424787250137 8 2 5" xfId="52667"/>
    <cellStyle name="style1424787250137 8 3" xfId="3693"/>
    <cellStyle name="style1424787250137 8 3 2" xfId="11134"/>
    <cellStyle name="style1424787250137 8 3 2 2" xfId="52670"/>
    <cellStyle name="style1424787250137 8 3 3" xfId="18530"/>
    <cellStyle name="style1424787250137 8 3 4" xfId="25926"/>
    <cellStyle name="style1424787250137 8 3 5" xfId="52669"/>
    <cellStyle name="style1424787250137 8 4" xfId="7516"/>
    <cellStyle name="style1424787250137 8 4 2" xfId="14912"/>
    <cellStyle name="style1424787250137 8 4 3" xfId="22308"/>
    <cellStyle name="style1424787250137 8 4 4" xfId="29704"/>
    <cellStyle name="style1424787250137 8 4 5" xfId="52671"/>
    <cellStyle name="style1424787250137 8 5" xfId="9325"/>
    <cellStyle name="style1424787250137 8 6" xfId="16721"/>
    <cellStyle name="style1424787250137 8 7" xfId="24117"/>
    <cellStyle name="style1424787250137 8 8" xfId="52666"/>
    <cellStyle name="style1424787250137 9" xfId="4080"/>
    <cellStyle name="style1424787250137 9 2" xfId="11521"/>
    <cellStyle name="style1424787250137 9 2 2" xfId="52673"/>
    <cellStyle name="style1424787250137 9 3" xfId="18917"/>
    <cellStyle name="style1424787250137 9 4" xfId="26313"/>
    <cellStyle name="style1424787250137 9 5" xfId="52672"/>
    <cellStyle name="style1424787250174" xfId="326"/>
    <cellStyle name="style1424787250174 10" xfId="2204"/>
    <cellStyle name="style1424787250174 10 2" xfId="9645"/>
    <cellStyle name="style1424787250174 10 2 2" xfId="52676"/>
    <cellStyle name="style1424787250174 10 3" xfId="17041"/>
    <cellStyle name="style1424787250174 10 4" xfId="24437"/>
    <cellStyle name="style1424787250174 10 5" xfId="52675"/>
    <cellStyle name="style1424787250174 11" xfId="6026"/>
    <cellStyle name="style1424787250174 11 2" xfId="13422"/>
    <cellStyle name="style1424787250174 11 3" xfId="20818"/>
    <cellStyle name="style1424787250174 11 4" xfId="28214"/>
    <cellStyle name="style1424787250174 11 5" xfId="52677"/>
    <cellStyle name="style1424787250174 12" xfId="7836"/>
    <cellStyle name="style1424787250174 13" xfId="15232"/>
    <cellStyle name="style1424787250174 14" xfId="22628"/>
    <cellStyle name="style1424787250174 15" xfId="52674"/>
    <cellStyle name="style1424787250174 2" xfId="354"/>
    <cellStyle name="style1424787250174 2 10" xfId="6054"/>
    <cellStyle name="style1424787250174 2 10 2" xfId="13450"/>
    <cellStyle name="style1424787250174 2 10 3" xfId="20846"/>
    <cellStyle name="style1424787250174 2 10 4" xfId="28242"/>
    <cellStyle name="style1424787250174 2 10 5" xfId="52679"/>
    <cellStyle name="style1424787250174 2 11" xfId="7864"/>
    <cellStyle name="style1424787250174 2 12" xfId="15260"/>
    <cellStyle name="style1424787250174 2 13" xfId="22656"/>
    <cellStyle name="style1424787250174 2 14" xfId="52678"/>
    <cellStyle name="style1424787250174 2 2" xfId="418"/>
    <cellStyle name="style1424787250174 2 2 10" xfId="7928"/>
    <cellStyle name="style1424787250174 2 2 11" xfId="15324"/>
    <cellStyle name="style1424787250174 2 2 12" xfId="22720"/>
    <cellStyle name="style1424787250174 2 2 13" xfId="52680"/>
    <cellStyle name="style1424787250174 2 2 2" xfId="546"/>
    <cellStyle name="style1424787250174 2 2 2 10" xfId="15452"/>
    <cellStyle name="style1424787250174 2 2 2 11" xfId="22848"/>
    <cellStyle name="style1424787250174 2 2 2 12" xfId="52681"/>
    <cellStyle name="style1424787250174 2 2 2 2" xfId="803"/>
    <cellStyle name="style1424787250174 2 2 2 2 2" xfId="1513"/>
    <cellStyle name="style1424787250174 2 2 2 2 2 2" xfId="5201"/>
    <cellStyle name="style1424787250174 2 2 2 2 2 2 2" xfId="12642"/>
    <cellStyle name="style1424787250174 2 2 2 2 2 2 2 2" xfId="52685"/>
    <cellStyle name="style1424787250174 2 2 2 2 2 2 3" xfId="20038"/>
    <cellStyle name="style1424787250174 2 2 2 2 2 2 4" xfId="27434"/>
    <cellStyle name="style1424787250174 2 2 2 2 2 2 5" xfId="52684"/>
    <cellStyle name="style1424787250174 2 2 2 2 2 3" xfId="3324"/>
    <cellStyle name="style1424787250174 2 2 2 2 2 3 2" xfId="10765"/>
    <cellStyle name="style1424787250174 2 2 2 2 2 3 2 2" xfId="52687"/>
    <cellStyle name="style1424787250174 2 2 2 2 2 3 3" xfId="18161"/>
    <cellStyle name="style1424787250174 2 2 2 2 2 3 4" xfId="25557"/>
    <cellStyle name="style1424787250174 2 2 2 2 2 3 5" xfId="52686"/>
    <cellStyle name="style1424787250174 2 2 2 2 2 4" xfId="7146"/>
    <cellStyle name="style1424787250174 2 2 2 2 2 4 2" xfId="14542"/>
    <cellStyle name="style1424787250174 2 2 2 2 2 4 3" xfId="21938"/>
    <cellStyle name="style1424787250174 2 2 2 2 2 4 4" xfId="29334"/>
    <cellStyle name="style1424787250174 2 2 2 2 2 4 5" xfId="52688"/>
    <cellStyle name="style1424787250174 2 2 2 2 2 5" xfId="8956"/>
    <cellStyle name="style1424787250174 2 2 2 2 2 6" xfId="16352"/>
    <cellStyle name="style1424787250174 2 2 2 2 2 7" xfId="23748"/>
    <cellStyle name="style1424787250174 2 2 2 2 2 8" xfId="52683"/>
    <cellStyle name="style1424787250174 2 2 2 2 3" xfId="4557"/>
    <cellStyle name="style1424787250174 2 2 2 2 3 2" xfId="11998"/>
    <cellStyle name="style1424787250174 2 2 2 2 3 2 2" xfId="52690"/>
    <cellStyle name="style1424787250174 2 2 2 2 3 3" xfId="19394"/>
    <cellStyle name="style1424787250174 2 2 2 2 3 4" xfId="26790"/>
    <cellStyle name="style1424787250174 2 2 2 2 3 5" xfId="52689"/>
    <cellStyle name="style1424787250174 2 2 2 2 4" xfId="2680"/>
    <cellStyle name="style1424787250174 2 2 2 2 4 2" xfId="10121"/>
    <cellStyle name="style1424787250174 2 2 2 2 4 2 2" xfId="52692"/>
    <cellStyle name="style1424787250174 2 2 2 2 4 3" xfId="17517"/>
    <cellStyle name="style1424787250174 2 2 2 2 4 4" xfId="24913"/>
    <cellStyle name="style1424787250174 2 2 2 2 4 5" xfId="52691"/>
    <cellStyle name="style1424787250174 2 2 2 2 5" xfId="6502"/>
    <cellStyle name="style1424787250174 2 2 2 2 5 2" xfId="13898"/>
    <cellStyle name="style1424787250174 2 2 2 2 5 3" xfId="21294"/>
    <cellStyle name="style1424787250174 2 2 2 2 5 4" xfId="28690"/>
    <cellStyle name="style1424787250174 2 2 2 2 5 5" xfId="52693"/>
    <cellStyle name="style1424787250174 2 2 2 2 6" xfId="8312"/>
    <cellStyle name="style1424787250174 2 2 2 2 7" xfId="15708"/>
    <cellStyle name="style1424787250174 2 2 2 2 8" xfId="23104"/>
    <cellStyle name="style1424787250174 2 2 2 2 9" xfId="52682"/>
    <cellStyle name="style1424787250174 2 2 2 3" xfId="1257"/>
    <cellStyle name="style1424787250174 2 2 2 3 2" xfId="4945"/>
    <cellStyle name="style1424787250174 2 2 2 3 2 2" xfId="12386"/>
    <cellStyle name="style1424787250174 2 2 2 3 2 2 2" xfId="52696"/>
    <cellStyle name="style1424787250174 2 2 2 3 2 3" xfId="19782"/>
    <cellStyle name="style1424787250174 2 2 2 3 2 4" xfId="27178"/>
    <cellStyle name="style1424787250174 2 2 2 3 2 5" xfId="52695"/>
    <cellStyle name="style1424787250174 2 2 2 3 3" xfId="3068"/>
    <cellStyle name="style1424787250174 2 2 2 3 3 2" xfId="10509"/>
    <cellStyle name="style1424787250174 2 2 2 3 3 2 2" xfId="52698"/>
    <cellStyle name="style1424787250174 2 2 2 3 3 3" xfId="17905"/>
    <cellStyle name="style1424787250174 2 2 2 3 3 4" xfId="25301"/>
    <cellStyle name="style1424787250174 2 2 2 3 3 5" xfId="52697"/>
    <cellStyle name="style1424787250174 2 2 2 3 4" xfId="6890"/>
    <cellStyle name="style1424787250174 2 2 2 3 4 2" xfId="14286"/>
    <cellStyle name="style1424787250174 2 2 2 3 4 3" xfId="21682"/>
    <cellStyle name="style1424787250174 2 2 2 3 4 4" xfId="29078"/>
    <cellStyle name="style1424787250174 2 2 2 3 4 5" xfId="52699"/>
    <cellStyle name="style1424787250174 2 2 2 3 5" xfId="8700"/>
    <cellStyle name="style1424787250174 2 2 2 3 6" xfId="16096"/>
    <cellStyle name="style1424787250174 2 2 2 3 7" xfId="23492"/>
    <cellStyle name="style1424787250174 2 2 2 3 8" xfId="52694"/>
    <cellStyle name="style1424787250174 2 2 2 4" xfId="1848"/>
    <cellStyle name="style1424787250174 2 2 2 4 2" xfId="5535"/>
    <cellStyle name="style1424787250174 2 2 2 4 2 2" xfId="12976"/>
    <cellStyle name="style1424787250174 2 2 2 4 2 2 2" xfId="52702"/>
    <cellStyle name="style1424787250174 2 2 2 4 2 3" xfId="20372"/>
    <cellStyle name="style1424787250174 2 2 2 4 2 4" xfId="27768"/>
    <cellStyle name="style1424787250174 2 2 2 4 2 5" xfId="52701"/>
    <cellStyle name="style1424787250174 2 2 2 4 3" xfId="3658"/>
    <cellStyle name="style1424787250174 2 2 2 4 3 2" xfId="11099"/>
    <cellStyle name="style1424787250174 2 2 2 4 3 2 2" xfId="52704"/>
    <cellStyle name="style1424787250174 2 2 2 4 3 3" xfId="18495"/>
    <cellStyle name="style1424787250174 2 2 2 4 3 4" xfId="25891"/>
    <cellStyle name="style1424787250174 2 2 2 4 3 5" xfId="52703"/>
    <cellStyle name="style1424787250174 2 2 2 4 4" xfId="7480"/>
    <cellStyle name="style1424787250174 2 2 2 4 4 2" xfId="14876"/>
    <cellStyle name="style1424787250174 2 2 2 4 4 3" xfId="22272"/>
    <cellStyle name="style1424787250174 2 2 2 4 4 4" xfId="29668"/>
    <cellStyle name="style1424787250174 2 2 2 4 4 5" xfId="52705"/>
    <cellStyle name="style1424787250174 2 2 2 4 5" xfId="9290"/>
    <cellStyle name="style1424787250174 2 2 2 4 6" xfId="16686"/>
    <cellStyle name="style1424787250174 2 2 2 4 7" xfId="24082"/>
    <cellStyle name="style1424787250174 2 2 2 4 8" xfId="52700"/>
    <cellStyle name="style1424787250174 2 2 2 5" xfId="2105"/>
    <cellStyle name="style1424787250174 2 2 2 5 2" xfId="5792"/>
    <cellStyle name="style1424787250174 2 2 2 5 2 2" xfId="13232"/>
    <cellStyle name="style1424787250174 2 2 2 5 2 2 2" xfId="52708"/>
    <cellStyle name="style1424787250174 2 2 2 5 2 3" xfId="20628"/>
    <cellStyle name="style1424787250174 2 2 2 5 2 4" xfId="28024"/>
    <cellStyle name="style1424787250174 2 2 2 5 2 5" xfId="52707"/>
    <cellStyle name="style1424787250174 2 2 2 5 3" xfId="3914"/>
    <cellStyle name="style1424787250174 2 2 2 5 3 2" xfId="11355"/>
    <cellStyle name="style1424787250174 2 2 2 5 3 2 2" xfId="52710"/>
    <cellStyle name="style1424787250174 2 2 2 5 3 3" xfId="18751"/>
    <cellStyle name="style1424787250174 2 2 2 5 3 4" xfId="26147"/>
    <cellStyle name="style1424787250174 2 2 2 5 3 5" xfId="52709"/>
    <cellStyle name="style1424787250174 2 2 2 5 4" xfId="7737"/>
    <cellStyle name="style1424787250174 2 2 2 5 4 2" xfId="15133"/>
    <cellStyle name="style1424787250174 2 2 2 5 4 3" xfId="22529"/>
    <cellStyle name="style1424787250174 2 2 2 5 4 4" xfId="29925"/>
    <cellStyle name="style1424787250174 2 2 2 5 4 5" xfId="52711"/>
    <cellStyle name="style1424787250174 2 2 2 5 5" xfId="9546"/>
    <cellStyle name="style1424787250174 2 2 2 5 6" xfId="16942"/>
    <cellStyle name="style1424787250174 2 2 2 5 7" xfId="24338"/>
    <cellStyle name="style1424787250174 2 2 2 5 8" xfId="52706"/>
    <cellStyle name="style1424787250174 2 2 2 6" xfId="4301"/>
    <cellStyle name="style1424787250174 2 2 2 6 2" xfId="11742"/>
    <cellStyle name="style1424787250174 2 2 2 6 2 2" xfId="52713"/>
    <cellStyle name="style1424787250174 2 2 2 6 3" xfId="19138"/>
    <cellStyle name="style1424787250174 2 2 2 6 4" xfId="26534"/>
    <cellStyle name="style1424787250174 2 2 2 6 5" xfId="52712"/>
    <cellStyle name="style1424787250174 2 2 2 7" xfId="2424"/>
    <cellStyle name="style1424787250174 2 2 2 7 2" xfId="9865"/>
    <cellStyle name="style1424787250174 2 2 2 7 2 2" xfId="52715"/>
    <cellStyle name="style1424787250174 2 2 2 7 3" xfId="17261"/>
    <cellStyle name="style1424787250174 2 2 2 7 4" xfId="24657"/>
    <cellStyle name="style1424787250174 2 2 2 7 5" xfId="52714"/>
    <cellStyle name="style1424787250174 2 2 2 8" xfId="6246"/>
    <cellStyle name="style1424787250174 2 2 2 8 2" xfId="13642"/>
    <cellStyle name="style1424787250174 2 2 2 8 3" xfId="21038"/>
    <cellStyle name="style1424787250174 2 2 2 8 4" xfId="28434"/>
    <cellStyle name="style1424787250174 2 2 2 8 5" xfId="52716"/>
    <cellStyle name="style1424787250174 2 2 2 9" xfId="8056"/>
    <cellStyle name="style1424787250174 2 2 3" xfId="675"/>
    <cellStyle name="style1424787250174 2 2 3 2" xfId="1385"/>
    <cellStyle name="style1424787250174 2 2 3 2 2" xfId="5073"/>
    <cellStyle name="style1424787250174 2 2 3 2 2 2" xfId="12514"/>
    <cellStyle name="style1424787250174 2 2 3 2 2 2 2" xfId="52720"/>
    <cellStyle name="style1424787250174 2 2 3 2 2 3" xfId="19910"/>
    <cellStyle name="style1424787250174 2 2 3 2 2 4" xfId="27306"/>
    <cellStyle name="style1424787250174 2 2 3 2 2 5" xfId="52719"/>
    <cellStyle name="style1424787250174 2 2 3 2 3" xfId="3196"/>
    <cellStyle name="style1424787250174 2 2 3 2 3 2" xfId="10637"/>
    <cellStyle name="style1424787250174 2 2 3 2 3 2 2" xfId="52722"/>
    <cellStyle name="style1424787250174 2 2 3 2 3 3" xfId="18033"/>
    <cellStyle name="style1424787250174 2 2 3 2 3 4" xfId="25429"/>
    <cellStyle name="style1424787250174 2 2 3 2 3 5" xfId="52721"/>
    <cellStyle name="style1424787250174 2 2 3 2 4" xfId="7018"/>
    <cellStyle name="style1424787250174 2 2 3 2 4 2" xfId="14414"/>
    <cellStyle name="style1424787250174 2 2 3 2 4 3" xfId="21810"/>
    <cellStyle name="style1424787250174 2 2 3 2 4 4" xfId="29206"/>
    <cellStyle name="style1424787250174 2 2 3 2 4 5" xfId="52723"/>
    <cellStyle name="style1424787250174 2 2 3 2 5" xfId="8828"/>
    <cellStyle name="style1424787250174 2 2 3 2 6" xfId="16224"/>
    <cellStyle name="style1424787250174 2 2 3 2 7" xfId="23620"/>
    <cellStyle name="style1424787250174 2 2 3 2 8" xfId="52718"/>
    <cellStyle name="style1424787250174 2 2 3 3" xfId="4429"/>
    <cellStyle name="style1424787250174 2 2 3 3 2" xfId="11870"/>
    <cellStyle name="style1424787250174 2 2 3 3 2 2" xfId="52725"/>
    <cellStyle name="style1424787250174 2 2 3 3 3" xfId="19266"/>
    <cellStyle name="style1424787250174 2 2 3 3 4" xfId="26662"/>
    <cellStyle name="style1424787250174 2 2 3 3 5" xfId="52724"/>
    <cellStyle name="style1424787250174 2 2 3 4" xfId="2552"/>
    <cellStyle name="style1424787250174 2 2 3 4 2" xfId="9993"/>
    <cellStyle name="style1424787250174 2 2 3 4 2 2" xfId="52727"/>
    <cellStyle name="style1424787250174 2 2 3 4 3" xfId="17389"/>
    <cellStyle name="style1424787250174 2 2 3 4 4" xfId="24785"/>
    <cellStyle name="style1424787250174 2 2 3 4 5" xfId="52726"/>
    <cellStyle name="style1424787250174 2 2 3 5" xfId="6374"/>
    <cellStyle name="style1424787250174 2 2 3 5 2" xfId="13770"/>
    <cellStyle name="style1424787250174 2 2 3 5 3" xfId="21166"/>
    <cellStyle name="style1424787250174 2 2 3 5 4" xfId="28562"/>
    <cellStyle name="style1424787250174 2 2 3 5 5" xfId="52728"/>
    <cellStyle name="style1424787250174 2 2 3 6" xfId="8184"/>
    <cellStyle name="style1424787250174 2 2 3 7" xfId="15580"/>
    <cellStyle name="style1424787250174 2 2 3 8" xfId="22976"/>
    <cellStyle name="style1424787250174 2 2 3 9" xfId="52717"/>
    <cellStyle name="style1424787250174 2 2 4" xfId="1129"/>
    <cellStyle name="style1424787250174 2 2 4 2" xfId="4817"/>
    <cellStyle name="style1424787250174 2 2 4 2 2" xfId="12258"/>
    <cellStyle name="style1424787250174 2 2 4 2 2 2" xfId="52731"/>
    <cellStyle name="style1424787250174 2 2 4 2 3" xfId="19654"/>
    <cellStyle name="style1424787250174 2 2 4 2 4" xfId="27050"/>
    <cellStyle name="style1424787250174 2 2 4 2 5" xfId="52730"/>
    <cellStyle name="style1424787250174 2 2 4 3" xfId="2940"/>
    <cellStyle name="style1424787250174 2 2 4 3 2" xfId="10381"/>
    <cellStyle name="style1424787250174 2 2 4 3 2 2" xfId="52733"/>
    <cellStyle name="style1424787250174 2 2 4 3 3" xfId="17777"/>
    <cellStyle name="style1424787250174 2 2 4 3 4" xfId="25173"/>
    <cellStyle name="style1424787250174 2 2 4 3 5" xfId="52732"/>
    <cellStyle name="style1424787250174 2 2 4 4" xfId="6762"/>
    <cellStyle name="style1424787250174 2 2 4 4 2" xfId="14158"/>
    <cellStyle name="style1424787250174 2 2 4 4 3" xfId="21554"/>
    <cellStyle name="style1424787250174 2 2 4 4 4" xfId="28950"/>
    <cellStyle name="style1424787250174 2 2 4 4 5" xfId="52734"/>
    <cellStyle name="style1424787250174 2 2 4 5" xfId="8572"/>
    <cellStyle name="style1424787250174 2 2 4 6" xfId="15968"/>
    <cellStyle name="style1424787250174 2 2 4 7" xfId="23364"/>
    <cellStyle name="style1424787250174 2 2 4 8" xfId="52729"/>
    <cellStyle name="style1424787250174 2 2 5" xfId="1720"/>
    <cellStyle name="style1424787250174 2 2 5 2" xfId="5407"/>
    <cellStyle name="style1424787250174 2 2 5 2 2" xfId="12848"/>
    <cellStyle name="style1424787250174 2 2 5 2 2 2" xfId="52737"/>
    <cellStyle name="style1424787250174 2 2 5 2 3" xfId="20244"/>
    <cellStyle name="style1424787250174 2 2 5 2 4" xfId="27640"/>
    <cellStyle name="style1424787250174 2 2 5 2 5" xfId="52736"/>
    <cellStyle name="style1424787250174 2 2 5 3" xfId="3530"/>
    <cellStyle name="style1424787250174 2 2 5 3 2" xfId="10971"/>
    <cellStyle name="style1424787250174 2 2 5 3 2 2" xfId="52739"/>
    <cellStyle name="style1424787250174 2 2 5 3 3" xfId="18367"/>
    <cellStyle name="style1424787250174 2 2 5 3 4" xfId="25763"/>
    <cellStyle name="style1424787250174 2 2 5 3 5" xfId="52738"/>
    <cellStyle name="style1424787250174 2 2 5 4" xfId="7352"/>
    <cellStyle name="style1424787250174 2 2 5 4 2" xfId="14748"/>
    <cellStyle name="style1424787250174 2 2 5 4 3" xfId="22144"/>
    <cellStyle name="style1424787250174 2 2 5 4 4" xfId="29540"/>
    <cellStyle name="style1424787250174 2 2 5 4 5" xfId="52740"/>
    <cellStyle name="style1424787250174 2 2 5 5" xfId="9162"/>
    <cellStyle name="style1424787250174 2 2 5 6" xfId="16558"/>
    <cellStyle name="style1424787250174 2 2 5 7" xfId="23954"/>
    <cellStyle name="style1424787250174 2 2 5 8" xfId="52735"/>
    <cellStyle name="style1424787250174 2 2 6" xfId="1977"/>
    <cellStyle name="style1424787250174 2 2 6 2" xfId="5664"/>
    <cellStyle name="style1424787250174 2 2 6 2 2" xfId="13104"/>
    <cellStyle name="style1424787250174 2 2 6 2 2 2" xfId="52743"/>
    <cellStyle name="style1424787250174 2 2 6 2 3" xfId="20500"/>
    <cellStyle name="style1424787250174 2 2 6 2 4" xfId="27896"/>
    <cellStyle name="style1424787250174 2 2 6 2 5" xfId="52742"/>
    <cellStyle name="style1424787250174 2 2 6 3" xfId="3786"/>
    <cellStyle name="style1424787250174 2 2 6 3 2" xfId="11227"/>
    <cellStyle name="style1424787250174 2 2 6 3 2 2" xfId="52745"/>
    <cellStyle name="style1424787250174 2 2 6 3 3" xfId="18623"/>
    <cellStyle name="style1424787250174 2 2 6 3 4" xfId="26019"/>
    <cellStyle name="style1424787250174 2 2 6 3 5" xfId="52744"/>
    <cellStyle name="style1424787250174 2 2 6 4" xfId="7609"/>
    <cellStyle name="style1424787250174 2 2 6 4 2" xfId="15005"/>
    <cellStyle name="style1424787250174 2 2 6 4 3" xfId="22401"/>
    <cellStyle name="style1424787250174 2 2 6 4 4" xfId="29797"/>
    <cellStyle name="style1424787250174 2 2 6 4 5" xfId="52746"/>
    <cellStyle name="style1424787250174 2 2 6 5" xfId="9418"/>
    <cellStyle name="style1424787250174 2 2 6 6" xfId="16814"/>
    <cellStyle name="style1424787250174 2 2 6 7" xfId="24210"/>
    <cellStyle name="style1424787250174 2 2 6 8" xfId="52741"/>
    <cellStyle name="style1424787250174 2 2 7" xfId="4173"/>
    <cellStyle name="style1424787250174 2 2 7 2" xfId="11614"/>
    <cellStyle name="style1424787250174 2 2 7 2 2" xfId="52748"/>
    <cellStyle name="style1424787250174 2 2 7 3" xfId="19010"/>
    <cellStyle name="style1424787250174 2 2 7 4" xfId="26406"/>
    <cellStyle name="style1424787250174 2 2 7 5" xfId="52747"/>
    <cellStyle name="style1424787250174 2 2 8" xfId="2296"/>
    <cellStyle name="style1424787250174 2 2 8 2" xfId="9737"/>
    <cellStyle name="style1424787250174 2 2 8 2 2" xfId="52750"/>
    <cellStyle name="style1424787250174 2 2 8 3" xfId="17133"/>
    <cellStyle name="style1424787250174 2 2 8 4" xfId="24529"/>
    <cellStyle name="style1424787250174 2 2 8 5" xfId="52749"/>
    <cellStyle name="style1424787250174 2 2 9" xfId="6118"/>
    <cellStyle name="style1424787250174 2 2 9 2" xfId="13514"/>
    <cellStyle name="style1424787250174 2 2 9 3" xfId="20910"/>
    <cellStyle name="style1424787250174 2 2 9 4" xfId="28306"/>
    <cellStyle name="style1424787250174 2 2 9 5" xfId="52751"/>
    <cellStyle name="style1424787250174 2 3" xfId="482"/>
    <cellStyle name="style1424787250174 2 3 10" xfId="15388"/>
    <cellStyle name="style1424787250174 2 3 11" xfId="22784"/>
    <cellStyle name="style1424787250174 2 3 12" xfId="52752"/>
    <cellStyle name="style1424787250174 2 3 2" xfId="739"/>
    <cellStyle name="style1424787250174 2 3 2 2" xfId="1449"/>
    <cellStyle name="style1424787250174 2 3 2 2 2" xfId="5137"/>
    <cellStyle name="style1424787250174 2 3 2 2 2 2" xfId="12578"/>
    <cellStyle name="style1424787250174 2 3 2 2 2 2 2" xfId="52756"/>
    <cellStyle name="style1424787250174 2 3 2 2 2 3" xfId="19974"/>
    <cellStyle name="style1424787250174 2 3 2 2 2 4" xfId="27370"/>
    <cellStyle name="style1424787250174 2 3 2 2 2 5" xfId="52755"/>
    <cellStyle name="style1424787250174 2 3 2 2 3" xfId="3260"/>
    <cellStyle name="style1424787250174 2 3 2 2 3 2" xfId="10701"/>
    <cellStyle name="style1424787250174 2 3 2 2 3 2 2" xfId="52758"/>
    <cellStyle name="style1424787250174 2 3 2 2 3 3" xfId="18097"/>
    <cellStyle name="style1424787250174 2 3 2 2 3 4" xfId="25493"/>
    <cellStyle name="style1424787250174 2 3 2 2 3 5" xfId="52757"/>
    <cellStyle name="style1424787250174 2 3 2 2 4" xfId="7082"/>
    <cellStyle name="style1424787250174 2 3 2 2 4 2" xfId="14478"/>
    <cellStyle name="style1424787250174 2 3 2 2 4 3" xfId="21874"/>
    <cellStyle name="style1424787250174 2 3 2 2 4 4" xfId="29270"/>
    <cellStyle name="style1424787250174 2 3 2 2 4 5" xfId="52759"/>
    <cellStyle name="style1424787250174 2 3 2 2 5" xfId="8892"/>
    <cellStyle name="style1424787250174 2 3 2 2 6" xfId="16288"/>
    <cellStyle name="style1424787250174 2 3 2 2 7" xfId="23684"/>
    <cellStyle name="style1424787250174 2 3 2 2 8" xfId="52754"/>
    <cellStyle name="style1424787250174 2 3 2 3" xfId="4493"/>
    <cellStyle name="style1424787250174 2 3 2 3 2" xfId="11934"/>
    <cellStyle name="style1424787250174 2 3 2 3 2 2" xfId="52761"/>
    <cellStyle name="style1424787250174 2 3 2 3 3" xfId="19330"/>
    <cellStyle name="style1424787250174 2 3 2 3 4" xfId="26726"/>
    <cellStyle name="style1424787250174 2 3 2 3 5" xfId="52760"/>
    <cellStyle name="style1424787250174 2 3 2 4" xfId="2616"/>
    <cellStyle name="style1424787250174 2 3 2 4 2" xfId="10057"/>
    <cellStyle name="style1424787250174 2 3 2 4 2 2" xfId="52763"/>
    <cellStyle name="style1424787250174 2 3 2 4 3" xfId="17453"/>
    <cellStyle name="style1424787250174 2 3 2 4 4" xfId="24849"/>
    <cellStyle name="style1424787250174 2 3 2 4 5" xfId="52762"/>
    <cellStyle name="style1424787250174 2 3 2 5" xfId="6438"/>
    <cellStyle name="style1424787250174 2 3 2 5 2" xfId="13834"/>
    <cellStyle name="style1424787250174 2 3 2 5 3" xfId="21230"/>
    <cellStyle name="style1424787250174 2 3 2 5 4" xfId="28626"/>
    <cellStyle name="style1424787250174 2 3 2 5 5" xfId="52764"/>
    <cellStyle name="style1424787250174 2 3 2 6" xfId="8248"/>
    <cellStyle name="style1424787250174 2 3 2 7" xfId="15644"/>
    <cellStyle name="style1424787250174 2 3 2 8" xfId="23040"/>
    <cellStyle name="style1424787250174 2 3 2 9" xfId="52753"/>
    <cellStyle name="style1424787250174 2 3 3" xfId="1193"/>
    <cellStyle name="style1424787250174 2 3 3 2" xfId="4881"/>
    <cellStyle name="style1424787250174 2 3 3 2 2" xfId="12322"/>
    <cellStyle name="style1424787250174 2 3 3 2 2 2" xfId="52767"/>
    <cellStyle name="style1424787250174 2 3 3 2 3" xfId="19718"/>
    <cellStyle name="style1424787250174 2 3 3 2 4" xfId="27114"/>
    <cellStyle name="style1424787250174 2 3 3 2 5" xfId="52766"/>
    <cellStyle name="style1424787250174 2 3 3 3" xfId="3004"/>
    <cellStyle name="style1424787250174 2 3 3 3 2" xfId="10445"/>
    <cellStyle name="style1424787250174 2 3 3 3 2 2" xfId="52769"/>
    <cellStyle name="style1424787250174 2 3 3 3 3" xfId="17841"/>
    <cellStyle name="style1424787250174 2 3 3 3 4" xfId="25237"/>
    <cellStyle name="style1424787250174 2 3 3 3 5" xfId="52768"/>
    <cellStyle name="style1424787250174 2 3 3 4" xfId="6826"/>
    <cellStyle name="style1424787250174 2 3 3 4 2" xfId="14222"/>
    <cellStyle name="style1424787250174 2 3 3 4 3" xfId="21618"/>
    <cellStyle name="style1424787250174 2 3 3 4 4" xfId="29014"/>
    <cellStyle name="style1424787250174 2 3 3 4 5" xfId="52770"/>
    <cellStyle name="style1424787250174 2 3 3 5" xfId="8636"/>
    <cellStyle name="style1424787250174 2 3 3 6" xfId="16032"/>
    <cellStyle name="style1424787250174 2 3 3 7" xfId="23428"/>
    <cellStyle name="style1424787250174 2 3 3 8" xfId="52765"/>
    <cellStyle name="style1424787250174 2 3 4" xfId="1784"/>
    <cellStyle name="style1424787250174 2 3 4 2" xfId="5471"/>
    <cellStyle name="style1424787250174 2 3 4 2 2" xfId="12912"/>
    <cellStyle name="style1424787250174 2 3 4 2 2 2" xfId="52773"/>
    <cellStyle name="style1424787250174 2 3 4 2 3" xfId="20308"/>
    <cellStyle name="style1424787250174 2 3 4 2 4" xfId="27704"/>
    <cellStyle name="style1424787250174 2 3 4 2 5" xfId="52772"/>
    <cellStyle name="style1424787250174 2 3 4 3" xfId="3594"/>
    <cellStyle name="style1424787250174 2 3 4 3 2" xfId="11035"/>
    <cellStyle name="style1424787250174 2 3 4 3 2 2" xfId="52775"/>
    <cellStyle name="style1424787250174 2 3 4 3 3" xfId="18431"/>
    <cellStyle name="style1424787250174 2 3 4 3 4" xfId="25827"/>
    <cellStyle name="style1424787250174 2 3 4 3 5" xfId="52774"/>
    <cellStyle name="style1424787250174 2 3 4 4" xfId="7416"/>
    <cellStyle name="style1424787250174 2 3 4 4 2" xfId="14812"/>
    <cellStyle name="style1424787250174 2 3 4 4 3" xfId="22208"/>
    <cellStyle name="style1424787250174 2 3 4 4 4" xfId="29604"/>
    <cellStyle name="style1424787250174 2 3 4 4 5" xfId="52776"/>
    <cellStyle name="style1424787250174 2 3 4 5" xfId="9226"/>
    <cellStyle name="style1424787250174 2 3 4 6" xfId="16622"/>
    <cellStyle name="style1424787250174 2 3 4 7" xfId="24018"/>
    <cellStyle name="style1424787250174 2 3 4 8" xfId="52771"/>
    <cellStyle name="style1424787250174 2 3 5" xfId="2041"/>
    <cellStyle name="style1424787250174 2 3 5 2" xfId="5728"/>
    <cellStyle name="style1424787250174 2 3 5 2 2" xfId="13168"/>
    <cellStyle name="style1424787250174 2 3 5 2 2 2" xfId="52779"/>
    <cellStyle name="style1424787250174 2 3 5 2 3" xfId="20564"/>
    <cellStyle name="style1424787250174 2 3 5 2 4" xfId="27960"/>
    <cellStyle name="style1424787250174 2 3 5 2 5" xfId="52778"/>
    <cellStyle name="style1424787250174 2 3 5 3" xfId="3850"/>
    <cellStyle name="style1424787250174 2 3 5 3 2" xfId="11291"/>
    <cellStyle name="style1424787250174 2 3 5 3 2 2" xfId="52781"/>
    <cellStyle name="style1424787250174 2 3 5 3 3" xfId="18687"/>
    <cellStyle name="style1424787250174 2 3 5 3 4" xfId="26083"/>
    <cellStyle name="style1424787250174 2 3 5 3 5" xfId="52780"/>
    <cellStyle name="style1424787250174 2 3 5 4" xfId="7673"/>
    <cellStyle name="style1424787250174 2 3 5 4 2" xfId="15069"/>
    <cellStyle name="style1424787250174 2 3 5 4 3" xfId="22465"/>
    <cellStyle name="style1424787250174 2 3 5 4 4" xfId="29861"/>
    <cellStyle name="style1424787250174 2 3 5 4 5" xfId="52782"/>
    <cellStyle name="style1424787250174 2 3 5 5" xfId="9482"/>
    <cellStyle name="style1424787250174 2 3 5 6" xfId="16878"/>
    <cellStyle name="style1424787250174 2 3 5 7" xfId="24274"/>
    <cellStyle name="style1424787250174 2 3 5 8" xfId="52777"/>
    <cellStyle name="style1424787250174 2 3 6" xfId="4237"/>
    <cellStyle name="style1424787250174 2 3 6 2" xfId="11678"/>
    <cellStyle name="style1424787250174 2 3 6 2 2" xfId="52784"/>
    <cellStyle name="style1424787250174 2 3 6 3" xfId="19074"/>
    <cellStyle name="style1424787250174 2 3 6 4" xfId="26470"/>
    <cellStyle name="style1424787250174 2 3 6 5" xfId="52783"/>
    <cellStyle name="style1424787250174 2 3 7" xfId="2360"/>
    <cellStyle name="style1424787250174 2 3 7 2" xfId="9801"/>
    <cellStyle name="style1424787250174 2 3 7 2 2" xfId="52786"/>
    <cellStyle name="style1424787250174 2 3 7 3" xfId="17197"/>
    <cellStyle name="style1424787250174 2 3 7 4" xfId="24593"/>
    <cellStyle name="style1424787250174 2 3 7 5" xfId="52785"/>
    <cellStyle name="style1424787250174 2 3 8" xfId="6182"/>
    <cellStyle name="style1424787250174 2 3 8 2" xfId="13578"/>
    <cellStyle name="style1424787250174 2 3 8 3" xfId="20974"/>
    <cellStyle name="style1424787250174 2 3 8 4" xfId="28370"/>
    <cellStyle name="style1424787250174 2 3 8 5" xfId="52787"/>
    <cellStyle name="style1424787250174 2 3 9" xfId="7992"/>
    <cellStyle name="style1424787250174 2 4" xfId="611"/>
    <cellStyle name="style1424787250174 2 4 2" xfId="1321"/>
    <cellStyle name="style1424787250174 2 4 2 2" xfId="5009"/>
    <cellStyle name="style1424787250174 2 4 2 2 2" xfId="12450"/>
    <cellStyle name="style1424787250174 2 4 2 2 2 2" xfId="52791"/>
    <cellStyle name="style1424787250174 2 4 2 2 3" xfId="19846"/>
    <cellStyle name="style1424787250174 2 4 2 2 4" xfId="27242"/>
    <cellStyle name="style1424787250174 2 4 2 2 5" xfId="52790"/>
    <cellStyle name="style1424787250174 2 4 2 3" xfId="3132"/>
    <cellStyle name="style1424787250174 2 4 2 3 2" xfId="10573"/>
    <cellStyle name="style1424787250174 2 4 2 3 2 2" xfId="52793"/>
    <cellStyle name="style1424787250174 2 4 2 3 3" xfId="17969"/>
    <cellStyle name="style1424787250174 2 4 2 3 4" xfId="25365"/>
    <cellStyle name="style1424787250174 2 4 2 3 5" xfId="52792"/>
    <cellStyle name="style1424787250174 2 4 2 4" xfId="6954"/>
    <cellStyle name="style1424787250174 2 4 2 4 2" xfId="14350"/>
    <cellStyle name="style1424787250174 2 4 2 4 3" xfId="21746"/>
    <cellStyle name="style1424787250174 2 4 2 4 4" xfId="29142"/>
    <cellStyle name="style1424787250174 2 4 2 4 5" xfId="52794"/>
    <cellStyle name="style1424787250174 2 4 2 5" xfId="8764"/>
    <cellStyle name="style1424787250174 2 4 2 6" xfId="16160"/>
    <cellStyle name="style1424787250174 2 4 2 7" xfId="23556"/>
    <cellStyle name="style1424787250174 2 4 2 8" xfId="52789"/>
    <cellStyle name="style1424787250174 2 4 3" xfId="4365"/>
    <cellStyle name="style1424787250174 2 4 3 2" xfId="11806"/>
    <cellStyle name="style1424787250174 2 4 3 2 2" xfId="52796"/>
    <cellStyle name="style1424787250174 2 4 3 3" xfId="19202"/>
    <cellStyle name="style1424787250174 2 4 3 4" xfId="26598"/>
    <cellStyle name="style1424787250174 2 4 3 5" xfId="52795"/>
    <cellStyle name="style1424787250174 2 4 4" xfId="2488"/>
    <cellStyle name="style1424787250174 2 4 4 2" xfId="9929"/>
    <cellStyle name="style1424787250174 2 4 4 2 2" xfId="52798"/>
    <cellStyle name="style1424787250174 2 4 4 3" xfId="17325"/>
    <cellStyle name="style1424787250174 2 4 4 4" xfId="24721"/>
    <cellStyle name="style1424787250174 2 4 4 5" xfId="52797"/>
    <cellStyle name="style1424787250174 2 4 5" xfId="6310"/>
    <cellStyle name="style1424787250174 2 4 5 2" xfId="13706"/>
    <cellStyle name="style1424787250174 2 4 5 3" xfId="21102"/>
    <cellStyle name="style1424787250174 2 4 5 4" xfId="28498"/>
    <cellStyle name="style1424787250174 2 4 5 5" xfId="52799"/>
    <cellStyle name="style1424787250174 2 4 6" xfId="8120"/>
    <cellStyle name="style1424787250174 2 4 7" xfId="15516"/>
    <cellStyle name="style1424787250174 2 4 8" xfId="22912"/>
    <cellStyle name="style1424787250174 2 4 9" xfId="52788"/>
    <cellStyle name="style1424787250174 2 5" xfId="1065"/>
    <cellStyle name="style1424787250174 2 5 2" xfId="4753"/>
    <cellStyle name="style1424787250174 2 5 2 2" xfId="12194"/>
    <cellStyle name="style1424787250174 2 5 2 2 2" xfId="52802"/>
    <cellStyle name="style1424787250174 2 5 2 3" xfId="19590"/>
    <cellStyle name="style1424787250174 2 5 2 4" xfId="26986"/>
    <cellStyle name="style1424787250174 2 5 2 5" xfId="52801"/>
    <cellStyle name="style1424787250174 2 5 3" xfId="2876"/>
    <cellStyle name="style1424787250174 2 5 3 2" xfId="10317"/>
    <cellStyle name="style1424787250174 2 5 3 2 2" xfId="52804"/>
    <cellStyle name="style1424787250174 2 5 3 3" xfId="17713"/>
    <cellStyle name="style1424787250174 2 5 3 4" xfId="25109"/>
    <cellStyle name="style1424787250174 2 5 3 5" xfId="52803"/>
    <cellStyle name="style1424787250174 2 5 4" xfId="6698"/>
    <cellStyle name="style1424787250174 2 5 4 2" xfId="14094"/>
    <cellStyle name="style1424787250174 2 5 4 3" xfId="21490"/>
    <cellStyle name="style1424787250174 2 5 4 4" xfId="28886"/>
    <cellStyle name="style1424787250174 2 5 4 5" xfId="52805"/>
    <cellStyle name="style1424787250174 2 5 5" xfId="8508"/>
    <cellStyle name="style1424787250174 2 5 6" xfId="15904"/>
    <cellStyle name="style1424787250174 2 5 7" xfId="23300"/>
    <cellStyle name="style1424787250174 2 5 8" xfId="52800"/>
    <cellStyle name="style1424787250174 2 6" xfId="1656"/>
    <cellStyle name="style1424787250174 2 6 2" xfId="5343"/>
    <cellStyle name="style1424787250174 2 6 2 2" xfId="12784"/>
    <cellStyle name="style1424787250174 2 6 2 2 2" xfId="52808"/>
    <cellStyle name="style1424787250174 2 6 2 3" xfId="20180"/>
    <cellStyle name="style1424787250174 2 6 2 4" xfId="27576"/>
    <cellStyle name="style1424787250174 2 6 2 5" xfId="52807"/>
    <cellStyle name="style1424787250174 2 6 3" xfId="3466"/>
    <cellStyle name="style1424787250174 2 6 3 2" xfId="10907"/>
    <cellStyle name="style1424787250174 2 6 3 2 2" xfId="52810"/>
    <cellStyle name="style1424787250174 2 6 3 3" xfId="18303"/>
    <cellStyle name="style1424787250174 2 6 3 4" xfId="25699"/>
    <cellStyle name="style1424787250174 2 6 3 5" xfId="52809"/>
    <cellStyle name="style1424787250174 2 6 4" xfId="7288"/>
    <cellStyle name="style1424787250174 2 6 4 2" xfId="14684"/>
    <cellStyle name="style1424787250174 2 6 4 3" xfId="22080"/>
    <cellStyle name="style1424787250174 2 6 4 4" xfId="29476"/>
    <cellStyle name="style1424787250174 2 6 4 5" xfId="52811"/>
    <cellStyle name="style1424787250174 2 6 5" xfId="9098"/>
    <cellStyle name="style1424787250174 2 6 6" xfId="16494"/>
    <cellStyle name="style1424787250174 2 6 7" xfId="23890"/>
    <cellStyle name="style1424787250174 2 6 8" xfId="52806"/>
    <cellStyle name="style1424787250174 2 7" xfId="1913"/>
    <cellStyle name="style1424787250174 2 7 2" xfId="5600"/>
    <cellStyle name="style1424787250174 2 7 2 2" xfId="13040"/>
    <cellStyle name="style1424787250174 2 7 2 2 2" xfId="52814"/>
    <cellStyle name="style1424787250174 2 7 2 3" xfId="20436"/>
    <cellStyle name="style1424787250174 2 7 2 4" xfId="27832"/>
    <cellStyle name="style1424787250174 2 7 2 5" xfId="52813"/>
    <cellStyle name="style1424787250174 2 7 3" xfId="3722"/>
    <cellStyle name="style1424787250174 2 7 3 2" xfId="11163"/>
    <cellStyle name="style1424787250174 2 7 3 2 2" xfId="52816"/>
    <cellStyle name="style1424787250174 2 7 3 3" xfId="18559"/>
    <cellStyle name="style1424787250174 2 7 3 4" xfId="25955"/>
    <cellStyle name="style1424787250174 2 7 3 5" xfId="52815"/>
    <cellStyle name="style1424787250174 2 7 4" xfId="7545"/>
    <cellStyle name="style1424787250174 2 7 4 2" xfId="14941"/>
    <cellStyle name="style1424787250174 2 7 4 3" xfId="22337"/>
    <cellStyle name="style1424787250174 2 7 4 4" xfId="29733"/>
    <cellStyle name="style1424787250174 2 7 4 5" xfId="52817"/>
    <cellStyle name="style1424787250174 2 7 5" xfId="9354"/>
    <cellStyle name="style1424787250174 2 7 6" xfId="16750"/>
    <cellStyle name="style1424787250174 2 7 7" xfId="24146"/>
    <cellStyle name="style1424787250174 2 7 8" xfId="52812"/>
    <cellStyle name="style1424787250174 2 8" xfId="4109"/>
    <cellStyle name="style1424787250174 2 8 2" xfId="11550"/>
    <cellStyle name="style1424787250174 2 8 2 2" xfId="52819"/>
    <cellStyle name="style1424787250174 2 8 3" xfId="18946"/>
    <cellStyle name="style1424787250174 2 8 4" xfId="26342"/>
    <cellStyle name="style1424787250174 2 8 5" xfId="52818"/>
    <cellStyle name="style1424787250174 2 9" xfId="2232"/>
    <cellStyle name="style1424787250174 2 9 2" xfId="9673"/>
    <cellStyle name="style1424787250174 2 9 2 2" xfId="52821"/>
    <cellStyle name="style1424787250174 2 9 3" xfId="17069"/>
    <cellStyle name="style1424787250174 2 9 4" xfId="24465"/>
    <cellStyle name="style1424787250174 2 9 5" xfId="52820"/>
    <cellStyle name="style1424787250174 3" xfId="390"/>
    <cellStyle name="style1424787250174 3 10" xfId="7900"/>
    <cellStyle name="style1424787250174 3 11" xfId="15296"/>
    <cellStyle name="style1424787250174 3 12" xfId="22692"/>
    <cellStyle name="style1424787250174 3 13" xfId="52822"/>
    <cellStyle name="style1424787250174 3 2" xfId="518"/>
    <cellStyle name="style1424787250174 3 2 10" xfId="15424"/>
    <cellStyle name="style1424787250174 3 2 11" xfId="22820"/>
    <cellStyle name="style1424787250174 3 2 12" xfId="52823"/>
    <cellStyle name="style1424787250174 3 2 2" xfId="775"/>
    <cellStyle name="style1424787250174 3 2 2 2" xfId="1485"/>
    <cellStyle name="style1424787250174 3 2 2 2 2" xfId="5173"/>
    <cellStyle name="style1424787250174 3 2 2 2 2 2" xfId="12614"/>
    <cellStyle name="style1424787250174 3 2 2 2 2 2 2" xfId="52827"/>
    <cellStyle name="style1424787250174 3 2 2 2 2 3" xfId="20010"/>
    <cellStyle name="style1424787250174 3 2 2 2 2 4" xfId="27406"/>
    <cellStyle name="style1424787250174 3 2 2 2 2 5" xfId="52826"/>
    <cellStyle name="style1424787250174 3 2 2 2 3" xfId="3296"/>
    <cellStyle name="style1424787250174 3 2 2 2 3 2" xfId="10737"/>
    <cellStyle name="style1424787250174 3 2 2 2 3 2 2" xfId="52829"/>
    <cellStyle name="style1424787250174 3 2 2 2 3 3" xfId="18133"/>
    <cellStyle name="style1424787250174 3 2 2 2 3 4" xfId="25529"/>
    <cellStyle name="style1424787250174 3 2 2 2 3 5" xfId="52828"/>
    <cellStyle name="style1424787250174 3 2 2 2 4" xfId="7118"/>
    <cellStyle name="style1424787250174 3 2 2 2 4 2" xfId="14514"/>
    <cellStyle name="style1424787250174 3 2 2 2 4 3" xfId="21910"/>
    <cellStyle name="style1424787250174 3 2 2 2 4 4" xfId="29306"/>
    <cellStyle name="style1424787250174 3 2 2 2 4 5" xfId="52830"/>
    <cellStyle name="style1424787250174 3 2 2 2 5" xfId="8928"/>
    <cellStyle name="style1424787250174 3 2 2 2 6" xfId="16324"/>
    <cellStyle name="style1424787250174 3 2 2 2 7" xfId="23720"/>
    <cellStyle name="style1424787250174 3 2 2 2 8" xfId="52825"/>
    <cellStyle name="style1424787250174 3 2 2 3" xfId="4529"/>
    <cellStyle name="style1424787250174 3 2 2 3 2" xfId="11970"/>
    <cellStyle name="style1424787250174 3 2 2 3 2 2" xfId="52832"/>
    <cellStyle name="style1424787250174 3 2 2 3 3" xfId="19366"/>
    <cellStyle name="style1424787250174 3 2 2 3 4" xfId="26762"/>
    <cellStyle name="style1424787250174 3 2 2 3 5" xfId="52831"/>
    <cellStyle name="style1424787250174 3 2 2 4" xfId="2652"/>
    <cellStyle name="style1424787250174 3 2 2 4 2" xfId="10093"/>
    <cellStyle name="style1424787250174 3 2 2 4 2 2" xfId="52834"/>
    <cellStyle name="style1424787250174 3 2 2 4 3" xfId="17489"/>
    <cellStyle name="style1424787250174 3 2 2 4 4" xfId="24885"/>
    <cellStyle name="style1424787250174 3 2 2 4 5" xfId="52833"/>
    <cellStyle name="style1424787250174 3 2 2 5" xfId="6474"/>
    <cellStyle name="style1424787250174 3 2 2 5 2" xfId="13870"/>
    <cellStyle name="style1424787250174 3 2 2 5 3" xfId="21266"/>
    <cellStyle name="style1424787250174 3 2 2 5 4" xfId="28662"/>
    <cellStyle name="style1424787250174 3 2 2 5 5" xfId="52835"/>
    <cellStyle name="style1424787250174 3 2 2 6" xfId="8284"/>
    <cellStyle name="style1424787250174 3 2 2 7" xfId="15680"/>
    <cellStyle name="style1424787250174 3 2 2 8" xfId="23076"/>
    <cellStyle name="style1424787250174 3 2 2 9" xfId="52824"/>
    <cellStyle name="style1424787250174 3 2 3" xfId="1229"/>
    <cellStyle name="style1424787250174 3 2 3 2" xfId="4917"/>
    <cellStyle name="style1424787250174 3 2 3 2 2" xfId="12358"/>
    <cellStyle name="style1424787250174 3 2 3 2 2 2" xfId="52838"/>
    <cellStyle name="style1424787250174 3 2 3 2 3" xfId="19754"/>
    <cellStyle name="style1424787250174 3 2 3 2 4" xfId="27150"/>
    <cellStyle name="style1424787250174 3 2 3 2 5" xfId="52837"/>
    <cellStyle name="style1424787250174 3 2 3 3" xfId="3040"/>
    <cellStyle name="style1424787250174 3 2 3 3 2" xfId="10481"/>
    <cellStyle name="style1424787250174 3 2 3 3 2 2" xfId="52840"/>
    <cellStyle name="style1424787250174 3 2 3 3 3" xfId="17877"/>
    <cellStyle name="style1424787250174 3 2 3 3 4" xfId="25273"/>
    <cellStyle name="style1424787250174 3 2 3 3 5" xfId="52839"/>
    <cellStyle name="style1424787250174 3 2 3 4" xfId="6862"/>
    <cellStyle name="style1424787250174 3 2 3 4 2" xfId="14258"/>
    <cellStyle name="style1424787250174 3 2 3 4 3" xfId="21654"/>
    <cellStyle name="style1424787250174 3 2 3 4 4" xfId="29050"/>
    <cellStyle name="style1424787250174 3 2 3 4 5" xfId="52841"/>
    <cellStyle name="style1424787250174 3 2 3 5" xfId="8672"/>
    <cellStyle name="style1424787250174 3 2 3 6" xfId="16068"/>
    <cellStyle name="style1424787250174 3 2 3 7" xfId="23464"/>
    <cellStyle name="style1424787250174 3 2 3 8" xfId="52836"/>
    <cellStyle name="style1424787250174 3 2 4" xfId="1820"/>
    <cellStyle name="style1424787250174 3 2 4 2" xfId="5507"/>
    <cellStyle name="style1424787250174 3 2 4 2 2" xfId="12948"/>
    <cellStyle name="style1424787250174 3 2 4 2 2 2" xfId="52844"/>
    <cellStyle name="style1424787250174 3 2 4 2 3" xfId="20344"/>
    <cellStyle name="style1424787250174 3 2 4 2 4" xfId="27740"/>
    <cellStyle name="style1424787250174 3 2 4 2 5" xfId="52843"/>
    <cellStyle name="style1424787250174 3 2 4 3" xfId="3630"/>
    <cellStyle name="style1424787250174 3 2 4 3 2" xfId="11071"/>
    <cellStyle name="style1424787250174 3 2 4 3 2 2" xfId="52846"/>
    <cellStyle name="style1424787250174 3 2 4 3 3" xfId="18467"/>
    <cellStyle name="style1424787250174 3 2 4 3 4" xfId="25863"/>
    <cellStyle name="style1424787250174 3 2 4 3 5" xfId="52845"/>
    <cellStyle name="style1424787250174 3 2 4 4" xfId="7452"/>
    <cellStyle name="style1424787250174 3 2 4 4 2" xfId="14848"/>
    <cellStyle name="style1424787250174 3 2 4 4 3" xfId="22244"/>
    <cellStyle name="style1424787250174 3 2 4 4 4" xfId="29640"/>
    <cellStyle name="style1424787250174 3 2 4 4 5" xfId="52847"/>
    <cellStyle name="style1424787250174 3 2 4 5" xfId="9262"/>
    <cellStyle name="style1424787250174 3 2 4 6" xfId="16658"/>
    <cellStyle name="style1424787250174 3 2 4 7" xfId="24054"/>
    <cellStyle name="style1424787250174 3 2 4 8" xfId="52842"/>
    <cellStyle name="style1424787250174 3 2 5" xfId="2077"/>
    <cellStyle name="style1424787250174 3 2 5 2" xfId="5764"/>
    <cellStyle name="style1424787250174 3 2 5 2 2" xfId="13204"/>
    <cellStyle name="style1424787250174 3 2 5 2 2 2" xfId="52850"/>
    <cellStyle name="style1424787250174 3 2 5 2 3" xfId="20600"/>
    <cellStyle name="style1424787250174 3 2 5 2 4" xfId="27996"/>
    <cellStyle name="style1424787250174 3 2 5 2 5" xfId="52849"/>
    <cellStyle name="style1424787250174 3 2 5 3" xfId="3886"/>
    <cellStyle name="style1424787250174 3 2 5 3 2" xfId="11327"/>
    <cellStyle name="style1424787250174 3 2 5 3 2 2" xfId="52852"/>
    <cellStyle name="style1424787250174 3 2 5 3 3" xfId="18723"/>
    <cellStyle name="style1424787250174 3 2 5 3 4" xfId="26119"/>
    <cellStyle name="style1424787250174 3 2 5 3 5" xfId="52851"/>
    <cellStyle name="style1424787250174 3 2 5 4" xfId="7709"/>
    <cellStyle name="style1424787250174 3 2 5 4 2" xfId="15105"/>
    <cellStyle name="style1424787250174 3 2 5 4 3" xfId="22501"/>
    <cellStyle name="style1424787250174 3 2 5 4 4" xfId="29897"/>
    <cellStyle name="style1424787250174 3 2 5 4 5" xfId="52853"/>
    <cellStyle name="style1424787250174 3 2 5 5" xfId="9518"/>
    <cellStyle name="style1424787250174 3 2 5 6" xfId="16914"/>
    <cellStyle name="style1424787250174 3 2 5 7" xfId="24310"/>
    <cellStyle name="style1424787250174 3 2 5 8" xfId="52848"/>
    <cellStyle name="style1424787250174 3 2 6" xfId="4273"/>
    <cellStyle name="style1424787250174 3 2 6 2" xfId="11714"/>
    <cellStyle name="style1424787250174 3 2 6 2 2" xfId="52855"/>
    <cellStyle name="style1424787250174 3 2 6 3" xfId="19110"/>
    <cellStyle name="style1424787250174 3 2 6 4" xfId="26506"/>
    <cellStyle name="style1424787250174 3 2 6 5" xfId="52854"/>
    <cellStyle name="style1424787250174 3 2 7" xfId="2396"/>
    <cellStyle name="style1424787250174 3 2 7 2" xfId="9837"/>
    <cellStyle name="style1424787250174 3 2 7 2 2" xfId="52857"/>
    <cellStyle name="style1424787250174 3 2 7 3" xfId="17233"/>
    <cellStyle name="style1424787250174 3 2 7 4" xfId="24629"/>
    <cellStyle name="style1424787250174 3 2 7 5" xfId="52856"/>
    <cellStyle name="style1424787250174 3 2 8" xfId="6218"/>
    <cellStyle name="style1424787250174 3 2 8 2" xfId="13614"/>
    <cellStyle name="style1424787250174 3 2 8 3" xfId="21010"/>
    <cellStyle name="style1424787250174 3 2 8 4" xfId="28406"/>
    <cellStyle name="style1424787250174 3 2 8 5" xfId="52858"/>
    <cellStyle name="style1424787250174 3 2 9" xfId="8028"/>
    <cellStyle name="style1424787250174 3 3" xfId="647"/>
    <cellStyle name="style1424787250174 3 3 2" xfId="1357"/>
    <cellStyle name="style1424787250174 3 3 2 2" xfId="5045"/>
    <cellStyle name="style1424787250174 3 3 2 2 2" xfId="12486"/>
    <cellStyle name="style1424787250174 3 3 2 2 2 2" xfId="52862"/>
    <cellStyle name="style1424787250174 3 3 2 2 3" xfId="19882"/>
    <cellStyle name="style1424787250174 3 3 2 2 4" xfId="27278"/>
    <cellStyle name="style1424787250174 3 3 2 2 5" xfId="52861"/>
    <cellStyle name="style1424787250174 3 3 2 3" xfId="3168"/>
    <cellStyle name="style1424787250174 3 3 2 3 2" xfId="10609"/>
    <cellStyle name="style1424787250174 3 3 2 3 2 2" xfId="52864"/>
    <cellStyle name="style1424787250174 3 3 2 3 3" xfId="18005"/>
    <cellStyle name="style1424787250174 3 3 2 3 4" xfId="25401"/>
    <cellStyle name="style1424787250174 3 3 2 3 5" xfId="52863"/>
    <cellStyle name="style1424787250174 3 3 2 4" xfId="6990"/>
    <cellStyle name="style1424787250174 3 3 2 4 2" xfId="14386"/>
    <cellStyle name="style1424787250174 3 3 2 4 3" xfId="21782"/>
    <cellStyle name="style1424787250174 3 3 2 4 4" xfId="29178"/>
    <cellStyle name="style1424787250174 3 3 2 4 5" xfId="52865"/>
    <cellStyle name="style1424787250174 3 3 2 5" xfId="8800"/>
    <cellStyle name="style1424787250174 3 3 2 6" xfId="16196"/>
    <cellStyle name="style1424787250174 3 3 2 7" xfId="23592"/>
    <cellStyle name="style1424787250174 3 3 2 8" xfId="52860"/>
    <cellStyle name="style1424787250174 3 3 3" xfId="4401"/>
    <cellStyle name="style1424787250174 3 3 3 2" xfId="11842"/>
    <cellStyle name="style1424787250174 3 3 3 2 2" xfId="52867"/>
    <cellStyle name="style1424787250174 3 3 3 3" xfId="19238"/>
    <cellStyle name="style1424787250174 3 3 3 4" xfId="26634"/>
    <cellStyle name="style1424787250174 3 3 3 5" xfId="52866"/>
    <cellStyle name="style1424787250174 3 3 4" xfId="2524"/>
    <cellStyle name="style1424787250174 3 3 4 2" xfId="9965"/>
    <cellStyle name="style1424787250174 3 3 4 2 2" xfId="52869"/>
    <cellStyle name="style1424787250174 3 3 4 3" xfId="17361"/>
    <cellStyle name="style1424787250174 3 3 4 4" xfId="24757"/>
    <cellStyle name="style1424787250174 3 3 4 5" xfId="52868"/>
    <cellStyle name="style1424787250174 3 3 5" xfId="6346"/>
    <cellStyle name="style1424787250174 3 3 5 2" xfId="13742"/>
    <cellStyle name="style1424787250174 3 3 5 3" xfId="21138"/>
    <cellStyle name="style1424787250174 3 3 5 4" xfId="28534"/>
    <cellStyle name="style1424787250174 3 3 5 5" xfId="52870"/>
    <cellStyle name="style1424787250174 3 3 6" xfId="8156"/>
    <cellStyle name="style1424787250174 3 3 7" xfId="15552"/>
    <cellStyle name="style1424787250174 3 3 8" xfId="22948"/>
    <cellStyle name="style1424787250174 3 3 9" xfId="52859"/>
    <cellStyle name="style1424787250174 3 4" xfId="1101"/>
    <cellStyle name="style1424787250174 3 4 2" xfId="4789"/>
    <cellStyle name="style1424787250174 3 4 2 2" xfId="12230"/>
    <cellStyle name="style1424787250174 3 4 2 2 2" xfId="52873"/>
    <cellStyle name="style1424787250174 3 4 2 3" xfId="19626"/>
    <cellStyle name="style1424787250174 3 4 2 4" xfId="27022"/>
    <cellStyle name="style1424787250174 3 4 2 5" xfId="52872"/>
    <cellStyle name="style1424787250174 3 4 3" xfId="2912"/>
    <cellStyle name="style1424787250174 3 4 3 2" xfId="10353"/>
    <cellStyle name="style1424787250174 3 4 3 2 2" xfId="52875"/>
    <cellStyle name="style1424787250174 3 4 3 3" xfId="17749"/>
    <cellStyle name="style1424787250174 3 4 3 4" xfId="25145"/>
    <cellStyle name="style1424787250174 3 4 3 5" xfId="52874"/>
    <cellStyle name="style1424787250174 3 4 4" xfId="6734"/>
    <cellStyle name="style1424787250174 3 4 4 2" xfId="14130"/>
    <cellStyle name="style1424787250174 3 4 4 3" xfId="21526"/>
    <cellStyle name="style1424787250174 3 4 4 4" xfId="28922"/>
    <cellStyle name="style1424787250174 3 4 4 5" xfId="52876"/>
    <cellStyle name="style1424787250174 3 4 5" xfId="8544"/>
    <cellStyle name="style1424787250174 3 4 6" xfId="15940"/>
    <cellStyle name="style1424787250174 3 4 7" xfId="23336"/>
    <cellStyle name="style1424787250174 3 4 8" xfId="52871"/>
    <cellStyle name="style1424787250174 3 5" xfId="1692"/>
    <cellStyle name="style1424787250174 3 5 2" xfId="5379"/>
    <cellStyle name="style1424787250174 3 5 2 2" xfId="12820"/>
    <cellStyle name="style1424787250174 3 5 2 2 2" xfId="52879"/>
    <cellStyle name="style1424787250174 3 5 2 3" xfId="20216"/>
    <cellStyle name="style1424787250174 3 5 2 4" xfId="27612"/>
    <cellStyle name="style1424787250174 3 5 2 5" xfId="52878"/>
    <cellStyle name="style1424787250174 3 5 3" xfId="3502"/>
    <cellStyle name="style1424787250174 3 5 3 2" xfId="10943"/>
    <cellStyle name="style1424787250174 3 5 3 2 2" xfId="52881"/>
    <cellStyle name="style1424787250174 3 5 3 3" xfId="18339"/>
    <cellStyle name="style1424787250174 3 5 3 4" xfId="25735"/>
    <cellStyle name="style1424787250174 3 5 3 5" xfId="52880"/>
    <cellStyle name="style1424787250174 3 5 4" xfId="7324"/>
    <cellStyle name="style1424787250174 3 5 4 2" xfId="14720"/>
    <cellStyle name="style1424787250174 3 5 4 3" xfId="22116"/>
    <cellStyle name="style1424787250174 3 5 4 4" xfId="29512"/>
    <cellStyle name="style1424787250174 3 5 4 5" xfId="52882"/>
    <cellStyle name="style1424787250174 3 5 5" xfId="9134"/>
    <cellStyle name="style1424787250174 3 5 6" xfId="16530"/>
    <cellStyle name="style1424787250174 3 5 7" xfId="23926"/>
    <cellStyle name="style1424787250174 3 5 8" xfId="52877"/>
    <cellStyle name="style1424787250174 3 6" xfId="1949"/>
    <cellStyle name="style1424787250174 3 6 2" xfId="5636"/>
    <cellStyle name="style1424787250174 3 6 2 2" xfId="13076"/>
    <cellStyle name="style1424787250174 3 6 2 2 2" xfId="52885"/>
    <cellStyle name="style1424787250174 3 6 2 3" xfId="20472"/>
    <cellStyle name="style1424787250174 3 6 2 4" xfId="27868"/>
    <cellStyle name="style1424787250174 3 6 2 5" xfId="52884"/>
    <cellStyle name="style1424787250174 3 6 3" xfId="3758"/>
    <cellStyle name="style1424787250174 3 6 3 2" xfId="11199"/>
    <cellStyle name="style1424787250174 3 6 3 2 2" xfId="52887"/>
    <cellStyle name="style1424787250174 3 6 3 3" xfId="18595"/>
    <cellStyle name="style1424787250174 3 6 3 4" xfId="25991"/>
    <cellStyle name="style1424787250174 3 6 3 5" xfId="52886"/>
    <cellStyle name="style1424787250174 3 6 4" xfId="7581"/>
    <cellStyle name="style1424787250174 3 6 4 2" xfId="14977"/>
    <cellStyle name="style1424787250174 3 6 4 3" xfId="22373"/>
    <cellStyle name="style1424787250174 3 6 4 4" xfId="29769"/>
    <cellStyle name="style1424787250174 3 6 4 5" xfId="52888"/>
    <cellStyle name="style1424787250174 3 6 5" xfId="9390"/>
    <cellStyle name="style1424787250174 3 6 6" xfId="16786"/>
    <cellStyle name="style1424787250174 3 6 7" xfId="24182"/>
    <cellStyle name="style1424787250174 3 6 8" xfId="52883"/>
    <cellStyle name="style1424787250174 3 7" xfId="4145"/>
    <cellStyle name="style1424787250174 3 7 2" xfId="11586"/>
    <cellStyle name="style1424787250174 3 7 2 2" xfId="52890"/>
    <cellStyle name="style1424787250174 3 7 3" xfId="18982"/>
    <cellStyle name="style1424787250174 3 7 4" xfId="26378"/>
    <cellStyle name="style1424787250174 3 7 5" xfId="52889"/>
    <cellStyle name="style1424787250174 3 8" xfId="2268"/>
    <cellStyle name="style1424787250174 3 8 2" xfId="9709"/>
    <cellStyle name="style1424787250174 3 8 2 2" xfId="52892"/>
    <cellStyle name="style1424787250174 3 8 3" xfId="17105"/>
    <cellStyle name="style1424787250174 3 8 4" xfId="24501"/>
    <cellStyle name="style1424787250174 3 8 5" xfId="52891"/>
    <cellStyle name="style1424787250174 3 9" xfId="6090"/>
    <cellStyle name="style1424787250174 3 9 2" xfId="13486"/>
    <cellStyle name="style1424787250174 3 9 3" xfId="20882"/>
    <cellStyle name="style1424787250174 3 9 4" xfId="28278"/>
    <cellStyle name="style1424787250174 3 9 5" xfId="52893"/>
    <cellStyle name="style1424787250174 4" xfId="454"/>
    <cellStyle name="style1424787250174 4 10" xfId="15360"/>
    <cellStyle name="style1424787250174 4 11" xfId="22756"/>
    <cellStyle name="style1424787250174 4 12" xfId="52894"/>
    <cellStyle name="style1424787250174 4 2" xfId="711"/>
    <cellStyle name="style1424787250174 4 2 2" xfId="1421"/>
    <cellStyle name="style1424787250174 4 2 2 2" xfId="5109"/>
    <cellStyle name="style1424787250174 4 2 2 2 2" xfId="12550"/>
    <cellStyle name="style1424787250174 4 2 2 2 2 2" xfId="52898"/>
    <cellStyle name="style1424787250174 4 2 2 2 3" xfId="19946"/>
    <cellStyle name="style1424787250174 4 2 2 2 4" xfId="27342"/>
    <cellStyle name="style1424787250174 4 2 2 2 5" xfId="52897"/>
    <cellStyle name="style1424787250174 4 2 2 3" xfId="3232"/>
    <cellStyle name="style1424787250174 4 2 2 3 2" xfId="10673"/>
    <cellStyle name="style1424787250174 4 2 2 3 2 2" xfId="52900"/>
    <cellStyle name="style1424787250174 4 2 2 3 3" xfId="18069"/>
    <cellStyle name="style1424787250174 4 2 2 3 4" xfId="25465"/>
    <cellStyle name="style1424787250174 4 2 2 3 5" xfId="52899"/>
    <cellStyle name="style1424787250174 4 2 2 4" xfId="7054"/>
    <cellStyle name="style1424787250174 4 2 2 4 2" xfId="14450"/>
    <cellStyle name="style1424787250174 4 2 2 4 3" xfId="21846"/>
    <cellStyle name="style1424787250174 4 2 2 4 4" xfId="29242"/>
    <cellStyle name="style1424787250174 4 2 2 4 5" xfId="52901"/>
    <cellStyle name="style1424787250174 4 2 2 5" xfId="8864"/>
    <cellStyle name="style1424787250174 4 2 2 6" xfId="16260"/>
    <cellStyle name="style1424787250174 4 2 2 7" xfId="23656"/>
    <cellStyle name="style1424787250174 4 2 2 8" xfId="52896"/>
    <cellStyle name="style1424787250174 4 2 3" xfId="4465"/>
    <cellStyle name="style1424787250174 4 2 3 2" xfId="11906"/>
    <cellStyle name="style1424787250174 4 2 3 2 2" xfId="52903"/>
    <cellStyle name="style1424787250174 4 2 3 3" xfId="19302"/>
    <cellStyle name="style1424787250174 4 2 3 4" xfId="26698"/>
    <cellStyle name="style1424787250174 4 2 3 5" xfId="52902"/>
    <cellStyle name="style1424787250174 4 2 4" xfId="2588"/>
    <cellStyle name="style1424787250174 4 2 4 2" xfId="10029"/>
    <cellStyle name="style1424787250174 4 2 4 2 2" xfId="52905"/>
    <cellStyle name="style1424787250174 4 2 4 3" xfId="17425"/>
    <cellStyle name="style1424787250174 4 2 4 4" xfId="24821"/>
    <cellStyle name="style1424787250174 4 2 4 5" xfId="52904"/>
    <cellStyle name="style1424787250174 4 2 5" xfId="6410"/>
    <cellStyle name="style1424787250174 4 2 5 2" xfId="13806"/>
    <cellStyle name="style1424787250174 4 2 5 3" xfId="21202"/>
    <cellStyle name="style1424787250174 4 2 5 4" xfId="28598"/>
    <cellStyle name="style1424787250174 4 2 5 5" xfId="52906"/>
    <cellStyle name="style1424787250174 4 2 6" xfId="8220"/>
    <cellStyle name="style1424787250174 4 2 7" xfId="15616"/>
    <cellStyle name="style1424787250174 4 2 8" xfId="23012"/>
    <cellStyle name="style1424787250174 4 2 9" xfId="52895"/>
    <cellStyle name="style1424787250174 4 3" xfId="1165"/>
    <cellStyle name="style1424787250174 4 3 2" xfId="4853"/>
    <cellStyle name="style1424787250174 4 3 2 2" xfId="12294"/>
    <cellStyle name="style1424787250174 4 3 2 2 2" xfId="52909"/>
    <cellStyle name="style1424787250174 4 3 2 3" xfId="19690"/>
    <cellStyle name="style1424787250174 4 3 2 4" xfId="27086"/>
    <cellStyle name="style1424787250174 4 3 2 5" xfId="52908"/>
    <cellStyle name="style1424787250174 4 3 3" xfId="2976"/>
    <cellStyle name="style1424787250174 4 3 3 2" xfId="10417"/>
    <cellStyle name="style1424787250174 4 3 3 2 2" xfId="52911"/>
    <cellStyle name="style1424787250174 4 3 3 3" xfId="17813"/>
    <cellStyle name="style1424787250174 4 3 3 4" xfId="25209"/>
    <cellStyle name="style1424787250174 4 3 3 5" xfId="52910"/>
    <cellStyle name="style1424787250174 4 3 4" xfId="6798"/>
    <cellStyle name="style1424787250174 4 3 4 2" xfId="14194"/>
    <cellStyle name="style1424787250174 4 3 4 3" xfId="21590"/>
    <cellStyle name="style1424787250174 4 3 4 4" xfId="28986"/>
    <cellStyle name="style1424787250174 4 3 4 5" xfId="52912"/>
    <cellStyle name="style1424787250174 4 3 5" xfId="8608"/>
    <cellStyle name="style1424787250174 4 3 6" xfId="16004"/>
    <cellStyle name="style1424787250174 4 3 7" xfId="23400"/>
    <cellStyle name="style1424787250174 4 3 8" xfId="52907"/>
    <cellStyle name="style1424787250174 4 4" xfId="1756"/>
    <cellStyle name="style1424787250174 4 4 2" xfId="5443"/>
    <cellStyle name="style1424787250174 4 4 2 2" xfId="12884"/>
    <cellStyle name="style1424787250174 4 4 2 2 2" xfId="52915"/>
    <cellStyle name="style1424787250174 4 4 2 3" xfId="20280"/>
    <cellStyle name="style1424787250174 4 4 2 4" xfId="27676"/>
    <cellStyle name="style1424787250174 4 4 2 5" xfId="52914"/>
    <cellStyle name="style1424787250174 4 4 3" xfId="3566"/>
    <cellStyle name="style1424787250174 4 4 3 2" xfId="11007"/>
    <cellStyle name="style1424787250174 4 4 3 2 2" xfId="52917"/>
    <cellStyle name="style1424787250174 4 4 3 3" xfId="18403"/>
    <cellStyle name="style1424787250174 4 4 3 4" xfId="25799"/>
    <cellStyle name="style1424787250174 4 4 3 5" xfId="52916"/>
    <cellStyle name="style1424787250174 4 4 4" xfId="7388"/>
    <cellStyle name="style1424787250174 4 4 4 2" xfId="14784"/>
    <cellStyle name="style1424787250174 4 4 4 3" xfId="22180"/>
    <cellStyle name="style1424787250174 4 4 4 4" xfId="29576"/>
    <cellStyle name="style1424787250174 4 4 4 5" xfId="52918"/>
    <cellStyle name="style1424787250174 4 4 5" xfId="9198"/>
    <cellStyle name="style1424787250174 4 4 6" xfId="16594"/>
    <cellStyle name="style1424787250174 4 4 7" xfId="23990"/>
    <cellStyle name="style1424787250174 4 4 8" xfId="52913"/>
    <cellStyle name="style1424787250174 4 5" xfId="2013"/>
    <cellStyle name="style1424787250174 4 5 2" xfId="5700"/>
    <cellStyle name="style1424787250174 4 5 2 2" xfId="13140"/>
    <cellStyle name="style1424787250174 4 5 2 2 2" xfId="52921"/>
    <cellStyle name="style1424787250174 4 5 2 3" xfId="20536"/>
    <cellStyle name="style1424787250174 4 5 2 4" xfId="27932"/>
    <cellStyle name="style1424787250174 4 5 2 5" xfId="52920"/>
    <cellStyle name="style1424787250174 4 5 3" xfId="3822"/>
    <cellStyle name="style1424787250174 4 5 3 2" xfId="11263"/>
    <cellStyle name="style1424787250174 4 5 3 2 2" xfId="52923"/>
    <cellStyle name="style1424787250174 4 5 3 3" xfId="18659"/>
    <cellStyle name="style1424787250174 4 5 3 4" xfId="26055"/>
    <cellStyle name="style1424787250174 4 5 3 5" xfId="52922"/>
    <cellStyle name="style1424787250174 4 5 4" xfId="7645"/>
    <cellStyle name="style1424787250174 4 5 4 2" xfId="15041"/>
    <cellStyle name="style1424787250174 4 5 4 3" xfId="22437"/>
    <cellStyle name="style1424787250174 4 5 4 4" xfId="29833"/>
    <cellStyle name="style1424787250174 4 5 4 5" xfId="52924"/>
    <cellStyle name="style1424787250174 4 5 5" xfId="9454"/>
    <cellStyle name="style1424787250174 4 5 6" xfId="16850"/>
    <cellStyle name="style1424787250174 4 5 7" xfId="24246"/>
    <cellStyle name="style1424787250174 4 5 8" xfId="52919"/>
    <cellStyle name="style1424787250174 4 6" xfId="4209"/>
    <cellStyle name="style1424787250174 4 6 2" xfId="11650"/>
    <cellStyle name="style1424787250174 4 6 2 2" xfId="52926"/>
    <cellStyle name="style1424787250174 4 6 3" xfId="19046"/>
    <cellStyle name="style1424787250174 4 6 4" xfId="26442"/>
    <cellStyle name="style1424787250174 4 6 5" xfId="52925"/>
    <cellStyle name="style1424787250174 4 7" xfId="2332"/>
    <cellStyle name="style1424787250174 4 7 2" xfId="9773"/>
    <cellStyle name="style1424787250174 4 7 2 2" xfId="52928"/>
    <cellStyle name="style1424787250174 4 7 3" xfId="17169"/>
    <cellStyle name="style1424787250174 4 7 4" xfId="24565"/>
    <cellStyle name="style1424787250174 4 7 5" xfId="52927"/>
    <cellStyle name="style1424787250174 4 8" xfId="6154"/>
    <cellStyle name="style1424787250174 4 8 2" xfId="13550"/>
    <cellStyle name="style1424787250174 4 8 3" xfId="20946"/>
    <cellStyle name="style1424787250174 4 8 4" xfId="28342"/>
    <cellStyle name="style1424787250174 4 8 5" xfId="52929"/>
    <cellStyle name="style1424787250174 4 9" xfId="7964"/>
    <cellStyle name="style1424787250174 5" xfId="583"/>
    <cellStyle name="style1424787250174 5 2" xfId="1293"/>
    <cellStyle name="style1424787250174 5 2 2" xfId="4981"/>
    <cellStyle name="style1424787250174 5 2 2 2" xfId="12422"/>
    <cellStyle name="style1424787250174 5 2 2 2 2" xfId="52933"/>
    <cellStyle name="style1424787250174 5 2 2 3" xfId="19818"/>
    <cellStyle name="style1424787250174 5 2 2 4" xfId="27214"/>
    <cellStyle name="style1424787250174 5 2 2 5" xfId="52932"/>
    <cellStyle name="style1424787250174 5 2 3" xfId="3104"/>
    <cellStyle name="style1424787250174 5 2 3 2" xfId="10545"/>
    <cellStyle name="style1424787250174 5 2 3 2 2" xfId="52935"/>
    <cellStyle name="style1424787250174 5 2 3 3" xfId="17941"/>
    <cellStyle name="style1424787250174 5 2 3 4" xfId="25337"/>
    <cellStyle name="style1424787250174 5 2 3 5" xfId="52934"/>
    <cellStyle name="style1424787250174 5 2 4" xfId="6926"/>
    <cellStyle name="style1424787250174 5 2 4 2" xfId="14322"/>
    <cellStyle name="style1424787250174 5 2 4 3" xfId="21718"/>
    <cellStyle name="style1424787250174 5 2 4 4" xfId="29114"/>
    <cellStyle name="style1424787250174 5 2 4 5" xfId="52936"/>
    <cellStyle name="style1424787250174 5 2 5" xfId="8736"/>
    <cellStyle name="style1424787250174 5 2 6" xfId="16132"/>
    <cellStyle name="style1424787250174 5 2 7" xfId="23528"/>
    <cellStyle name="style1424787250174 5 2 8" xfId="52931"/>
    <cellStyle name="style1424787250174 5 3" xfId="4337"/>
    <cellStyle name="style1424787250174 5 3 2" xfId="11778"/>
    <cellStyle name="style1424787250174 5 3 2 2" xfId="52938"/>
    <cellStyle name="style1424787250174 5 3 3" xfId="19174"/>
    <cellStyle name="style1424787250174 5 3 4" xfId="26570"/>
    <cellStyle name="style1424787250174 5 3 5" xfId="52937"/>
    <cellStyle name="style1424787250174 5 4" xfId="2460"/>
    <cellStyle name="style1424787250174 5 4 2" xfId="9901"/>
    <cellStyle name="style1424787250174 5 4 2 2" xfId="52940"/>
    <cellStyle name="style1424787250174 5 4 3" xfId="17297"/>
    <cellStyle name="style1424787250174 5 4 4" xfId="24693"/>
    <cellStyle name="style1424787250174 5 4 5" xfId="52939"/>
    <cellStyle name="style1424787250174 5 5" xfId="6282"/>
    <cellStyle name="style1424787250174 5 5 2" xfId="13678"/>
    <cellStyle name="style1424787250174 5 5 3" xfId="21074"/>
    <cellStyle name="style1424787250174 5 5 4" xfId="28470"/>
    <cellStyle name="style1424787250174 5 5 5" xfId="52941"/>
    <cellStyle name="style1424787250174 5 6" xfId="8092"/>
    <cellStyle name="style1424787250174 5 7" xfId="15488"/>
    <cellStyle name="style1424787250174 5 8" xfId="22884"/>
    <cellStyle name="style1424787250174 5 9" xfId="52930"/>
    <cellStyle name="style1424787250174 6" xfId="1037"/>
    <cellStyle name="style1424787250174 6 2" xfId="4725"/>
    <cellStyle name="style1424787250174 6 2 2" xfId="12166"/>
    <cellStyle name="style1424787250174 6 2 2 2" xfId="52944"/>
    <cellStyle name="style1424787250174 6 2 3" xfId="19562"/>
    <cellStyle name="style1424787250174 6 2 4" xfId="26958"/>
    <cellStyle name="style1424787250174 6 2 5" xfId="52943"/>
    <cellStyle name="style1424787250174 6 3" xfId="2848"/>
    <cellStyle name="style1424787250174 6 3 2" xfId="10289"/>
    <cellStyle name="style1424787250174 6 3 2 2" xfId="52946"/>
    <cellStyle name="style1424787250174 6 3 3" xfId="17685"/>
    <cellStyle name="style1424787250174 6 3 4" xfId="25081"/>
    <cellStyle name="style1424787250174 6 3 5" xfId="52945"/>
    <cellStyle name="style1424787250174 6 4" xfId="6670"/>
    <cellStyle name="style1424787250174 6 4 2" xfId="14066"/>
    <cellStyle name="style1424787250174 6 4 3" xfId="21462"/>
    <cellStyle name="style1424787250174 6 4 4" xfId="28858"/>
    <cellStyle name="style1424787250174 6 4 5" xfId="52947"/>
    <cellStyle name="style1424787250174 6 5" xfId="8480"/>
    <cellStyle name="style1424787250174 6 6" xfId="15876"/>
    <cellStyle name="style1424787250174 6 7" xfId="23272"/>
    <cellStyle name="style1424787250174 6 8" xfId="52942"/>
    <cellStyle name="style1424787250174 7" xfId="1628"/>
    <cellStyle name="style1424787250174 7 2" xfId="5315"/>
    <cellStyle name="style1424787250174 7 2 2" xfId="12756"/>
    <cellStyle name="style1424787250174 7 2 2 2" xfId="52950"/>
    <cellStyle name="style1424787250174 7 2 3" xfId="20152"/>
    <cellStyle name="style1424787250174 7 2 4" xfId="27548"/>
    <cellStyle name="style1424787250174 7 2 5" xfId="52949"/>
    <cellStyle name="style1424787250174 7 3" xfId="3438"/>
    <cellStyle name="style1424787250174 7 3 2" xfId="10879"/>
    <cellStyle name="style1424787250174 7 3 2 2" xfId="52952"/>
    <cellStyle name="style1424787250174 7 3 3" xfId="18275"/>
    <cellStyle name="style1424787250174 7 3 4" xfId="25671"/>
    <cellStyle name="style1424787250174 7 3 5" xfId="52951"/>
    <cellStyle name="style1424787250174 7 4" xfId="7260"/>
    <cellStyle name="style1424787250174 7 4 2" xfId="14656"/>
    <cellStyle name="style1424787250174 7 4 3" xfId="22052"/>
    <cellStyle name="style1424787250174 7 4 4" xfId="29448"/>
    <cellStyle name="style1424787250174 7 4 5" xfId="52953"/>
    <cellStyle name="style1424787250174 7 5" xfId="9070"/>
    <cellStyle name="style1424787250174 7 6" xfId="16466"/>
    <cellStyle name="style1424787250174 7 7" xfId="23862"/>
    <cellStyle name="style1424787250174 7 8" xfId="52948"/>
    <cellStyle name="style1424787250174 8" xfId="1885"/>
    <cellStyle name="style1424787250174 8 2" xfId="5572"/>
    <cellStyle name="style1424787250174 8 2 2" xfId="13012"/>
    <cellStyle name="style1424787250174 8 2 2 2" xfId="52956"/>
    <cellStyle name="style1424787250174 8 2 3" xfId="20408"/>
    <cellStyle name="style1424787250174 8 2 4" xfId="27804"/>
    <cellStyle name="style1424787250174 8 2 5" xfId="52955"/>
    <cellStyle name="style1424787250174 8 3" xfId="3694"/>
    <cellStyle name="style1424787250174 8 3 2" xfId="11135"/>
    <cellStyle name="style1424787250174 8 3 2 2" xfId="52958"/>
    <cellStyle name="style1424787250174 8 3 3" xfId="18531"/>
    <cellStyle name="style1424787250174 8 3 4" xfId="25927"/>
    <cellStyle name="style1424787250174 8 3 5" xfId="52957"/>
    <cellStyle name="style1424787250174 8 4" xfId="7517"/>
    <cellStyle name="style1424787250174 8 4 2" xfId="14913"/>
    <cellStyle name="style1424787250174 8 4 3" xfId="22309"/>
    <cellStyle name="style1424787250174 8 4 4" xfId="29705"/>
    <cellStyle name="style1424787250174 8 4 5" xfId="52959"/>
    <cellStyle name="style1424787250174 8 5" xfId="9326"/>
    <cellStyle name="style1424787250174 8 6" xfId="16722"/>
    <cellStyle name="style1424787250174 8 7" xfId="24118"/>
    <cellStyle name="style1424787250174 8 8" xfId="52954"/>
    <cellStyle name="style1424787250174 9" xfId="4081"/>
    <cellStyle name="style1424787250174 9 2" xfId="11522"/>
    <cellStyle name="style1424787250174 9 2 2" xfId="52961"/>
    <cellStyle name="style1424787250174 9 3" xfId="18918"/>
    <cellStyle name="style1424787250174 9 4" xfId="26314"/>
    <cellStyle name="style1424787250174 9 5" xfId="52960"/>
    <cellStyle name="style1424787250212" xfId="327"/>
    <cellStyle name="style1424787250212 10" xfId="2205"/>
    <cellStyle name="style1424787250212 10 2" xfId="9646"/>
    <cellStyle name="style1424787250212 10 2 2" xfId="52964"/>
    <cellStyle name="style1424787250212 10 3" xfId="17042"/>
    <cellStyle name="style1424787250212 10 4" xfId="24438"/>
    <cellStyle name="style1424787250212 10 5" xfId="52963"/>
    <cellStyle name="style1424787250212 11" xfId="6027"/>
    <cellStyle name="style1424787250212 11 2" xfId="13423"/>
    <cellStyle name="style1424787250212 11 3" xfId="20819"/>
    <cellStyle name="style1424787250212 11 4" xfId="28215"/>
    <cellStyle name="style1424787250212 11 5" xfId="52965"/>
    <cellStyle name="style1424787250212 12" xfId="7837"/>
    <cellStyle name="style1424787250212 13" xfId="15233"/>
    <cellStyle name="style1424787250212 14" xfId="22629"/>
    <cellStyle name="style1424787250212 15" xfId="52962"/>
    <cellStyle name="style1424787250212 2" xfId="355"/>
    <cellStyle name="style1424787250212 2 10" xfId="6055"/>
    <cellStyle name="style1424787250212 2 10 2" xfId="13451"/>
    <cellStyle name="style1424787250212 2 10 3" xfId="20847"/>
    <cellStyle name="style1424787250212 2 10 4" xfId="28243"/>
    <cellStyle name="style1424787250212 2 10 5" xfId="52967"/>
    <cellStyle name="style1424787250212 2 11" xfId="7865"/>
    <cellStyle name="style1424787250212 2 12" xfId="15261"/>
    <cellStyle name="style1424787250212 2 13" xfId="22657"/>
    <cellStyle name="style1424787250212 2 14" xfId="52966"/>
    <cellStyle name="style1424787250212 2 2" xfId="419"/>
    <cellStyle name="style1424787250212 2 2 10" xfId="7929"/>
    <cellStyle name="style1424787250212 2 2 11" xfId="15325"/>
    <cellStyle name="style1424787250212 2 2 12" xfId="22721"/>
    <cellStyle name="style1424787250212 2 2 13" xfId="52968"/>
    <cellStyle name="style1424787250212 2 2 2" xfId="547"/>
    <cellStyle name="style1424787250212 2 2 2 10" xfId="15453"/>
    <cellStyle name="style1424787250212 2 2 2 11" xfId="22849"/>
    <cellStyle name="style1424787250212 2 2 2 12" xfId="52969"/>
    <cellStyle name="style1424787250212 2 2 2 2" xfId="804"/>
    <cellStyle name="style1424787250212 2 2 2 2 2" xfId="1514"/>
    <cellStyle name="style1424787250212 2 2 2 2 2 2" xfId="5202"/>
    <cellStyle name="style1424787250212 2 2 2 2 2 2 2" xfId="12643"/>
    <cellStyle name="style1424787250212 2 2 2 2 2 2 2 2" xfId="52973"/>
    <cellStyle name="style1424787250212 2 2 2 2 2 2 3" xfId="20039"/>
    <cellStyle name="style1424787250212 2 2 2 2 2 2 4" xfId="27435"/>
    <cellStyle name="style1424787250212 2 2 2 2 2 2 5" xfId="52972"/>
    <cellStyle name="style1424787250212 2 2 2 2 2 3" xfId="3325"/>
    <cellStyle name="style1424787250212 2 2 2 2 2 3 2" xfId="10766"/>
    <cellStyle name="style1424787250212 2 2 2 2 2 3 2 2" xfId="52975"/>
    <cellStyle name="style1424787250212 2 2 2 2 2 3 3" xfId="18162"/>
    <cellStyle name="style1424787250212 2 2 2 2 2 3 4" xfId="25558"/>
    <cellStyle name="style1424787250212 2 2 2 2 2 3 5" xfId="52974"/>
    <cellStyle name="style1424787250212 2 2 2 2 2 4" xfId="7147"/>
    <cellStyle name="style1424787250212 2 2 2 2 2 4 2" xfId="14543"/>
    <cellStyle name="style1424787250212 2 2 2 2 2 4 3" xfId="21939"/>
    <cellStyle name="style1424787250212 2 2 2 2 2 4 4" xfId="29335"/>
    <cellStyle name="style1424787250212 2 2 2 2 2 4 5" xfId="52976"/>
    <cellStyle name="style1424787250212 2 2 2 2 2 5" xfId="8957"/>
    <cellStyle name="style1424787250212 2 2 2 2 2 6" xfId="16353"/>
    <cellStyle name="style1424787250212 2 2 2 2 2 7" xfId="23749"/>
    <cellStyle name="style1424787250212 2 2 2 2 2 8" xfId="52971"/>
    <cellStyle name="style1424787250212 2 2 2 2 3" xfId="4558"/>
    <cellStyle name="style1424787250212 2 2 2 2 3 2" xfId="11999"/>
    <cellStyle name="style1424787250212 2 2 2 2 3 2 2" xfId="52978"/>
    <cellStyle name="style1424787250212 2 2 2 2 3 3" xfId="19395"/>
    <cellStyle name="style1424787250212 2 2 2 2 3 4" xfId="26791"/>
    <cellStyle name="style1424787250212 2 2 2 2 3 5" xfId="52977"/>
    <cellStyle name="style1424787250212 2 2 2 2 4" xfId="2681"/>
    <cellStyle name="style1424787250212 2 2 2 2 4 2" xfId="10122"/>
    <cellStyle name="style1424787250212 2 2 2 2 4 2 2" xfId="52980"/>
    <cellStyle name="style1424787250212 2 2 2 2 4 3" xfId="17518"/>
    <cellStyle name="style1424787250212 2 2 2 2 4 4" xfId="24914"/>
    <cellStyle name="style1424787250212 2 2 2 2 4 5" xfId="52979"/>
    <cellStyle name="style1424787250212 2 2 2 2 5" xfId="6503"/>
    <cellStyle name="style1424787250212 2 2 2 2 5 2" xfId="13899"/>
    <cellStyle name="style1424787250212 2 2 2 2 5 3" xfId="21295"/>
    <cellStyle name="style1424787250212 2 2 2 2 5 4" xfId="28691"/>
    <cellStyle name="style1424787250212 2 2 2 2 5 5" xfId="52981"/>
    <cellStyle name="style1424787250212 2 2 2 2 6" xfId="8313"/>
    <cellStyle name="style1424787250212 2 2 2 2 7" xfId="15709"/>
    <cellStyle name="style1424787250212 2 2 2 2 8" xfId="23105"/>
    <cellStyle name="style1424787250212 2 2 2 2 9" xfId="52970"/>
    <cellStyle name="style1424787250212 2 2 2 3" xfId="1258"/>
    <cellStyle name="style1424787250212 2 2 2 3 2" xfId="4946"/>
    <cellStyle name="style1424787250212 2 2 2 3 2 2" xfId="12387"/>
    <cellStyle name="style1424787250212 2 2 2 3 2 2 2" xfId="52984"/>
    <cellStyle name="style1424787250212 2 2 2 3 2 3" xfId="19783"/>
    <cellStyle name="style1424787250212 2 2 2 3 2 4" xfId="27179"/>
    <cellStyle name="style1424787250212 2 2 2 3 2 5" xfId="52983"/>
    <cellStyle name="style1424787250212 2 2 2 3 3" xfId="3069"/>
    <cellStyle name="style1424787250212 2 2 2 3 3 2" xfId="10510"/>
    <cellStyle name="style1424787250212 2 2 2 3 3 2 2" xfId="52986"/>
    <cellStyle name="style1424787250212 2 2 2 3 3 3" xfId="17906"/>
    <cellStyle name="style1424787250212 2 2 2 3 3 4" xfId="25302"/>
    <cellStyle name="style1424787250212 2 2 2 3 3 5" xfId="52985"/>
    <cellStyle name="style1424787250212 2 2 2 3 4" xfId="6891"/>
    <cellStyle name="style1424787250212 2 2 2 3 4 2" xfId="14287"/>
    <cellStyle name="style1424787250212 2 2 2 3 4 3" xfId="21683"/>
    <cellStyle name="style1424787250212 2 2 2 3 4 4" xfId="29079"/>
    <cellStyle name="style1424787250212 2 2 2 3 4 5" xfId="52987"/>
    <cellStyle name="style1424787250212 2 2 2 3 5" xfId="8701"/>
    <cellStyle name="style1424787250212 2 2 2 3 6" xfId="16097"/>
    <cellStyle name="style1424787250212 2 2 2 3 7" xfId="23493"/>
    <cellStyle name="style1424787250212 2 2 2 3 8" xfId="52982"/>
    <cellStyle name="style1424787250212 2 2 2 4" xfId="1849"/>
    <cellStyle name="style1424787250212 2 2 2 4 2" xfId="5536"/>
    <cellStyle name="style1424787250212 2 2 2 4 2 2" xfId="12977"/>
    <cellStyle name="style1424787250212 2 2 2 4 2 2 2" xfId="52990"/>
    <cellStyle name="style1424787250212 2 2 2 4 2 3" xfId="20373"/>
    <cellStyle name="style1424787250212 2 2 2 4 2 4" xfId="27769"/>
    <cellStyle name="style1424787250212 2 2 2 4 2 5" xfId="52989"/>
    <cellStyle name="style1424787250212 2 2 2 4 3" xfId="3659"/>
    <cellStyle name="style1424787250212 2 2 2 4 3 2" xfId="11100"/>
    <cellStyle name="style1424787250212 2 2 2 4 3 2 2" xfId="52992"/>
    <cellStyle name="style1424787250212 2 2 2 4 3 3" xfId="18496"/>
    <cellStyle name="style1424787250212 2 2 2 4 3 4" xfId="25892"/>
    <cellStyle name="style1424787250212 2 2 2 4 3 5" xfId="52991"/>
    <cellStyle name="style1424787250212 2 2 2 4 4" xfId="7481"/>
    <cellStyle name="style1424787250212 2 2 2 4 4 2" xfId="14877"/>
    <cellStyle name="style1424787250212 2 2 2 4 4 3" xfId="22273"/>
    <cellStyle name="style1424787250212 2 2 2 4 4 4" xfId="29669"/>
    <cellStyle name="style1424787250212 2 2 2 4 4 5" xfId="52993"/>
    <cellStyle name="style1424787250212 2 2 2 4 5" xfId="9291"/>
    <cellStyle name="style1424787250212 2 2 2 4 6" xfId="16687"/>
    <cellStyle name="style1424787250212 2 2 2 4 7" xfId="24083"/>
    <cellStyle name="style1424787250212 2 2 2 4 8" xfId="52988"/>
    <cellStyle name="style1424787250212 2 2 2 5" xfId="2106"/>
    <cellStyle name="style1424787250212 2 2 2 5 2" xfId="5793"/>
    <cellStyle name="style1424787250212 2 2 2 5 2 2" xfId="13233"/>
    <cellStyle name="style1424787250212 2 2 2 5 2 2 2" xfId="52996"/>
    <cellStyle name="style1424787250212 2 2 2 5 2 3" xfId="20629"/>
    <cellStyle name="style1424787250212 2 2 2 5 2 4" xfId="28025"/>
    <cellStyle name="style1424787250212 2 2 2 5 2 5" xfId="52995"/>
    <cellStyle name="style1424787250212 2 2 2 5 3" xfId="3915"/>
    <cellStyle name="style1424787250212 2 2 2 5 3 2" xfId="11356"/>
    <cellStyle name="style1424787250212 2 2 2 5 3 2 2" xfId="52998"/>
    <cellStyle name="style1424787250212 2 2 2 5 3 3" xfId="18752"/>
    <cellStyle name="style1424787250212 2 2 2 5 3 4" xfId="26148"/>
    <cellStyle name="style1424787250212 2 2 2 5 3 5" xfId="52997"/>
    <cellStyle name="style1424787250212 2 2 2 5 4" xfId="7738"/>
    <cellStyle name="style1424787250212 2 2 2 5 4 2" xfId="15134"/>
    <cellStyle name="style1424787250212 2 2 2 5 4 3" xfId="22530"/>
    <cellStyle name="style1424787250212 2 2 2 5 4 4" xfId="29926"/>
    <cellStyle name="style1424787250212 2 2 2 5 4 5" xfId="52999"/>
    <cellStyle name="style1424787250212 2 2 2 5 5" xfId="9547"/>
    <cellStyle name="style1424787250212 2 2 2 5 6" xfId="16943"/>
    <cellStyle name="style1424787250212 2 2 2 5 7" xfId="24339"/>
    <cellStyle name="style1424787250212 2 2 2 5 8" xfId="52994"/>
    <cellStyle name="style1424787250212 2 2 2 6" xfId="4302"/>
    <cellStyle name="style1424787250212 2 2 2 6 2" xfId="11743"/>
    <cellStyle name="style1424787250212 2 2 2 6 2 2" xfId="53001"/>
    <cellStyle name="style1424787250212 2 2 2 6 3" xfId="19139"/>
    <cellStyle name="style1424787250212 2 2 2 6 4" xfId="26535"/>
    <cellStyle name="style1424787250212 2 2 2 6 5" xfId="53000"/>
    <cellStyle name="style1424787250212 2 2 2 7" xfId="2425"/>
    <cellStyle name="style1424787250212 2 2 2 7 2" xfId="9866"/>
    <cellStyle name="style1424787250212 2 2 2 7 2 2" xfId="53003"/>
    <cellStyle name="style1424787250212 2 2 2 7 3" xfId="17262"/>
    <cellStyle name="style1424787250212 2 2 2 7 4" xfId="24658"/>
    <cellStyle name="style1424787250212 2 2 2 7 5" xfId="53002"/>
    <cellStyle name="style1424787250212 2 2 2 8" xfId="6247"/>
    <cellStyle name="style1424787250212 2 2 2 8 2" xfId="13643"/>
    <cellStyle name="style1424787250212 2 2 2 8 3" xfId="21039"/>
    <cellStyle name="style1424787250212 2 2 2 8 4" xfId="28435"/>
    <cellStyle name="style1424787250212 2 2 2 8 5" xfId="53004"/>
    <cellStyle name="style1424787250212 2 2 2 9" xfId="8057"/>
    <cellStyle name="style1424787250212 2 2 3" xfId="676"/>
    <cellStyle name="style1424787250212 2 2 3 2" xfId="1386"/>
    <cellStyle name="style1424787250212 2 2 3 2 2" xfId="5074"/>
    <cellStyle name="style1424787250212 2 2 3 2 2 2" xfId="12515"/>
    <cellStyle name="style1424787250212 2 2 3 2 2 2 2" xfId="53008"/>
    <cellStyle name="style1424787250212 2 2 3 2 2 3" xfId="19911"/>
    <cellStyle name="style1424787250212 2 2 3 2 2 4" xfId="27307"/>
    <cellStyle name="style1424787250212 2 2 3 2 2 5" xfId="53007"/>
    <cellStyle name="style1424787250212 2 2 3 2 3" xfId="3197"/>
    <cellStyle name="style1424787250212 2 2 3 2 3 2" xfId="10638"/>
    <cellStyle name="style1424787250212 2 2 3 2 3 2 2" xfId="53010"/>
    <cellStyle name="style1424787250212 2 2 3 2 3 3" xfId="18034"/>
    <cellStyle name="style1424787250212 2 2 3 2 3 4" xfId="25430"/>
    <cellStyle name="style1424787250212 2 2 3 2 3 5" xfId="53009"/>
    <cellStyle name="style1424787250212 2 2 3 2 4" xfId="7019"/>
    <cellStyle name="style1424787250212 2 2 3 2 4 2" xfId="14415"/>
    <cellStyle name="style1424787250212 2 2 3 2 4 3" xfId="21811"/>
    <cellStyle name="style1424787250212 2 2 3 2 4 4" xfId="29207"/>
    <cellStyle name="style1424787250212 2 2 3 2 4 5" xfId="53011"/>
    <cellStyle name="style1424787250212 2 2 3 2 5" xfId="8829"/>
    <cellStyle name="style1424787250212 2 2 3 2 6" xfId="16225"/>
    <cellStyle name="style1424787250212 2 2 3 2 7" xfId="23621"/>
    <cellStyle name="style1424787250212 2 2 3 2 8" xfId="53006"/>
    <cellStyle name="style1424787250212 2 2 3 3" xfId="4430"/>
    <cellStyle name="style1424787250212 2 2 3 3 2" xfId="11871"/>
    <cellStyle name="style1424787250212 2 2 3 3 2 2" xfId="53013"/>
    <cellStyle name="style1424787250212 2 2 3 3 3" xfId="19267"/>
    <cellStyle name="style1424787250212 2 2 3 3 4" xfId="26663"/>
    <cellStyle name="style1424787250212 2 2 3 3 5" xfId="53012"/>
    <cellStyle name="style1424787250212 2 2 3 4" xfId="2553"/>
    <cellStyle name="style1424787250212 2 2 3 4 2" xfId="9994"/>
    <cellStyle name="style1424787250212 2 2 3 4 2 2" xfId="53015"/>
    <cellStyle name="style1424787250212 2 2 3 4 3" xfId="17390"/>
    <cellStyle name="style1424787250212 2 2 3 4 4" xfId="24786"/>
    <cellStyle name="style1424787250212 2 2 3 4 5" xfId="53014"/>
    <cellStyle name="style1424787250212 2 2 3 5" xfId="6375"/>
    <cellStyle name="style1424787250212 2 2 3 5 2" xfId="13771"/>
    <cellStyle name="style1424787250212 2 2 3 5 3" xfId="21167"/>
    <cellStyle name="style1424787250212 2 2 3 5 4" xfId="28563"/>
    <cellStyle name="style1424787250212 2 2 3 5 5" xfId="53016"/>
    <cellStyle name="style1424787250212 2 2 3 6" xfId="8185"/>
    <cellStyle name="style1424787250212 2 2 3 7" xfId="15581"/>
    <cellStyle name="style1424787250212 2 2 3 8" xfId="22977"/>
    <cellStyle name="style1424787250212 2 2 3 9" xfId="53005"/>
    <cellStyle name="style1424787250212 2 2 4" xfId="1130"/>
    <cellStyle name="style1424787250212 2 2 4 2" xfId="4818"/>
    <cellStyle name="style1424787250212 2 2 4 2 2" xfId="12259"/>
    <cellStyle name="style1424787250212 2 2 4 2 2 2" xfId="53019"/>
    <cellStyle name="style1424787250212 2 2 4 2 3" xfId="19655"/>
    <cellStyle name="style1424787250212 2 2 4 2 4" xfId="27051"/>
    <cellStyle name="style1424787250212 2 2 4 2 5" xfId="53018"/>
    <cellStyle name="style1424787250212 2 2 4 3" xfId="2941"/>
    <cellStyle name="style1424787250212 2 2 4 3 2" xfId="10382"/>
    <cellStyle name="style1424787250212 2 2 4 3 2 2" xfId="53021"/>
    <cellStyle name="style1424787250212 2 2 4 3 3" xfId="17778"/>
    <cellStyle name="style1424787250212 2 2 4 3 4" xfId="25174"/>
    <cellStyle name="style1424787250212 2 2 4 3 5" xfId="53020"/>
    <cellStyle name="style1424787250212 2 2 4 4" xfId="6763"/>
    <cellStyle name="style1424787250212 2 2 4 4 2" xfId="14159"/>
    <cellStyle name="style1424787250212 2 2 4 4 3" xfId="21555"/>
    <cellStyle name="style1424787250212 2 2 4 4 4" xfId="28951"/>
    <cellStyle name="style1424787250212 2 2 4 4 5" xfId="53022"/>
    <cellStyle name="style1424787250212 2 2 4 5" xfId="8573"/>
    <cellStyle name="style1424787250212 2 2 4 6" xfId="15969"/>
    <cellStyle name="style1424787250212 2 2 4 7" xfId="23365"/>
    <cellStyle name="style1424787250212 2 2 4 8" xfId="53017"/>
    <cellStyle name="style1424787250212 2 2 5" xfId="1721"/>
    <cellStyle name="style1424787250212 2 2 5 2" xfId="5408"/>
    <cellStyle name="style1424787250212 2 2 5 2 2" xfId="12849"/>
    <cellStyle name="style1424787250212 2 2 5 2 2 2" xfId="53025"/>
    <cellStyle name="style1424787250212 2 2 5 2 3" xfId="20245"/>
    <cellStyle name="style1424787250212 2 2 5 2 4" xfId="27641"/>
    <cellStyle name="style1424787250212 2 2 5 2 5" xfId="53024"/>
    <cellStyle name="style1424787250212 2 2 5 3" xfId="3531"/>
    <cellStyle name="style1424787250212 2 2 5 3 2" xfId="10972"/>
    <cellStyle name="style1424787250212 2 2 5 3 2 2" xfId="53027"/>
    <cellStyle name="style1424787250212 2 2 5 3 3" xfId="18368"/>
    <cellStyle name="style1424787250212 2 2 5 3 4" xfId="25764"/>
    <cellStyle name="style1424787250212 2 2 5 3 5" xfId="53026"/>
    <cellStyle name="style1424787250212 2 2 5 4" xfId="7353"/>
    <cellStyle name="style1424787250212 2 2 5 4 2" xfId="14749"/>
    <cellStyle name="style1424787250212 2 2 5 4 3" xfId="22145"/>
    <cellStyle name="style1424787250212 2 2 5 4 4" xfId="29541"/>
    <cellStyle name="style1424787250212 2 2 5 4 5" xfId="53028"/>
    <cellStyle name="style1424787250212 2 2 5 5" xfId="9163"/>
    <cellStyle name="style1424787250212 2 2 5 6" xfId="16559"/>
    <cellStyle name="style1424787250212 2 2 5 7" xfId="23955"/>
    <cellStyle name="style1424787250212 2 2 5 8" xfId="53023"/>
    <cellStyle name="style1424787250212 2 2 6" xfId="1978"/>
    <cellStyle name="style1424787250212 2 2 6 2" xfId="5665"/>
    <cellStyle name="style1424787250212 2 2 6 2 2" xfId="13105"/>
    <cellStyle name="style1424787250212 2 2 6 2 2 2" xfId="53031"/>
    <cellStyle name="style1424787250212 2 2 6 2 3" xfId="20501"/>
    <cellStyle name="style1424787250212 2 2 6 2 4" xfId="27897"/>
    <cellStyle name="style1424787250212 2 2 6 2 5" xfId="53030"/>
    <cellStyle name="style1424787250212 2 2 6 3" xfId="3787"/>
    <cellStyle name="style1424787250212 2 2 6 3 2" xfId="11228"/>
    <cellStyle name="style1424787250212 2 2 6 3 2 2" xfId="53033"/>
    <cellStyle name="style1424787250212 2 2 6 3 3" xfId="18624"/>
    <cellStyle name="style1424787250212 2 2 6 3 4" xfId="26020"/>
    <cellStyle name="style1424787250212 2 2 6 3 5" xfId="53032"/>
    <cellStyle name="style1424787250212 2 2 6 4" xfId="7610"/>
    <cellStyle name="style1424787250212 2 2 6 4 2" xfId="15006"/>
    <cellStyle name="style1424787250212 2 2 6 4 3" xfId="22402"/>
    <cellStyle name="style1424787250212 2 2 6 4 4" xfId="29798"/>
    <cellStyle name="style1424787250212 2 2 6 4 5" xfId="53034"/>
    <cellStyle name="style1424787250212 2 2 6 5" xfId="9419"/>
    <cellStyle name="style1424787250212 2 2 6 6" xfId="16815"/>
    <cellStyle name="style1424787250212 2 2 6 7" xfId="24211"/>
    <cellStyle name="style1424787250212 2 2 6 8" xfId="53029"/>
    <cellStyle name="style1424787250212 2 2 7" xfId="4174"/>
    <cellStyle name="style1424787250212 2 2 7 2" xfId="11615"/>
    <cellStyle name="style1424787250212 2 2 7 2 2" xfId="53036"/>
    <cellStyle name="style1424787250212 2 2 7 3" xfId="19011"/>
    <cellStyle name="style1424787250212 2 2 7 4" xfId="26407"/>
    <cellStyle name="style1424787250212 2 2 7 5" xfId="53035"/>
    <cellStyle name="style1424787250212 2 2 8" xfId="2297"/>
    <cellStyle name="style1424787250212 2 2 8 2" xfId="9738"/>
    <cellStyle name="style1424787250212 2 2 8 2 2" xfId="53038"/>
    <cellStyle name="style1424787250212 2 2 8 3" xfId="17134"/>
    <cellStyle name="style1424787250212 2 2 8 4" xfId="24530"/>
    <cellStyle name="style1424787250212 2 2 8 5" xfId="53037"/>
    <cellStyle name="style1424787250212 2 2 9" xfId="6119"/>
    <cellStyle name="style1424787250212 2 2 9 2" xfId="13515"/>
    <cellStyle name="style1424787250212 2 2 9 3" xfId="20911"/>
    <cellStyle name="style1424787250212 2 2 9 4" xfId="28307"/>
    <cellStyle name="style1424787250212 2 2 9 5" xfId="53039"/>
    <cellStyle name="style1424787250212 2 3" xfId="483"/>
    <cellStyle name="style1424787250212 2 3 10" xfId="15389"/>
    <cellStyle name="style1424787250212 2 3 11" xfId="22785"/>
    <cellStyle name="style1424787250212 2 3 12" xfId="53040"/>
    <cellStyle name="style1424787250212 2 3 2" xfId="740"/>
    <cellStyle name="style1424787250212 2 3 2 2" xfId="1450"/>
    <cellStyle name="style1424787250212 2 3 2 2 2" xfId="5138"/>
    <cellStyle name="style1424787250212 2 3 2 2 2 2" xfId="12579"/>
    <cellStyle name="style1424787250212 2 3 2 2 2 2 2" xfId="53044"/>
    <cellStyle name="style1424787250212 2 3 2 2 2 3" xfId="19975"/>
    <cellStyle name="style1424787250212 2 3 2 2 2 4" xfId="27371"/>
    <cellStyle name="style1424787250212 2 3 2 2 2 5" xfId="53043"/>
    <cellStyle name="style1424787250212 2 3 2 2 3" xfId="3261"/>
    <cellStyle name="style1424787250212 2 3 2 2 3 2" xfId="10702"/>
    <cellStyle name="style1424787250212 2 3 2 2 3 2 2" xfId="53046"/>
    <cellStyle name="style1424787250212 2 3 2 2 3 3" xfId="18098"/>
    <cellStyle name="style1424787250212 2 3 2 2 3 4" xfId="25494"/>
    <cellStyle name="style1424787250212 2 3 2 2 3 5" xfId="53045"/>
    <cellStyle name="style1424787250212 2 3 2 2 4" xfId="7083"/>
    <cellStyle name="style1424787250212 2 3 2 2 4 2" xfId="14479"/>
    <cellStyle name="style1424787250212 2 3 2 2 4 3" xfId="21875"/>
    <cellStyle name="style1424787250212 2 3 2 2 4 4" xfId="29271"/>
    <cellStyle name="style1424787250212 2 3 2 2 4 5" xfId="53047"/>
    <cellStyle name="style1424787250212 2 3 2 2 5" xfId="8893"/>
    <cellStyle name="style1424787250212 2 3 2 2 6" xfId="16289"/>
    <cellStyle name="style1424787250212 2 3 2 2 7" xfId="23685"/>
    <cellStyle name="style1424787250212 2 3 2 2 8" xfId="53042"/>
    <cellStyle name="style1424787250212 2 3 2 3" xfId="4494"/>
    <cellStyle name="style1424787250212 2 3 2 3 2" xfId="11935"/>
    <cellStyle name="style1424787250212 2 3 2 3 2 2" xfId="53049"/>
    <cellStyle name="style1424787250212 2 3 2 3 3" xfId="19331"/>
    <cellStyle name="style1424787250212 2 3 2 3 4" xfId="26727"/>
    <cellStyle name="style1424787250212 2 3 2 3 5" xfId="53048"/>
    <cellStyle name="style1424787250212 2 3 2 4" xfId="2617"/>
    <cellStyle name="style1424787250212 2 3 2 4 2" xfId="10058"/>
    <cellStyle name="style1424787250212 2 3 2 4 2 2" xfId="53051"/>
    <cellStyle name="style1424787250212 2 3 2 4 3" xfId="17454"/>
    <cellStyle name="style1424787250212 2 3 2 4 4" xfId="24850"/>
    <cellStyle name="style1424787250212 2 3 2 4 5" xfId="53050"/>
    <cellStyle name="style1424787250212 2 3 2 5" xfId="6439"/>
    <cellStyle name="style1424787250212 2 3 2 5 2" xfId="13835"/>
    <cellStyle name="style1424787250212 2 3 2 5 3" xfId="21231"/>
    <cellStyle name="style1424787250212 2 3 2 5 4" xfId="28627"/>
    <cellStyle name="style1424787250212 2 3 2 5 5" xfId="53052"/>
    <cellStyle name="style1424787250212 2 3 2 6" xfId="8249"/>
    <cellStyle name="style1424787250212 2 3 2 7" xfId="15645"/>
    <cellStyle name="style1424787250212 2 3 2 8" xfId="23041"/>
    <cellStyle name="style1424787250212 2 3 2 9" xfId="53041"/>
    <cellStyle name="style1424787250212 2 3 3" xfId="1194"/>
    <cellStyle name="style1424787250212 2 3 3 2" xfId="4882"/>
    <cellStyle name="style1424787250212 2 3 3 2 2" xfId="12323"/>
    <cellStyle name="style1424787250212 2 3 3 2 2 2" xfId="53055"/>
    <cellStyle name="style1424787250212 2 3 3 2 3" xfId="19719"/>
    <cellStyle name="style1424787250212 2 3 3 2 4" xfId="27115"/>
    <cellStyle name="style1424787250212 2 3 3 2 5" xfId="53054"/>
    <cellStyle name="style1424787250212 2 3 3 3" xfId="3005"/>
    <cellStyle name="style1424787250212 2 3 3 3 2" xfId="10446"/>
    <cellStyle name="style1424787250212 2 3 3 3 2 2" xfId="53057"/>
    <cellStyle name="style1424787250212 2 3 3 3 3" xfId="17842"/>
    <cellStyle name="style1424787250212 2 3 3 3 4" xfId="25238"/>
    <cellStyle name="style1424787250212 2 3 3 3 5" xfId="53056"/>
    <cellStyle name="style1424787250212 2 3 3 4" xfId="6827"/>
    <cellStyle name="style1424787250212 2 3 3 4 2" xfId="14223"/>
    <cellStyle name="style1424787250212 2 3 3 4 3" xfId="21619"/>
    <cellStyle name="style1424787250212 2 3 3 4 4" xfId="29015"/>
    <cellStyle name="style1424787250212 2 3 3 4 5" xfId="53058"/>
    <cellStyle name="style1424787250212 2 3 3 5" xfId="8637"/>
    <cellStyle name="style1424787250212 2 3 3 6" xfId="16033"/>
    <cellStyle name="style1424787250212 2 3 3 7" xfId="23429"/>
    <cellStyle name="style1424787250212 2 3 3 8" xfId="53053"/>
    <cellStyle name="style1424787250212 2 3 4" xfId="1785"/>
    <cellStyle name="style1424787250212 2 3 4 2" xfId="5472"/>
    <cellStyle name="style1424787250212 2 3 4 2 2" xfId="12913"/>
    <cellStyle name="style1424787250212 2 3 4 2 2 2" xfId="53061"/>
    <cellStyle name="style1424787250212 2 3 4 2 3" xfId="20309"/>
    <cellStyle name="style1424787250212 2 3 4 2 4" xfId="27705"/>
    <cellStyle name="style1424787250212 2 3 4 2 5" xfId="53060"/>
    <cellStyle name="style1424787250212 2 3 4 3" xfId="3595"/>
    <cellStyle name="style1424787250212 2 3 4 3 2" xfId="11036"/>
    <cellStyle name="style1424787250212 2 3 4 3 2 2" xfId="53063"/>
    <cellStyle name="style1424787250212 2 3 4 3 3" xfId="18432"/>
    <cellStyle name="style1424787250212 2 3 4 3 4" xfId="25828"/>
    <cellStyle name="style1424787250212 2 3 4 3 5" xfId="53062"/>
    <cellStyle name="style1424787250212 2 3 4 4" xfId="7417"/>
    <cellStyle name="style1424787250212 2 3 4 4 2" xfId="14813"/>
    <cellStyle name="style1424787250212 2 3 4 4 3" xfId="22209"/>
    <cellStyle name="style1424787250212 2 3 4 4 4" xfId="29605"/>
    <cellStyle name="style1424787250212 2 3 4 4 5" xfId="53064"/>
    <cellStyle name="style1424787250212 2 3 4 5" xfId="9227"/>
    <cellStyle name="style1424787250212 2 3 4 6" xfId="16623"/>
    <cellStyle name="style1424787250212 2 3 4 7" xfId="24019"/>
    <cellStyle name="style1424787250212 2 3 4 8" xfId="53059"/>
    <cellStyle name="style1424787250212 2 3 5" xfId="2042"/>
    <cellStyle name="style1424787250212 2 3 5 2" xfId="5729"/>
    <cellStyle name="style1424787250212 2 3 5 2 2" xfId="13169"/>
    <cellStyle name="style1424787250212 2 3 5 2 2 2" xfId="53067"/>
    <cellStyle name="style1424787250212 2 3 5 2 3" xfId="20565"/>
    <cellStyle name="style1424787250212 2 3 5 2 4" xfId="27961"/>
    <cellStyle name="style1424787250212 2 3 5 2 5" xfId="53066"/>
    <cellStyle name="style1424787250212 2 3 5 3" xfId="3851"/>
    <cellStyle name="style1424787250212 2 3 5 3 2" xfId="11292"/>
    <cellStyle name="style1424787250212 2 3 5 3 2 2" xfId="53069"/>
    <cellStyle name="style1424787250212 2 3 5 3 3" xfId="18688"/>
    <cellStyle name="style1424787250212 2 3 5 3 4" xfId="26084"/>
    <cellStyle name="style1424787250212 2 3 5 3 5" xfId="53068"/>
    <cellStyle name="style1424787250212 2 3 5 4" xfId="7674"/>
    <cellStyle name="style1424787250212 2 3 5 4 2" xfId="15070"/>
    <cellStyle name="style1424787250212 2 3 5 4 3" xfId="22466"/>
    <cellStyle name="style1424787250212 2 3 5 4 4" xfId="29862"/>
    <cellStyle name="style1424787250212 2 3 5 4 5" xfId="53070"/>
    <cellStyle name="style1424787250212 2 3 5 5" xfId="9483"/>
    <cellStyle name="style1424787250212 2 3 5 6" xfId="16879"/>
    <cellStyle name="style1424787250212 2 3 5 7" xfId="24275"/>
    <cellStyle name="style1424787250212 2 3 5 8" xfId="53065"/>
    <cellStyle name="style1424787250212 2 3 6" xfId="4238"/>
    <cellStyle name="style1424787250212 2 3 6 2" xfId="11679"/>
    <cellStyle name="style1424787250212 2 3 6 2 2" xfId="53072"/>
    <cellStyle name="style1424787250212 2 3 6 3" xfId="19075"/>
    <cellStyle name="style1424787250212 2 3 6 4" xfId="26471"/>
    <cellStyle name="style1424787250212 2 3 6 5" xfId="53071"/>
    <cellStyle name="style1424787250212 2 3 7" xfId="2361"/>
    <cellStyle name="style1424787250212 2 3 7 2" xfId="9802"/>
    <cellStyle name="style1424787250212 2 3 7 2 2" xfId="53074"/>
    <cellStyle name="style1424787250212 2 3 7 3" xfId="17198"/>
    <cellStyle name="style1424787250212 2 3 7 4" xfId="24594"/>
    <cellStyle name="style1424787250212 2 3 7 5" xfId="53073"/>
    <cellStyle name="style1424787250212 2 3 8" xfId="6183"/>
    <cellStyle name="style1424787250212 2 3 8 2" xfId="13579"/>
    <cellStyle name="style1424787250212 2 3 8 3" xfId="20975"/>
    <cellStyle name="style1424787250212 2 3 8 4" xfId="28371"/>
    <cellStyle name="style1424787250212 2 3 8 5" xfId="53075"/>
    <cellStyle name="style1424787250212 2 3 9" xfId="7993"/>
    <cellStyle name="style1424787250212 2 4" xfId="612"/>
    <cellStyle name="style1424787250212 2 4 2" xfId="1322"/>
    <cellStyle name="style1424787250212 2 4 2 2" xfId="5010"/>
    <cellStyle name="style1424787250212 2 4 2 2 2" xfId="12451"/>
    <cellStyle name="style1424787250212 2 4 2 2 2 2" xfId="53079"/>
    <cellStyle name="style1424787250212 2 4 2 2 3" xfId="19847"/>
    <cellStyle name="style1424787250212 2 4 2 2 4" xfId="27243"/>
    <cellStyle name="style1424787250212 2 4 2 2 5" xfId="53078"/>
    <cellStyle name="style1424787250212 2 4 2 3" xfId="3133"/>
    <cellStyle name="style1424787250212 2 4 2 3 2" xfId="10574"/>
    <cellStyle name="style1424787250212 2 4 2 3 2 2" xfId="53081"/>
    <cellStyle name="style1424787250212 2 4 2 3 3" xfId="17970"/>
    <cellStyle name="style1424787250212 2 4 2 3 4" xfId="25366"/>
    <cellStyle name="style1424787250212 2 4 2 3 5" xfId="53080"/>
    <cellStyle name="style1424787250212 2 4 2 4" xfId="6955"/>
    <cellStyle name="style1424787250212 2 4 2 4 2" xfId="14351"/>
    <cellStyle name="style1424787250212 2 4 2 4 3" xfId="21747"/>
    <cellStyle name="style1424787250212 2 4 2 4 4" xfId="29143"/>
    <cellStyle name="style1424787250212 2 4 2 4 5" xfId="53082"/>
    <cellStyle name="style1424787250212 2 4 2 5" xfId="8765"/>
    <cellStyle name="style1424787250212 2 4 2 6" xfId="16161"/>
    <cellStyle name="style1424787250212 2 4 2 7" xfId="23557"/>
    <cellStyle name="style1424787250212 2 4 2 8" xfId="53077"/>
    <cellStyle name="style1424787250212 2 4 3" xfId="4366"/>
    <cellStyle name="style1424787250212 2 4 3 2" xfId="11807"/>
    <cellStyle name="style1424787250212 2 4 3 2 2" xfId="53084"/>
    <cellStyle name="style1424787250212 2 4 3 3" xfId="19203"/>
    <cellStyle name="style1424787250212 2 4 3 4" xfId="26599"/>
    <cellStyle name="style1424787250212 2 4 3 5" xfId="53083"/>
    <cellStyle name="style1424787250212 2 4 4" xfId="2489"/>
    <cellStyle name="style1424787250212 2 4 4 2" xfId="9930"/>
    <cellStyle name="style1424787250212 2 4 4 2 2" xfId="53086"/>
    <cellStyle name="style1424787250212 2 4 4 3" xfId="17326"/>
    <cellStyle name="style1424787250212 2 4 4 4" xfId="24722"/>
    <cellStyle name="style1424787250212 2 4 4 5" xfId="53085"/>
    <cellStyle name="style1424787250212 2 4 5" xfId="6311"/>
    <cellStyle name="style1424787250212 2 4 5 2" xfId="13707"/>
    <cellStyle name="style1424787250212 2 4 5 3" xfId="21103"/>
    <cellStyle name="style1424787250212 2 4 5 4" xfId="28499"/>
    <cellStyle name="style1424787250212 2 4 5 5" xfId="53087"/>
    <cellStyle name="style1424787250212 2 4 6" xfId="8121"/>
    <cellStyle name="style1424787250212 2 4 7" xfId="15517"/>
    <cellStyle name="style1424787250212 2 4 8" xfId="22913"/>
    <cellStyle name="style1424787250212 2 4 9" xfId="53076"/>
    <cellStyle name="style1424787250212 2 5" xfId="1066"/>
    <cellStyle name="style1424787250212 2 5 2" xfId="4754"/>
    <cellStyle name="style1424787250212 2 5 2 2" xfId="12195"/>
    <cellStyle name="style1424787250212 2 5 2 2 2" xfId="53090"/>
    <cellStyle name="style1424787250212 2 5 2 3" xfId="19591"/>
    <cellStyle name="style1424787250212 2 5 2 4" xfId="26987"/>
    <cellStyle name="style1424787250212 2 5 2 5" xfId="53089"/>
    <cellStyle name="style1424787250212 2 5 3" xfId="2877"/>
    <cellStyle name="style1424787250212 2 5 3 2" xfId="10318"/>
    <cellStyle name="style1424787250212 2 5 3 2 2" xfId="53092"/>
    <cellStyle name="style1424787250212 2 5 3 3" xfId="17714"/>
    <cellStyle name="style1424787250212 2 5 3 4" xfId="25110"/>
    <cellStyle name="style1424787250212 2 5 3 5" xfId="53091"/>
    <cellStyle name="style1424787250212 2 5 4" xfId="6699"/>
    <cellStyle name="style1424787250212 2 5 4 2" xfId="14095"/>
    <cellStyle name="style1424787250212 2 5 4 3" xfId="21491"/>
    <cellStyle name="style1424787250212 2 5 4 4" xfId="28887"/>
    <cellStyle name="style1424787250212 2 5 4 5" xfId="53093"/>
    <cellStyle name="style1424787250212 2 5 5" xfId="8509"/>
    <cellStyle name="style1424787250212 2 5 6" xfId="15905"/>
    <cellStyle name="style1424787250212 2 5 7" xfId="23301"/>
    <cellStyle name="style1424787250212 2 5 8" xfId="53088"/>
    <cellStyle name="style1424787250212 2 6" xfId="1657"/>
    <cellStyle name="style1424787250212 2 6 2" xfId="5344"/>
    <cellStyle name="style1424787250212 2 6 2 2" xfId="12785"/>
    <cellStyle name="style1424787250212 2 6 2 2 2" xfId="53096"/>
    <cellStyle name="style1424787250212 2 6 2 3" xfId="20181"/>
    <cellStyle name="style1424787250212 2 6 2 4" xfId="27577"/>
    <cellStyle name="style1424787250212 2 6 2 5" xfId="53095"/>
    <cellStyle name="style1424787250212 2 6 3" xfId="3467"/>
    <cellStyle name="style1424787250212 2 6 3 2" xfId="10908"/>
    <cellStyle name="style1424787250212 2 6 3 2 2" xfId="53098"/>
    <cellStyle name="style1424787250212 2 6 3 3" xfId="18304"/>
    <cellStyle name="style1424787250212 2 6 3 4" xfId="25700"/>
    <cellStyle name="style1424787250212 2 6 3 5" xfId="53097"/>
    <cellStyle name="style1424787250212 2 6 4" xfId="7289"/>
    <cellStyle name="style1424787250212 2 6 4 2" xfId="14685"/>
    <cellStyle name="style1424787250212 2 6 4 3" xfId="22081"/>
    <cellStyle name="style1424787250212 2 6 4 4" xfId="29477"/>
    <cellStyle name="style1424787250212 2 6 4 5" xfId="53099"/>
    <cellStyle name="style1424787250212 2 6 5" xfId="9099"/>
    <cellStyle name="style1424787250212 2 6 6" xfId="16495"/>
    <cellStyle name="style1424787250212 2 6 7" xfId="23891"/>
    <cellStyle name="style1424787250212 2 6 8" xfId="53094"/>
    <cellStyle name="style1424787250212 2 7" xfId="1914"/>
    <cellStyle name="style1424787250212 2 7 2" xfId="5601"/>
    <cellStyle name="style1424787250212 2 7 2 2" xfId="13041"/>
    <cellStyle name="style1424787250212 2 7 2 2 2" xfId="53102"/>
    <cellStyle name="style1424787250212 2 7 2 3" xfId="20437"/>
    <cellStyle name="style1424787250212 2 7 2 4" xfId="27833"/>
    <cellStyle name="style1424787250212 2 7 2 5" xfId="53101"/>
    <cellStyle name="style1424787250212 2 7 3" xfId="3723"/>
    <cellStyle name="style1424787250212 2 7 3 2" xfId="11164"/>
    <cellStyle name="style1424787250212 2 7 3 2 2" xfId="53104"/>
    <cellStyle name="style1424787250212 2 7 3 3" xfId="18560"/>
    <cellStyle name="style1424787250212 2 7 3 4" xfId="25956"/>
    <cellStyle name="style1424787250212 2 7 3 5" xfId="53103"/>
    <cellStyle name="style1424787250212 2 7 4" xfId="7546"/>
    <cellStyle name="style1424787250212 2 7 4 2" xfId="14942"/>
    <cellStyle name="style1424787250212 2 7 4 3" xfId="22338"/>
    <cellStyle name="style1424787250212 2 7 4 4" xfId="29734"/>
    <cellStyle name="style1424787250212 2 7 4 5" xfId="53105"/>
    <cellStyle name="style1424787250212 2 7 5" xfId="9355"/>
    <cellStyle name="style1424787250212 2 7 6" xfId="16751"/>
    <cellStyle name="style1424787250212 2 7 7" xfId="24147"/>
    <cellStyle name="style1424787250212 2 7 8" xfId="53100"/>
    <cellStyle name="style1424787250212 2 8" xfId="4110"/>
    <cellStyle name="style1424787250212 2 8 2" xfId="11551"/>
    <cellStyle name="style1424787250212 2 8 2 2" xfId="53107"/>
    <cellStyle name="style1424787250212 2 8 3" xfId="18947"/>
    <cellStyle name="style1424787250212 2 8 4" xfId="26343"/>
    <cellStyle name="style1424787250212 2 8 5" xfId="53106"/>
    <cellStyle name="style1424787250212 2 9" xfId="2233"/>
    <cellStyle name="style1424787250212 2 9 2" xfId="9674"/>
    <cellStyle name="style1424787250212 2 9 2 2" xfId="53109"/>
    <cellStyle name="style1424787250212 2 9 3" xfId="17070"/>
    <cellStyle name="style1424787250212 2 9 4" xfId="24466"/>
    <cellStyle name="style1424787250212 2 9 5" xfId="53108"/>
    <cellStyle name="style1424787250212 3" xfId="391"/>
    <cellStyle name="style1424787250212 3 10" xfId="7901"/>
    <cellStyle name="style1424787250212 3 11" xfId="15297"/>
    <cellStyle name="style1424787250212 3 12" xfId="22693"/>
    <cellStyle name="style1424787250212 3 13" xfId="53110"/>
    <cellStyle name="style1424787250212 3 2" xfId="519"/>
    <cellStyle name="style1424787250212 3 2 10" xfId="15425"/>
    <cellStyle name="style1424787250212 3 2 11" xfId="22821"/>
    <cellStyle name="style1424787250212 3 2 12" xfId="53111"/>
    <cellStyle name="style1424787250212 3 2 2" xfId="776"/>
    <cellStyle name="style1424787250212 3 2 2 2" xfId="1486"/>
    <cellStyle name="style1424787250212 3 2 2 2 2" xfId="5174"/>
    <cellStyle name="style1424787250212 3 2 2 2 2 2" xfId="12615"/>
    <cellStyle name="style1424787250212 3 2 2 2 2 2 2" xfId="53115"/>
    <cellStyle name="style1424787250212 3 2 2 2 2 3" xfId="20011"/>
    <cellStyle name="style1424787250212 3 2 2 2 2 4" xfId="27407"/>
    <cellStyle name="style1424787250212 3 2 2 2 2 5" xfId="53114"/>
    <cellStyle name="style1424787250212 3 2 2 2 3" xfId="3297"/>
    <cellStyle name="style1424787250212 3 2 2 2 3 2" xfId="10738"/>
    <cellStyle name="style1424787250212 3 2 2 2 3 2 2" xfId="53117"/>
    <cellStyle name="style1424787250212 3 2 2 2 3 3" xfId="18134"/>
    <cellStyle name="style1424787250212 3 2 2 2 3 4" xfId="25530"/>
    <cellStyle name="style1424787250212 3 2 2 2 3 5" xfId="53116"/>
    <cellStyle name="style1424787250212 3 2 2 2 4" xfId="7119"/>
    <cellStyle name="style1424787250212 3 2 2 2 4 2" xfId="14515"/>
    <cellStyle name="style1424787250212 3 2 2 2 4 3" xfId="21911"/>
    <cellStyle name="style1424787250212 3 2 2 2 4 4" xfId="29307"/>
    <cellStyle name="style1424787250212 3 2 2 2 4 5" xfId="53118"/>
    <cellStyle name="style1424787250212 3 2 2 2 5" xfId="8929"/>
    <cellStyle name="style1424787250212 3 2 2 2 6" xfId="16325"/>
    <cellStyle name="style1424787250212 3 2 2 2 7" xfId="23721"/>
    <cellStyle name="style1424787250212 3 2 2 2 8" xfId="53113"/>
    <cellStyle name="style1424787250212 3 2 2 3" xfId="4530"/>
    <cellStyle name="style1424787250212 3 2 2 3 2" xfId="11971"/>
    <cellStyle name="style1424787250212 3 2 2 3 2 2" xfId="53120"/>
    <cellStyle name="style1424787250212 3 2 2 3 3" xfId="19367"/>
    <cellStyle name="style1424787250212 3 2 2 3 4" xfId="26763"/>
    <cellStyle name="style1424787250212 3 2 2 3 5" xfId="53119"/>
    <cellStyle name="style1424787250212 3 2 2 4" xfId="2653"/>
    <cellStyle name="style1424787250212 3 2 2 4 2" xfId="10094"/>
    <cellStyle name="style1424787250212 3 2 2 4 2 2" xfId="53122"/>
    <cellStyle name="style1424787250212 3 2 2 4 3" xfId="17490"/>
    <cellStyle name="style1424787250212 3 2 2 4 4" xfId="24886"/>
    <cellStyle name="style1424787250212 3 2 2 4 5" xfId="53121"/>
    <cellStyle name="style1424787250212 3 2 2 5" xfId="6475"/>
    <cellStyle name="style1424787250212 3 2 2 5 2" xfId="13871"/>
    <cellStyle name="style1424787250212 3 2 2 5 3" xfId="21267"/>
    <cellStyle name="style1424787250212 3 2 2 5 4" xfId="28663"/>
    <cellStyle name="style1424787250212 3 2 2 5 5" xfId="53123"/>
    <cellStyle name="style1424787250212 3 2 2 6" xfId="8285"/>
    <cellStyle name="style1424787250212 3 2 2 7" xfId="15681"/>
    <cellStyle name="style1424787250212 3 2 2 8" xfId="23077"/>
    <cellStyle name="style1424787250212 3 2 2 9" xfId="53112"/>
    <cellStyle name="style1424787250212 3 2 3" xfId="1230"/>
    <cellStyle name="style1424787250212 3 2 3 2" xfId="4918"/>
    <cellStyle name="style1424787250212 3 2 3 2 2" xfId="12359"/>
    <cellStyle name="style1424787250212 3 2 3 2 2 2" xfId="53126"/>
    <cellStyle name="style1424787250212 3 2 3 2 3" xfId="19755"/>
    <cellStyle name="style1424787250212 3 2 3 2 4" xfId="27151"/>
    <cellStyle name="style1424787250212 3 2 3 2 5" xfId="53125"/>
    <cellStyle name="style1424787250212 3 2 3 3" xfId="3041"/>
    <cellStyle name="style1424787250212 3 2 3 3 2" xfId="10482"/>
    <cellStyle name="style1424787250212 3 2 3 3 2 2" xfId="53128"/>
    <cellStyle name="style1424787250212 3 2 3 3 3" xfId="17878"/>
    <cellStyle name="style1424787250212 3 2 3 3 4" xfId="25274"/>
    <cellStyle name="style1424787250212 3 2 3 3 5" xfId="53127"/>
    <cellStyle name="style1424787250212 3 2 3 4" xfId="6863"/>
    <cellStyle name="style1424787250212 3 2 3 4 2" xfId="14259"/>
    <cellStyle name="style1424787250212 3 2 3 4 3" xfId="21655"/>
    <cellStyle name="style1424787250212 3 2 3 4 4" xfId="29051"/>
    <cellStyle name="style1424787250212 3 2 3 4 5" xfId="53129"/>
    <cellStyle name="style1424787250212 3 2 3 5" xfId="8673"/>
    <cellStyle name="style1424787250212 3 2 3 6" xfId="16069"/>
    <cellStyle name="style1424787250212 3 2 3 7" xfId="23465"/>
    <cellStyle name="style1424787250212 3 2 3 8" xfId="53124"/>
    <cellStyle name="style1424787250212 3 2 4" xfId="1821"/>
    <cellStyle name="style1424787250212 3 2 4 2" xfId="5508"/>
    <cellStyle name="style1424787250212 3 2 4 2 2" xfId="12949"/>
    <cellStyle name="style1424787250212 3 2 4 2 2 2" xfId="53132"/>
    <cellStyle name="style1424787250212 3 2 4 2 3" xfId="20345"/>
    <cellStyle name="style1424787250212 3 2 4 2 4" xfId="27741"/>
    <cellStyle name="style1424787250212 3 2 4 2 5" xfId="53131"/>
    <cellStyle name="style1424787250212 3 2 4 3" xfId="3631"/>
    <cellStyle name="style1424787250212 3 2 4 3 2" xfId="11072"/>
    <cellStyle name="style1424787250212 3 2 4 3 2 2" xfId="53134"/>
    <cellStyle name="style1424787250212 3 2 4 3 3" xfId="18468"/>
    <cellStyle name="style1424787250212 3 2 4 3 4" xfId="25864"/>
    <cellStyle name="style1424787250212 3 2 4 3 5" xfId="53133"/>
    <cellStyle name="style1424787250212 3 2 4 4" xfId="7453"/>
    <cellStyle name="style1424787250212 3 2 4 4 2" xfId="14849"/>
    <cellStyle name="style1424787250212 3 2 4 4 3" xfId="22245"/>
    <cellStyle name="style1424787250212 3 2 4 4 4" xfId="29641"/>
    <cellStyle name="style1424787250212 3 2 4 4 5" xfId="53135"/>
    <cellStyle name="style1424787250212 3 2 4 5" xfId="9263"/>
    <cellStyle name="style1424787250212 3 2 4 6" xfId="16659"/>
    <cellStyle name="style1424787250212 3 2 4 7" xfId="24055"/>
    <cellStyle name="style1424787250212 3 2 4 8" xfId="53130"/>
    <cellStyle name="style1424787250212 3 2 5" xfId="2078"/>
    <cellStyle name="style1424787250212 3 2 5 2" xfId="5765"/>
    <cellStyle name="style1424787250212 3 2 5 2 2" xfId="13205"/>
    <cellStyle name="style1424787250212 3 2 5 2 2 2" xfId="53138"/>
    <cellStyle name="style1424787250212 3 2 5 2 3" xfId="20601"/>
    <cellStyle name="style1424787250212 3 2 5 2 4" xfId="27997"/>
    <cellStyle name="style1424787250212 3 2 5 2 5" xfId="53137"/>
    <cellStyle name="style1424787250212 3 2 5 3" xfId="3887"/>
    <cellStyle name="style1424787250212 3 2 5 3 2" xfId="11328"/>
    <cellStyle name="style1424787250212 3 2 5 3 2 2" xfId="53140"/>
    <cellStyle name="style1424787250212 3 2 5 3 3" xfId="18724"/>
    <cellStyle name="style1424787250212 3 2 5 3 4" xfId="26120"/>
    <cellStyle name="style1424787250212 3 2 5 3 5" xfId="53139"/>
    <cellStyle name="style1424787250212 3 2 5 4" xfId="7710"/>
    <cellStyle name="style1424787250212 3 2 5 4 2" xfId="15106"/>
    <cellStyle name="style1424787250212 3 2 5 4 3" xfId="22502"/>
    <cellStyle name="style1424787250212 3 2 5 4 4" xfId="29898"/>
    <cellStyle name="style1424787250212 3 2 5 4 5" xfId="53141"/>
    <cellStyle name="style1424787250212 3 2 5 5" xfId="9519"/>
    <cellStyle name="style1424787250212 3 2 5 6" xfId="16915"/>
    <cellStyle name="style1424787250212 3 2 5 7" xfId="24311"/>
    <cellStyle name="style1424787250212 3 2 5 8" xfId="53136"/>
    <cellStyle name="style1424787250212 3 2 6" xfId="4274"/>
    <cellStyle name="style1424787250212 3 2 6 2" xfId="11715"/>
    <cellStyle name="style1424787250212 3 2 6 2 2" xfId="53143"/>
    <cellStyle name="style1424787250212 3 2 6 3" xfId="19111"/>
    <cellStyle name="style1424787250212 3 2 6 4" xfId="26507"/>
    <cellStyle name="style1424787250212 3 2 6 5" xfId="53142"/>
    <cellStyle name="style1424787250212 3 2 7" xfId="2397"/>
    <cellStyle name="style1424787250212 3 2 7 2" xfId="9838"/>
    <cellStyle name="style1424787250212 3 2 7 2 2" xfId="53145"/>
    <cellStyle name="style1424787250212 3 2 7 3" xfId="17234"/>
    <cellStyle name="style1424787250212 3 2 7 4" xfId="24630"/>
    <cellStyle name="style1424787250212 3 2 7 5" xfId="53144"/>
    <cellStyle name="style1424787250212 3 2 8" xfId="6219"/>
    <cellStyle name="style1424787250212 3 2 8 2" xfId="13615"/>
    <cellStyle name="style1424787250212 3 2 8 3" xfId="21011"/>
    <cellStyle name="style1424787250212 3 2 8 4" xfId="28407"/>
    <cellStyle name="style1424787250212 3 2 8 5" xfId="53146"/>
    <cellStyle name="style1424787250212 3 2 9" xfId="8029"/>
    <cellStyle name="style1424787250212 3 3" xfId="648"/>
    <cellStyle name="style1424787250212 3 3 2" xfId="1358"/>
    <cellStyle name="style1424787250212 3 3 2 2" xfId="5046"/>
    <cellStyle name="style1424787250212 3 3 2 2 2" xfId="12487"/>
    <cellStyle name="style1424787250212 3 3 2 2 2 2" xfId="53150"/>
    <cellStyle name="style1424787250212 3 3 2 2 3" xfId="19883"/>
    <cellStyle name="style1424787250212 3 3 2 2 4" xfId="27279"/>
    <cellStyle name="style1424787250212 3 3 2 2 5" xfId="53149"/>
    <cellStyle name="style1424787250212 3 3 2 3" xfId="3169"/>
    <cellStyle name="style1424787250212 3 3 2 3 2" xfId="10610"/>
    <cellStyle name="style1424787250212 3 3 2 3 2 2" xfId="53152"/>
    <cellStyle name="style1424787250212 3 3 2 3 3" xfId="18006"/>
    <cellStyle name="style1424787250212 3 3 2 3 4" xfId="25402"/>
    <cellStyle name="style1424787250212 3 3 2 3 5" xfId="53151"/>
    <cellStyle name="style1424787250212 3 3 2 4" xfId="6991"/>
    <cellStyle name="style1424787250212 3 3 2 4 2" xfId="14387"/>
    <cellStyle name="style1424787250212 3 3 2 4 3" xfId="21783"/>
    <cellStyle name="style1424787250212 3 3 2 4 4" xfId="29179"/>
    <cellStyle name="style1424787250212 3 3 2 4 5" xfId="53153"/>
    <cellStyle name="style1424787250212 3 3 2 5" xfId="8801"/>
    <cellStyle name="style1424787250212 3 3 2 6" xfId="16197"/>
    <cellStyle name="style1424787250212 3 3 2 7" xfId="23593"/>
    <cellStyle name="style1424787250212 3 3 2 8" xfId="53148"/>
    <cellStyle name="style1424787250212 3 3 3" xfId="4402"/>
    <cellStyle name="style1424787250212 3 3 3 2" xfId="11843"/>
    <cellStyle name="style1424787250212 3 3 3 2 2" xfId="53155"/>
    <cellStyle name="style1424787250212 3 3 3 3" xfId="19239"/>
    <cellStyle name="style1424787250212 3 3 3 4" xfId="26635"/>
    <cellStyle name="style1424787250212 3 3 3 5" xfId="53154"/>
    <cellStyle name="style1424787250212 3 3 4" xfId="2525"/>
    <cellStyle name="style1424787250212 3 3 4 2" xfId="9966"/>
    <cellStyle name="style1424787250212 3 3 4 2 2" xfId="53157"/>
    <cellStyle name="style1424787250212 3 3 4 3" xfId="17362"/>
    <cellStyle name="style1424787250212 3 3 4 4" xfId="24758"/>
    <cellStyle name="style1424787250212 3 3 4 5" xfId="53156"/>
    <cellStyle name="style1424787250212 3 3 5" xfId="6347"/>
    <cellStyle name="style1424787250212 3 3 5 2" xfId="13743"/>
    <cellStyle name="style1424787250212 3 3 5 3" xfId="21139"/>
    <cellStyle name="style1424787250212 3 3 5 4" xfId="28535"/>
    <cellStyle name="style1424787250212 3 3 5 5" xfId="53158"/>
    <cellStyle name="style1424787250212 3 3 6" xfId="8157"/>
    <cellStyle name="style1424787250212 3 3 7" xfId="15553"/>
    <cellStyle name="style1424787250212 3 3 8" xfId="22949"/>
    <cellStyle name="style1424787250212 3 3 9" xfId="53147"/>
    <cellStyle name="style1424787250212 3 4" xfId="1102"/>
    <cellStyle name="style1424787250212 3 4 2" xfId="4790"/>
    <cellStyle name="style1424787250212 3 4 2 2" xfId="12231"/>
    <cellStyle name="style1424787250212 3 4 2 2 2" xfId="53161"/>
    <cellStyle name="style1424787250212 3 4 2 3" xfId="19627"/>
    <cellStyle name="style1424787250212 3 4 2 4" xfId="27023"/>
    <cellStyle name="style1424787250212 3 4 2 5" xfId="53160"/>
    <cellStyle name="style1424787250212 3 4 3" xfId="2913"/>
    <cellStyle name="style1424787250212 3 4 3 2" xfId="10354"/>
    <cellStyle name="style1424787250212 3 4 3 2 2" xfId="53163"/>
    <cellStyle name="style1424787250212 3 4 3 3" xfId="17750"/>
    <cellStyle name="style1424787250212 3 4 3 4" xfId="25146"/>
    <cellStyle name="style1424787250212 3 4 3 5" xfId="53162"/>
    <cellStyle name="style1424787250212 3 4 4" xfId="6735"/>
    <cellStyle name="style1424787250212 3 4 4 2" xfId="14131"/>
    <cellStyle name="style1424787250212 3 4 4 3" xfId="21527"/>
    <cellStyle name="style1424787250212 3 4 4 4" xfId="28923"/>
    <cellStyle name="style1424787250212 3 4 4 5" xfId="53164"/>
    <cellStyle name="style1424787250212 3 4 5" xfId="8545"/>
    <cellStyle name="style1424787250212 3 4 6" xfId="15941"/>
    <cellStyle name="style1424787250212 3 4 7" xfId="23337"/>
    <cellStyle name="style1424787250212 3 4 8" xfId="53159"/>
    <cellStyle name="style1424787250212 3 5" xfId="1693"/>
    <cellStyle name="style1424787250212 3 5 2" xfId="5380"/>
    <cellStyle name="style1424787250212 3 5 2 2" xfId="12821"/>
    <cellStyle name="style1424787250212 3 5 2 2 2" xfId="53167"/>
    <cellStyle name="style1424787250212 3 5 2 3" xfId="20217"/>
    <cellStyle name="style1424787250212 3 5 2 4" xfId="27613"/>
    <cellStyle name="style1424787250212 3 5 2 5" xfId="53166"/>
    <cellStyle name="style1424787250212 3 5 3" xfId="3503"/>
    <cellStyle name="style1424787250212 3 5 3 2" xfId="10944"/>
    <cellStyle name="style1424787250212 3 5 3 2 2" xfId="53169"/>
    <cellStyle name="style1424787250212 3 5 3 3" xfId="18340"/>
    <cellStyle name="style1424787250212 3 5 3 4" xfId="25736"/>
    <cellStyle name="style1424787250212 3 5 3 5" xfId="53168"/>
    <cellStyle name="style1424787250212 3 5 4" xfId="7325"/>
    <cellStyle name="style1424787250212 3 5 4 2" xfId="14721"/>
    <cellStyle name="style1424787250212 3 5 4 3" xfId="22117"/>
    <cellStyle name="style1424787250212 3 5 4 4" xfId="29513"/>
    <cellStyle name="style1424787250212 3 5 4 5" xfId="53170"/>
    <cellStyle name="style1424787250212 3 5 5" xfId="9135"/>
    <cellStyle name="style1424787250212 3 5 6" xfId="16531"/>
    <cellStyle name="style1424787250212 3 5 7" xfId="23927"/>
    <cellStyle name="style1424787250212 3 5 8" xfId="53165"/>
    <cellStyle name="style1424787250212 3 6" xfId="1950"/>
    <cellStyle name="style1424787250212 3 6 2" xfId="5637"/>
    <cellStyle name="style1424787250212 3 6 2 2" xfId="13077"/>
    <cellStyle name="style1424787250212 3 6 2 2 2" xfId="53173"/>
    <cellStyle name="style1424787250212 3 6 2 3" xfId="20473"/>
    <cellStyle name="style1424787250212 3 6 2 4" xfId="27869"/>
    <cellStyle name="style1424787250212 3 6 2 5" xfId="53172"/>
    <cellStyle name="style1424787250212 3 6 3" xfId="3759"/>
    <cellStyle name="style1424787250212 3 6 3 2" xfId="11200"/>
    <cellStyle name="style1424787250212 3 6 3 2 2" xfId="53175"/>
    <cellStyle name="style1424787250212 3 6 3 3" xfId="18596"/>
    <cellStyle name="style1424787250212 3 6 3 4" xfId="25992"/>
    <cellStyle name="style1424787250212 3 6 3 5" xfId="53174"/>
    <cellStyle name="style1424787250212 3 6 4" xfId="7582"/>
    <cellStyle name="style1424787250212 3 6 4 2" xfId="14978"/>
    <cellStyle name="style1424787250212 3 6 4 3" xfId="22374"/>
    <cellStyle name="style1424787250212 3 6 4 4" xfId="29770"/>
    <cellStyle name="style1424787250212 3 6 4 5" xfId="53176"/>
    <cellStyle name="style1424787250212 3 6 5" xfId="9391"/>
    <cellStyle name="style1424787250212 3 6 6" xfId="16787"/>
    <cellStyle name="style1424787250212 3 6 7" xfId="24183"/>
    <cellStyle name="style1424787250212 3 6 8" xfId="53171"/>
    <cellStyle name="style1424787250212 3 7" xfId="4146"/>
    <cellStyle name="style1424787250212 3 7 2" xfId="11587"/>
    <cellStyle name="style1424787250212 3 7 2 2" xfId="53178"/>
    <cellStyle name="style1424787250212 3 7 3" xfId="18983"/>
    <cellStyle name="style1424787250212 3 7 4" xfId="26379"/>
    <cellStyle name="style1424787250212 3 7 5" xfId="53177"/>
    <cellStyle name="style1424787250212 3 8" xfId="2269"/>
    <cellStyle name="style1424787250212 3 8 2" xfId="9710"/>
    <cellStyle name="style1424787250212 3 8 2 2" xfId="53180"/>
    <cellStyle name="style1424787250212 3 8 3" xfId="17106"/>
    <cellStyle name="style1424787250212 3 8 4" xfId="24502"/>
    <cellStyle name="style1424787250212 3 8 5" xfId="53179"/>
    <cellStyle name="style1424787250212 3 9" xfId="6091"/>
    <cellStyle name="style1424787250212 3 9 2" xfId="13487"/>
    <cellStyle name="style1424787250212 3 9 3" xfId="20883"/>
    <cellStyle name="style1424787250212 3 9 4" xfId="28279"/>
    <cellStyle name="style1424787250212 3 9 5" xfId="53181"/>
    <cellStyle name="style1424787250212 4" xfId="455"/>
    <cellStyle name="style1424787250212 4 10" xfId="15361"/>
    <cellStyle name="style1424787250212 4 11" xfId="22757"/>
    <cellStyle name="style1424787250212 4 12" xfId="53182"/>
    <cellStyle name="style1424787250212 4 2" xfId="712"/>
    <cellStyle name="style1424787250212 4 2 2" xfId="1422"/>
    <cellStyle name="style1424787250212 4 2 2 2" xfId="5110"/>
    <cellStyle name="style1424787250212 4 2 2 2 2" xfId="12551"/>
    <cellStyle name="style1424787250212 4 2 2 2 2 2" xfId="53186"/>
    <cellStyle name="style1424787250212 4 2 2 2 3" xfId="19947"/>
    <cellStyle name="style1424787250212 4 2 2 2 4" xfId="27343"/>
    <cellStyle name="style1424787250212 4 2 2 2 5" xfId="53185"/>
    <cellStyle name="style1424787250212 4 2 2 3" xfId="3233"/>
    <cellStyle name="style1424787250212 4 2 2 3 2" xfId="10674"/>
    <cellStyle name="style1424787250212 4 2 2 3 2 2" xfId="53188"/>
    <cellStyle name="style1424787250212 4 2 2 3 3" xfId="18070"/>
    <cellStyle name="style1424787250212 4 2 2 3 4" xfId="25466"/>
    <cellStyle name="style1424787250212 4 2 2 3 5" xfId="53187"/>
    <cellStyle name="style1424787250212 4 2 2 4" xfId="7055"/>
    <cellStyle name="style1424787250212 4 2 2 4 2" xfId="14451"/>
    <cellStyle name="style1424787250212 4 2 2 4 3" xfId="21847"/>
    <cellStyle name="style1424787250212 4 2 2 4 4" xfId="29243"/>
    <cellStyle name="style1424787250212 4 2 2 4 5" xfId="53189"/>
    <cellStyle name="style1424787250212 4 2 2 5" xfId="8865"/>
    <cellStyle name="style1424787250212 4 2 2 6" xfId="16261"/>
    <cellStyle name="style1424787250212 4 2 2 7" xfId="23657"/>
    <cellStyle name="style1424787250212 4 2 2 8" xfId="53184"/>
    <cellStyle name="style1424787250212 4 2 3" xfId="4466"/>
    <cellStyle name="style1424787250212 4 2 3 2" xfId="11907"/>
    <cellStyle name="style1424787250212 4 2 3 2 2" xfId="53191"/>
    <cellStyle name="style1424787250212 4 2 3 3" xfId="19303"/>
    <cellStyle name="style1424787250212 4 2 3 4" xfId="26699"/>
    <cellStyle name="style1424787250212 4 2 3 5" xfId="53190"/>
    <cellStyle name="style1424787250212 4 2 4" xfId="2589"/>
    <cellStyle name="style1424787250212 4 2 4 2" xfId="10030"/>
    <cellStyle name="style1424787250212 4 2 4 2 2" xfId="53193"/>
    <cellStyle name="style1424787250212 4 2 4 3" xfId="17426"/>
    <cellStyle name="style1424787250212 4 2 4 4" xfId="24822"/>
    <cellStyle name="style1424787250212 4 2 4 5" xfId="53192"/>
    <cellStyle name="style1424787250212 4 2 5" xfId="6411"/>
    <cellStyle name="style1424787250212 4 2 5 2" xfId="13807"/>
    <cellStyle name="style1424787250212 4 2 5 3" xfId="21203"/>
    <cellStyle name="style1424787250212 4 2 5 4" xfId="28599"/>
    <cellStyle name="style1424787250212 4 2 5 5" xfId="53194"/>
    <cellStyle name="style1424787250212 4 2 6" xfId="8221"/>
    <cellStyle name="style1424787250212 4 2 7" xfId="15617"/>
    <cellStyle name="style1424787250212 4 2 8" xfId="23013"/>
    <cellStyle name="style1424787250212 4 2 9" xfId="53183"/>
    <cellStyle name="style1424787250212 4 3" xfId="1166"/>
    <cellStyle name="style1424787250212 4 3 2" xfId="4854"/>
    <cellStyle name="style1424787250212 4 3 2 2" xfId="12295"/>
    <cellStyle name="style1424787250212 4 3 2 2 2" xfId="53197"/>
    <cellStyle name="style1424787250212 4 3 2 3" xfId="19691"/>
    <cellStyle name="style1424787250212 4 3 2 4" xfId="27087"/>
    <cellStyle name="style1424787250212 4 3 2 5" xfId="53196"/>
    <cellStyle name="style1424787250212 4 3 3" xfId="2977"/>
    <cellStyle name="style1424787250212 4 3 3 2" xfId="10418"/>
    <cellStyle name="style1424787250212 4 3 3 2 2" xfId="53199"/>
    <cellStyle name="style1424787250212 4 3 3 3" xfId="17814"/>
    <cellStyle name="style1424787250212 4 3 3 4" xfId="25210"/>
    <cellStyle name="style1424787250212 4 3 3 5" xfId="53198"/>
    <cellStyle name="style1424787250212 4 3 4" xfId="6799"/>
    <cellStyle name="style1424787250212 4 3 4 2" xfId="14195"/>
    <cellStyle name="style1424787250212 4 3 4 3" xfId="21591"/>
    <cellStyle name="style1424787250212 4 3 4 4" xfId="28987"/>
    <cellStyle name="style1424787250212 4 3 4 5" xfId="53200"/>
    <cellStyle name="style1424787250212 4 3 5" xfId="8609"/>
    <cellStyle name="style1424787250212 4 3 6" xfId="16005"/>
    <cellStyle name="style1424787250212 4 3 7" xfId="23401"/>
    <cellStyle name="style1424787250212 4 3 8" xfId="53195"/>
    <cellStyle name="style1424787250212 4 4" xfId="1757"/>
    <cellStyle name="style1424787250212 4 4 2" xfId="5444"/>
    <cellStyle name="style1424787250212 4 4 2 2" xfId="12885"/>
    <cellStyle name="style1424787250212 4 4 2 2 2" xfId="53203"/>
    <cellStyle name="style1424787250212 4 4 2 3" xfId="20281"/>
    <cellStyle name="style1424787250212 4 4 2 4" xfId="27677"/>
    <cellStyle name="style1424787250212 4 4 2 5" xfId="53202"/>
    <cellStyle name="style1424787250212 4 4 3" xfId="3567"/>
    <cellStyle name="style1424787250212 4 4 3 2" xfId="11008"/>
    <cellStyle name="style1424787250212 4 4 3 2 2" xfId="53205"/>
    <cellStyle name="style1424787250212 4 4 3 3" xfId="18404"/>
    <cellStyle name="style1424787250212 4 4 3 4" xfId="25800"/>
    <cellStyle name="style1424787250212 4 4 3 5" xfId="53204"/>
    <cellStyle name="style1424787250212 4 4 4" xfId="7389"/>
    <cellStyle name="style1424787250212 4 4 4 2" xfId="14785"/>
    <cellStyle name="style1424787250212 4 4 4 3" xfId="22181"/>
    <cellStyle name="style1424787250212 4 4 4 4" xfId="29577"/>
    <cellStyle name="style1424787250212 4 4 4 5" xfId="53206"/>
    <cellStyle name="style1424787250212 4 4 5" xfId="9199"/>
    <cellStyle name="style1424787250212 4 4 6" xfId="16595"/>
    <cellStyle name="style1424787250212 4 4 7" xfId="23991"/>
    <cellStyle name="style1424787250212 4 4 8" xfId="53201"/>
    <cellStyle name="style1424787250212 4 5" xfId="2014"/>
    <cellStyle name="style1424787250212 4 5 2" xfId="5701"/>
    <cellStyle name="style1424787250212 4 5 2 2" xfId="13141"/>
    <cellStyle name="style1424787250212 4 5 2 2 2" xfId="53209"/>
    <cellStyle name="style1424787250212 4 5 2 3" xfId="20537"/>
    <cellStyle name="style1424787250212 4 5 2 4" xfId="27933"/>
    <cellStyle name="style1424787250212 4 5 2 5" xfId="53208"/>
    <cellStyle name="style1424787250212 4 5 3" xfId="3823"/>
    <cellStyle name="style1424787250212 4 5 3 2" xfId="11264"/>
    <cellStyle name="style1424787250212 4 5 3 2 2" xfId="53211"/>
    <cellStyle name="style1424787250212 4 5 3 3" xfId="18660"/>
    <cellStyle name="style1424787250212 4 5 3 4" xfId="26056"/>
    <cellStyle name="style1424787250212 4 5 3 5" xfId="53210"/>
    <cellStyle name="style1424787250212 4 5 4" xfId="7646"/>
    <cellStyle name="style1424787250212 4 5 4 2" xfId="15042"/>
    <cellStyle name="style1424787250212 4 5 4 3" xfId="22438"/>
    <cellStyle name="style1424787250212 4 5 4 4" xfId="29834"/>
    <cellStyle name="style1424787250212 4 5 4 5" xfId="53212"/>
    <cellStyle name="style1424787250212 4 5 5" xfId="9455"/>
    <cellStyle name="style1424787250212 4 5 6" xfId="16851"/>
    <cellStyle name="style1424787250212 4 5 7" xfId="24247"/>
    <cellStyle name="style1424787250212 4 5 8" xfId="53207"/>
    <cellStyle name="style1424787250212 4 6" xfId="4210"/>
    <cellStyle name="style1424787250212 4 6 2" xfId="11651"/>
    <cellStyle name="style1424787250212 4 6 2 2" xfId="53214"/>
    <cellStyle name="style1424787250212 4 6 3" xfId="19047"/>
    <cellStyle name="style1424787250212 4 6 4" xfId="26443"/>
    <cellStyle name="style1424787250212 4 6 5" xfId="53213"/>
    <cellStyle name="style1424787250212 4 7" xfId="2333"/>
    <cellStyle name="style1424787250212 4 7 2" xfId="9774"/>
    <cellStyle name="style1424787250212 4 7 2 2" xfId="53216"/>
    <cellStyle name="style1424787250212 4 7 3" xfId="17170"/>
    <cellStyle name="style1424787250212 4 7 4" xfId="24566"/>
    <cellStyle name="style1424787250212 4 7 5" xfId="53215"/>
    <cellStyle name="style1424787250212 4 8" xfId="6155"/>
    <cellStyle name="style1424787250212 4 8 2" xfId="13551"/>
    <cellStyle name="style1424787250212 4 8 3" xfId="20947"/>
    <cellStyle name="style1424787250212 4 8 4" xfId="28343"/>
    <cellStyle name="style1424787250212 4 8 5" xfId="53217"/>
    <cellStyle name="style1424787250212 4 9" xfId="7965"/>
    <cellStyle name="style1424787250212 5" xfId="584"/>
    <cellStyle name="style1424787250212 5 2" xfId="1294"/>
    <cellStyle name="style1424787250212 5 2 2" xfId="4982"/>
    <cellStyle name="style1424787250212 5 2 2 2" xfId="12423"/>
    <cellStyle name="style1424787250212 5 2 2 2 2" xfId="53221"/>
    <cellStyle name="style1424787250212 5 2 2 3" xfId="19819"/>
    <cellStyle name="style1424787250212 5 2 2 4" xfId="27215"/>
    <cellStyle name="style1424787250212 5 2 2 5" xfId="53220"/>
    <cellStyle name="style1424787250212 5 2 3" xfId="3105"/>
    <cellStyle name="style1424787250212 5 2 3 2" xfId="10546"/>
    <cellStyle name="style1424787250212 5 2 3 2 2" xfId="53223"/>
    <cellStyle name="style1424787250212 5 2 3 3" xfId="17942"/>
    <cellStyle name="style1424787250212 5 2 3 4" xfId="25338"/>
    <cellStyle name="style1424787250212 5 2 3 5" xfId="53222"/>
    <cellStyle name="style1424787250212 5 2 4" xfId="6927"/>
    <cellStyle name="style1424787250212 5 2 4 2" xfId="14323"/>
    <cellStyle name="style1424787250212 5 2 4 3" xfId="21719"/>
    <cellStyle name="style1424787250212 5 2 4 4" xfId="29115"/>
    <cellStyle name="style1424787250212 5 2 4 5" xfId="53224"/>
    <cellStyle name="style1424787250212 5 2 5" xfId="8737"/>
    <cellStyle name="style1424787250212 5 2 6" xfId="16133"/>
    <cellStyle name="style1424787250212 5 2 7" xfId="23529"/>
    <cellStyle name="style1424787250212 5 2 8" xfId="53219"/>
    <cellStyle name="style1424787250212 5 3" xfId="4338"/>
    <cellStyle name="style1424787250212 5 3 2" xfId="11779"/>
    <cellStyle name="style1424787250212 5 3 2 2" xfId="53226"/>
    <cellStyle name="style1424787250212 5 3 3" xfId="19175"/>
    <cellStyle name="style1424787250212 5 3 4" xfId="26571"/>
    <cellStyle name="style1424787250212 5 3 5" xfId="53225"/>
    <cellStyle name="style1424787250212 5 4" xfId="2461"/>
    <cellStyle name="style1424787250212 5 4 2" xfId="9902"/>
    <cellStyle name="style1424787250212 5 4 2 2" xfId="53228"/>
    <cellStyle name="style1424787250212 5 4 3" xfId="17298"/>
    <cellStyle name="style1424787250212 5 4 4" xfId="24694"/>
    <cellStyle name="style1424787250212 5 4 5" xfId="53227"/>
    <cellStyle name="style1424787250212 5 5" xfId="6283"/>
    <cellStyle name="style1424787250212 5 5 2" xfId="13679"/>
    <cellStyle name="style1424787250212 5 5 3" xfId="21075"/>
    <cellStyle name="style1424787250212 5 5 4" xfId="28471"/>
    <cellStyle name="style1424787250212 5 5 5" xfId="53229"/>
    <cellStyle name="style1424787250212 5 6" xfId="8093"/>
    <cellStyle name="style1424787250212 5 7" xfId="15489"/>
    <cellStyle name="style1424787250212 5 8" xfId="22885"/>
    <cellStyle name="style1424787250212 5 9" xfId="53218"/>
    <cellStyle name="style1424787250212 6" xfId="1038"/>
    <cellStyle name="style1424787250212 6 2" xfId="4726"/>
    <cellStyle name="style1424787250212 6 2 2" xfId="12167"/>
    <cellStyle name="style1424787250212 6 2 2 2" xfId="53232"/>
    <cellStyle name="style1424787250212 6 2 3" xfId="19563"/>
    <cellStyle name="style1424787250212 6 2 4" xfId="26959"/>
    <cellStyle name="style1424787250212 6 2 5" xfId="53231"/>
    <cellStyle name="style1424787250212 6 3" xfId="2849"/>
    <cellStyle name="style1424787250212 6 3 2" xfId="10290"/>
    <cellStyle name="style1424787250212 6 3 2 2" xfId="53234"/>
    <cellStyle name="style1424787250212 6 3 3" xfId="17686"/>
    <cellStyle name="style1424787250212 6 3 4" xfId="25082"/>
    <cellStyle name="style1424787250212 6 3 5" xfId="53233"/>
    <cellStyle name="style1424787250212 6 4" xfId="6671"/>
    <cellStyle name="style1424787250212 6 4 2" xfId="14067"/>
    <cellStyle name="style1424787250212 6 4 3" xfId="21463"/>
    <cellStyle name="style1424787250212 6 4 4" xfId="28859"/>
    <cellStyle name="style1424787250212 6 4 5" xfId="53235"/>
    <cellStyle name="style1424787250212 6 5" xfId="8481"/>
    <cellStyle name="style1424787250212 6 6" xfId="15877"/>
    <cellStyle name="style1424787250212 6 7" xfId="23273"/>
    <cellStyle name="style1424787250212 6 8" xfId="53230"/>
    <cellStyle name="style1424787250212 7" xfId="1629"/>
    <cellStyle name="style1424787250212 7 2" xfId="5316"/>
    <cellStyle name="style1424787250212 7 2 2" xfId="12757"/>
    <cellStyle name="style1424787250212 7 2 2 2" xfId="53238"/>
    <cellStyle name="style1424787250212 7 2 3" xfId="20153"/>
    <cellStyle name="style1424787250212 7 2 4" xfId="27549"/>
    <cellStyle name="style1424787250212 7 2 5" xfId="53237"/>
    <cellStyle name="style1424787250212 7 3" xfId="3439"/>
    <cellStyle name="style1424787250212 7 3 2" xfId="10880"/>
    <cellStyle name="style1424787250212 7 3 2 2" xfId="53240"/>
    <cellStyle name="style1424787250212 7 3 3" xfId="18276"/>
    <cellStyle name="style1424787250212 7 3 4" xfId="25672"/>
    <cellStyle name="style1424787250212 7 3 5" xfId="53239"/>
    <cellStyle name="style1424787250212 7 4" xfId="7261"/>
    <cellStyle name="style1424787250212 7 4 2" xfId="14657"/>
    <cellStyle name="style1424787250212 7 4 3" xfId="22053"/>
    <cellStyle name="style1424787250212 7 4 4" xfId="29449"/>
    <cellStyle name="style1424787250212 7 4 5" xfId="53241"/>
    <cellStyle name="style1424787250212 7 5" xfId="9071"/>
    <cellStyle name="style1424787250212 7 6" xfId="16467"/>
    <cellStyle name="style1424787250212 7 7" xfId="23863"/>
    <cellStyle name="style1424787250212 7 8" xfId="53236"/>
    <cellStyle name="style1424787250212 8" xfId="1886"/>
    <cellStyle name="style1424787250212 8 2" xfId="5573"/>
    <cellStyle name="style1424787250212 8 2 2" xfId="13013"/>
    <cellStyle name="style1424787250212 8 2 2 2" xfId="53244"/>
    <cellStyle name="style1424787250212 8 2 3" xfId="20409"/>
    <cellStyle name="style1424787250212 8 2 4" xfId="27805"/>
    <cellStyle name="style1424787250212 8 2 5" xfId="53243"/>
    <cellStyle name="style1424787250212 8 3" xfId="3695"/>
    <cellStyle name="style1424787250212 8 3 2" xfId="11136"/>
    <cellStyle name="style1424787250212 8 3 2 2" xfId="53246"/>
    <cellStyle name="style1424787250212 8 3 3" xfId="18532"/>
    <cellStyle name="style1424787250212 8 3 4" xfId="25928"/>
    <cellStyle name="style1424787250212 8 3 5" xfId="53245"/>
    <cellStyle name="style1424787250212 8 4" xfId="7518"/>
    <cellStyle name="style1424787250212 8 4 2" xfId="14914"/>
    <cellStyle name="style1424787250212 8 4 3" xfId="22310"/>
    <cellStyle name="style1424787250212 8 4 4" xfId="29706"/>
    <cellStyle name="style1424787250212 8 4 5" xfId="53247"/>
    <cellStyle name="style1424787250212 8 5" xfId="9327"/>
    <cellStyle name="style1424787250212 8 6" xfId="16723"/>
    <cellStyle name="style1424787250212 8 7" xfId="24119"/>
    <cellStyle name="style1424787250212 8 8" xfId="53242"/>
    <cellStyle name="style1424787250212 9" xfId="4082"/>
    <cellStyle name="style1424787250212 9 2" xfId="11523"/>
    <cellStyle name="style1424787250212 9 2 2" xfId="53249"/>
    <cellStyle name="style1424787250212 9 3" xfId="18919"/>
    <cellStyle name="style1424787250212 9 4" xfId="26315"/>
    <cellStyle name="style1424787250212 9 5" xfId="53248"/>
    <cellStyle name="style1424787250272" xfId="328"/>
    <cellStyle name="style1424787250272 10" xfId="2206"/>
    <cellStyle name="style1424787250272 10 2" xfId="9647"/>
    <cellStyle name="style1424787250272 10 2 2" xfId="53252"/>
    <cellStyle name="style1424787250272 10 3" xfId="17043"/>
    <cellStyle name="style1424787250272 10 4" xfId="24439"/>
    <cellStyle name="style1424787250272 10 5" xfId="53251"/>
    <cellStyle name="style1424787250272 11" xfId="6028"/>
    <cellStyle name="style1424787250272 11 2" xfId="13424"/>
    <cellStyle name="style1424787250272 11 3" xfId="20820"/>
    <cellStyle name="style1424787250272 11 4" xfId="28216"/>
    <cellStyle name="style1424787250272 11 5" xfId="53253"/>
    <cellStyle name="style1424787250272 12" xfId="7838"/>
    <cellStyle name="style1424787250272 13" xfId="15234"/>
    <cellStyle name="style1424787250272 14" xfId="22630"/>
    <cellStyle name="style1424787250272 15" xfId="53250"/>
    <cellStyle name="style1424787250272 2" xfId="356"/>
    <cellStyle name="style1424787250272 2 10" xfId="6056"/>
    <cellStyle name="style1424787250272 2 10 2" xfId="13452"/>
    <cellStyle name="style1424787250272 2 10 3" xfId="20848"/>
    <cellStyle name="style1424787250272 2 10 4" xfId="28244"/>
    <cellStyle name="style1424787250272 2 10 5" xfId="53255"/>
    <cellStyle name="style1424787250272 2 11" xfId="7866"/>
    <cellStyle name="style1424787250272 2 12" xfId="15262"/>
    <cellStyle name="style1424787250272 2 13" xfId="22658"/>
    <cellStyle name="style1424787250272 2 14" xfId="53254"/>
    <cellStyle name="style1424787250272 2 2" xfId="420"/>
    <cellStyle name="style1424787250272 2 2 10" xfId="7930"/>
    <cellStyle name="style1424787250272 2 2 11" xfId="15326"/>
    <cellStyle name="style1424787250272 2 2 12" xfId="22722"/>
    <cellStyle name="style1424787250272 2 2 13" xfId="53256"/>
    <cellStyle name="style1424787250272 2 2 2" xfId="548"/>
    <cellStyle name="style1424787250272 2 2 2 10" xfId="15454"/>
    <cellStyle name="style1424787250272 2 2 2 11" xfId="22850"/>
    <cellStyle name="style1424787250272 2 2 2 12" xfId="53257"/>
    <cellStyle name="style1424787250272 2 2 2 2" xfId="805"/>
    <cellStyle name="style1424787250272 2 2 2 2 2" xfId="1515"/>
    <cellStyle name="style1424787250272 2 2 2 2 2 2" xfId="5203"/>
    <cellStyle name="style1424787250272 2 2 2 2 2 2 2" xfId="12644"/>
    <cellStyle name="style1424787250272 2 2 2 2 2 2 2 2" xfId="53261"/>
    <cellStyle name="style1424787250272 2 2 2 2 2 2 3" xfId="20040"/>
    <cellStyle name="style1424787250272 2 2 2 2 2 2 4" xfId="27436"/>
    <cellStyle name="style1424787250272 2 2 2 2 2 2 5" xfId="53260"/>
    <cellStyle name="style1424787250272 2 2 2 2 2 3" xfId="3326"/>
    <cellStyle name="style1424787250272 2 2 2 2 2 3 2" xfId="10767"/>
    <cellStyle name="style1424787250272 2 2 2 2 2 3 2 2" xfId="53263"/>
    <cellStyle name="style1424787250272 2 2 2 2 2 3 3" xfId="18163"/>
    <cellStyle name="style1424787250272 2 2 2 2 2 3 4" xfId="25559"/>
    <cellStyle name="style1424787250272 2 2 2 2 2 3 5" xfId="53262"/>
    <cellStyle name="style1424787250272 2 2 2 2 2 4" xfId="7148"/>
    <cellStyle name="style1424787250272 2 2 2 2 2 4 2" xfId="14544"/>
    <cellStyle name="style1424787250272 2 2 2 2 2 4 3" xfId="21940"/>
    <cellStyle name="style1424787250272 2 2 2 2 2 4 4" xfId="29336"/>
    <cellStyle name="style1424787250272 2 2 2 2 2 4 5" xfId="53264"/>
    <cellStyle name="style1424787250272 2 2 2 2 2 5" xfId="8958"/>
    <cellStyle name="style1424787250272 2 2 2 2 2 6" xfId="16354"/>
    <cellStyle name="style1424787250272 2 2 2 2 2 7" xfId="23750"/>
    <cellStyle name="style1424787250272 2 2 2 2 2 8" xfId="53259"/>
    <cellStyle name="style1424787250272 2 2 2 2 3" xfId="4559"/>
    <cellStyle name="style1424787250272 2 2 2 2 3 2" xfId="12000"/>
    <cellStyle name="style1424787250272 2 2 2 2 3 2 2" xfId="53266"/>
    <cellStyle name="style1424787250272 2 2 2 2 3 3" xfId="19396"/>
    <cellStyle name="style1424787250272 2 2 2 2 3 4" xfId="26792"/>
    <cellStyle name="style1424787250272 2 2 2 2 3 5" xfId="53265"/>
    <cellStyle name="style1424787250272 2 2 2 2 4" xfId="2682"/>
    <cellStyle name="style1424787250272 2 2 2 2 4 2" xfId="10123"/>
    <cellStyle name="style1424787250272 2 2 2 2 4 2 2" xfId="53268"/>
    <cellStyle name="style1424787250272 2 2 2 2 4 3" xfId="17519"/>
    <cellStyle name="style1424787250272 2 2 2 2 4 4" xfId="24915"/>
    <cellStyle name="style1424787250272 2 2 2 2 4 5" xfId="53267"/>
    <cellStyle name="style1424787250272 2 2 2 2 5" xfId="6504"/>
    <cellStyle name="style1424787250272 2 2 2 2 5 2" xfId="13900"/>
    <cellStyle name="style1424787250272 2 2 2 2 5 3" xfId="21296"/>
    <cellStyle name="style1424787250272 2 2 2 2 5 4" xfId="28692"/>
    <cellStyle name="style1424787250272 2 2 2 2 5 5" xfId="53269"/>
    <cellStyle name="style1424787250272 2 2 2 2 6" xfId="8314"/>
    <cellStyle name="style1424787250272 2 2 2 2 7" xfId="15710"/>
    <cellStyle name="style1424787250272 2 2 2 2 8" xfId="23106"/>
    <cellStyle name="style1424787250272 2 2 2 2 9" xfId="53258"/>
    <cellStyle name="style1424787250272 2 2 2 3" xfId="1259"/>
    <cellStyle name="style1424787250272 2 2 2 3 2" xfId="4947"/>
    <cellStyle name="style1424787250272 2 2 2 3 2 2" xfId="12388"/>
    <cellStyle name="style1424787250272 2 2 2 3 2 2 2" xfId="53272"/>
    <cellStyle name="style1424787250272 2 2 2 3 2 3" xfId="19784"/>
    <cellStyle name="style1424787250272 2 2 2 3 2 4" xfId="27180"/>
    <cellStyle name="style1424787250272 2 2 2 3 2 5" xfId="53271"/>
    <cellStyle name="style1424787250272 2 2 2 3 3" xfId="3070"/>
    <cellStyle name="style1424787250272 2 2 2 3 3 2" xfId="10511"/>
    <cellStyle name="style1424787250272 2 2 2 3 3 2 2" xfId="53274"/>
    <cellStyle name="style1424787250272 2 2 2 3 3 3" xfId="17907"/>
    <cellStyle name="style1424787250272 2 2 2 3 3 4" xfId="25303"/>
    <cellStyle name="style1424787250272 2 2 2 3 3 5" xfId="53273"/>
    <cellStyle name="style1424787250272 2 2 2 3 4" xfId="6892"/>
    <cellStyle name="style1424787250272 2 2 2 3 4 2" xfId="14288"/>
    <cellStyle name="style1424787250272 2 2 2 3 4 3" xfId="21684"/>
    <cellStyle name="style1424787250272 2 2 2 3 4 4" xfId="29080"/>
    <cellStyle name="style1424787250272 2 2 2 3 4 5" xfId="53275"/>
    <cellStyle name="style1424787250272 2 2 2 3 5" xfId="8702"/>
    <cellStyle name="style1424787250272 2 2 2 3 6" xfId="16098"/>
    <cellStyle name="style1424787250272 2 2 2 3 7" xfId="23494"/>
    <cellStyle name="style1424787250272 2 2 2 3 8" xfId="53270"/>
    <cellStyle name="style1424787250272 2 2 2 4" xfId="1850"/>
    <cellStyle name="style1424787250272 2 2 2 4 2" xfId="5537"/>
    <cellStyle name="style1424787250272 2 2 2 4 2 2" xfId="12978"/>
    <cellStyle name="style1424787250272 2 2 2 4 2 2 2" xfId="53278"/>
    <cellStyle name="style1424787250272 2 2 2 4 2 3" xfId="20374"/>
    <cellStyle name="style1424787250272 2 2 2 4 2 4" xfId="27770"/>
    <cellStyle name="style1424787250272 2 2 2 4 2 5" xfId="53277"/>
    <cellStyle name="style1424787250272 2 2 2 4 3" xfId="3660"/>
    <cellStyle name="style1424787250272 2 2 2 4 3 2" xfId="11101"/>
    <cellStyle name="style1424787250272 2 2 2 4 3 2 2" xfId="53280"/>
    <cellStyle name="style1424787250272 2 2 2 4 3 3" xfId="18497"/>
    <cellStyle name="style1424787250272 2 2 2 4 3 4" xfId="25893"/>
    <cellStyle name="style1424787250272 2 2 2 4 3 5" xfId="53279"/>
    <cellStyle name="style1424787250272 2 2 2 4 4" xfId="7482"/>
    <cellStyle name="style1424787250272 2 2 2 4 4 2" xfId="14878"/>
    <cellStyle name="style1424787250272 2 2 2 4 4 3" xfId="22274"/>
    <cellStyle name="style1424787250272 2 2 2 4 4 4" xfId="29670"/>
    <cellStyle name="style1424787250272 2 2 2 4 4 5" xfId="53281"/>
    <cellStyle name="style1424787250272 2 2 2 4 5" xfId="9292"/>
    <cellStyle name="style1424787250272 2 2 2 4 6" xfId="16688"/>
    <cellStyle name="style1424787250272 2 2 2 4 7" xfId="24084"/>
    <cellStyle name="style1424787250272 2 2 2 4 8" xfId="53276"/>
    <cellStyle name="style1424787250272 2 2 2 5" xfId="2107"/>
    <cellStyle name="style1424787250272 2 2 2 5 2" xfId="5794"/>
    <cellStyle name="style1424787250272 2 2 2 5 2 2" xfId="13234"/>
    <cellStyle name="style1424787250272 2 2 2 5 2 2 2" xfId="53284"/>
    <cellStyle name="style1424787250272 2 2 2 5 2 3" xfId="20630"/>
    <cellStyle name="style1424787250272 2 2 2 5 2 4" xfId="28026"/>
    <cellStyle name="style1424787250272 2 2 2 5 2 5" xfId="53283"/>
    <cellStyle name="style1424787250272 2 2 2 5 3" xfId="3916"/>
    <cellStyle name="style1424787250272 2 2 2 5 3 2" xfId="11357"/>
    <cellStyle name="style1424787250272 2 2 2 5 3 2 2" xfId="53286"/>
    <cellStyle name="style1424787250272 2 2 2 5 3 3" xfId="18753"/>
    <cellStyle name="style1424787250272 2 2 2 5 3 4" xfId="26149"/>
    <cellStyle name="style1424787250272 2 2 2 5 3 5" xfId="53285"/>
    <cellStyle name="style1424787250272 2 2 2 5 4" xfId="7739"/>
    <cellStyle name="style1424787250272 2 2 2 5 4 2" xfId="15135"/>
    <cellStyle name="style1424787250272 2 2 2 5 4 3" xfId="22531"/>
    <cellStyle name="style1424787250272 2 2 2 5 4 4" xfId="29927"/>
    <cellStyle name="style1424787250272 2 2 2 5 4 5" xfId="53287"/>
    <cellStyle name="style1424787250272 2 2 2 5 5" xfId="9548"/>
    <cellStyle name="style1424787250272 2 2 2 5 6" xfId="16944"/>
    <cellStyle name="style1424787250272 2 2 2 5 7" xfId="24340"/>
    <cellStyle name="style1424787250272 2 2 2 5 8" xfId="53282"/>
    <cellStyle name="style1424787250272 2 2 2 6" xfId="4303"/>
    <cellStyle name="style1424787250272 2 2 2 6 2" xfId="11744"/>
    <cellStyle name="style1424787250272 2 2 2 6 2 2" xfId="53289"/>
    <cellStyle name="style1424787250272 2 2 2 6 3" xfId="19140"/>
    <cellStyle name="style1424787250272 2 2 2 6 4" xfId="26536"/>
    <cellStyle name="style1424787250272 2 2 2 6 5" xfId="53288"/>
    <cellStyle name="style1424787250272 2 2 2 7" xfId="2426"/>
    <cellStyle name="style1424787250272 2 2 2 7 2" xfId="9867"/>
    <cellStyle name="style1424787250272 2 2 2 7 2 2" xfId="53291"/>
    <cellStyle name="style1424787250272 2 2 2 7 3" xfId="17263"/>
    <cellStyle name="style1424787250272 2 2 2 7 4" xfId="24659"/>
    <cellStyle name="style1424787250272 2 2 2 7 5" xfId="53290"/>
    <cellStyle name="style1424787250272 2 2 2 8" xfId="6248"/>
    <cellStyle name="style1424787250272 2 2 2 8 2" xfId="13644"/>
    <cellStyle name="style1424787250272 2 2 2 8 3" xfId="21040"/>
    <cellStyle name="style1424787250272 2 2 2 8 4" xfId="28436"/>
    <cellStyle name="style1424787250272 2 2 2 8 5" xfId="53292"/>
    <cellStyle name="style1424787250272 2 2 2 9" xfId="8058"/>
    <cellStyle name="style1424787250272 2 2 3" xfId="677"/>
    <cellStyle name="style1424787250272 2 2 3 2" xfId="1387"/>
    <cellStyle name="style1424787250272 2 2 3 2 2" xfId="5075"/>
    <cellStyle name="style1424787250272 2 2 3 2 2 2" xfId="12516"/>
    <cellStyle name="style1424787250272 2 2 3 2 2 2 2" xfId="53296"/>
    <cellStyle name="style1424787250272 2 2 3 2 2 3" xfId="19912"/>
    <cellStyle name="style1424787250272 2 2 3 2 2 4" xfId="27308"/>
    <cellStyle name="style1424787250272 2 2 3 2 2 5" xfId="53295"/>
    <cellStyle name="style1424787250272 2 2 3 2 3" xfId="3198"/>
    <cellStyle name="style1424787250272 2 2 3 2 3 2" xfId="10639"/>
    <cellStyle name="style1424787250272 2 2 3 2 3 2 2" xfId="53298"/>
    <cellStyle name="style1424787250272 2 2 3 2 3 3" xfId="18035"/>
    <cellStyle name="style1424787250272 2 2 3 2 3 4" xfId="25431"/>
    <cellStyle name="style1424787250272 2 2 3 2 3 5" xfId="53297"/>
    <cellStyle name="style1424787250272 2 2 3 2 4" xfId="7020"/>
    <cellStyle name="style1424787250272 2 2 3 2 4 2" xfId="14416"/>
    <cellStyle name="style1424787250272 2 2 3 2 4 3" xfId="21812"/>
    <cellStyle name="style1424787250272 2 2 3 2 4 4" xfId="29208"/>
    <cellStyle name="style1424787250272 2 2 3 2 4 5" xfId="53299"/>
    <cellStyle name="style1424787250272 2 2 3 2 5" xfId="8830"/>
    <cellStyle name="style1424787250272 2 2 3 2 6" xfId="16226"/>
    <cellStyle name="style1424787250272 2 2 3 2 7" xfId="23622"/>
    <cellStyle name="style1424787250272 2 2 3 2 8" xfId="53294"/>
    <cellStyle name="style1424787250272 2 2 3 3" xfId="4431"/>
    <cellStyle name="style1424787250272 2 2 3 3 2" xfId="11872"/>
    <cellStyle name="style1424787250272 2 2 3 3 2 2" xfId="53301"/>
    <cellStyle name="style1424787250272 2 2 3 3 3" xfId="19268"/>
    <cellStyle name="style1424787250272 2 2 3 3 4" xfId="26664"/>
    <cellStyle name="style1424787250272 2 2 3 3 5" xfId="53300"/>
    <cellStyle name="style1424787250272 2 2 3 4" xfId="2554"/>
    <cellStyle name="style1424787250272 2 2 3 4 2" xfId="9995"/>
    <cellStyle name="style1424787250272 2 2 3 4 2 2" xfId="53303"/>
    <cellStyle name="style1424787250272 2 2 3 4 3" xfId="17391"/>
    <cellStyle name="style1424787250272 2 2 3 4 4" xfId="24787"/>
    <cellStyle name="style1424787250272 2 2 3 4 5" xfId="53302"/>
    <cellStyle name="style1424787250272 2 2 3 5" xfId="6376"/>
    <cellStyle name="style1424787250272 2 2 3 5 2" xfId="13772"/>
    <cellStyle name="style1424787250272 2 2 3 5 3" xfId="21168"/>
    <cellStyle name="style1424787250272 2 2 3 5 4" xfId="28564"/>
    <cellStyle name="style1424787250272 2 2 3 5 5" xfId="53304"/>
    <cellStyle name="style1424787250272 2 2 3 6" xfId="8186"/>
    <cellStyle name="style1424787250272 2 2 3 7" xfId="15582"/>
    <cellStyle name="style1424787250272 2 2 3 8" xfId="22978"/>
    <cellStyle name="style1424787250272 2 2 3 9" xfId="53293"/>
    <cellStyle name="style1424787250272 2 2 4" xfId="1131"/>
    <cellStyle name="style1424787250272 2 2 4 2" xfId="4819"/>
    <cellStyle name="style1424787250272 2 2 4 2 2" xfId="12260"/>
    <cellStyle name="style1424787250272 2 2 4 2 2 2" xfId="53307"/>
    <cellStyle name="style1424787250272 2 2 4 2 3" xfId="19656"/>
    <cellStyle name="style1424787250272 2 2 4 2 4" xfId="27052"/>
    <cellStyle name="style1424787250272 2 2 4 2 5" xfId="53306"/>
    <cellStyle name="style1424787250272 2 2 4 3" xfId="2942"/>
    <cellStyle name="style1424787250272 2 2 4 3 2" xfId="10383"/>
    <cellStyle name="style1424787250272 2 2 4 3 2 2" xfId="53309"/>
    <cellStyle name="style1424787250272 2 2 4 3 3" xfId="17779"/>
    <cellStyle name="style1424787250272 2 2 4 3 4" xfId="25175"/>
    <cellStyle name="style1424787250272 2 2 4 3 5" xfId="53308"/>
    <cellStyle name="style1424787250272 2 2 4 4" xfId="6764"/>
    <cellStyle name="style1424787250272 2 2 4 4 2" xfId="14160"/>
    <cellStyle name="style1424787250272 2 2 4 4 3" xfId="21556"/>
    <cellStyle name="style1424787250272 2 2 4 4 4" xfId="28952"/>
    <cellStyle name="style1424787250272 2 2 4 4 5" xfId="53310"/>
    <cellStyle name="style1424787250272 2 2 4 5" xfId="8574"/>
    <cellStyle name="style1424787250272 2 2 4 6" xfId="15970"/>
    <cellStyle name="style1424787250272 2 2 4 7" xfId="23366"/>
    <cellStyle name="style1424787250272 2 2 4 8" xfId="53305"/>
    <cellStyle name="style1424787250272 2 2 5" xfId="1722"/>
    <cellStyle name="style1424787250272 2 2 5 2" xfId="5409"/>
    <cellStyle name="style1424787250272 2 2 5 2 2" xfId="12850"/>
    <cellStyle name="style1424787250272 2 2 5 2 2 2" xfId="53313"/>
    <cellStyle name="style1424787250272 2 2 5 2 3" xfId="20246"/>
    <cellStyle name="style1424787250272 2 2 5 2 4" xfId="27642"/>
    <cellStyle name="style1424787250272 2 2 5 2 5" xfId="53312"/>
    <cellStyle name="style1424787250272 2 2 5 3" xfId="3532"/>
    <cellStyle name="style1424787250272 2 2 5 3 2" xfId="10973"/>
    <cellStyle name="style1424787250272 2 2 5 3 2 2" xfId="53315"/>
    <cellStyle name="style1424787250272 2 2 5 3 3" xfId="18369"/>
    <cellStyle name="style1424787250272 2 2 5 3 4" xfId="25765"/>
    <cellStyle name="style1424787250272 2 2 5 3 5" xfId="53314"/>
    <cellStyle name="style1424787250272 2 2 5 4" xfId="7354"/>
    <cellStyle name="style1424787250272 2 2 5 4 2" xfId="14750"/>
    <cellStyle name="style1424787250272 2 2 5 4 3" xfId="22146"/>
    <cellStyle name="style1424787250272 2 2 5 4 4" xfId="29542"/>
    <cellStyle name="style1424787250272 2 2 5 4 5" xfId="53316"/>
    <cellStyle name="style1424787250272 2 2 5 5" xfId="9164"/>
    <cellStyle name="style1424787250272 2 2 5 6" xfId="16560"/>
    <cellStyle name="style1424787250272 2 2 5 7" xfId="23956"/>
    <cellStyle name="style1424787250272 2 2 5 8" xfId="53311"/>
    <cellStyle name="style1424787250272 2 2 6" xfId="1979"/>
    <cellStyle name="style1424787250272 2 2 6 2" xfId="5666"/>
    <cellStyle name="style1424787250272 2 2 6 2 2" xfId="13106"/>
    <cellStyle name="style1424787250272 2 2 6 2 2 2" xfId="53319"/>
    <cellStyle name="style1424787250272 2 2 6 2 3" xfId="20502"/>
    <cellStyle name="style1424787250272 2 2 6 2 4" xfId="27898"/>
    <cellStyle name="style1424787250272 2 2 6 2 5" xfId="53318"/>
    <cellStyle name="style1424787250272 2 2 6 3" xfId="3788"/>
    <cellStyle name="style1424787250272 2 2 6 3 2" xfId="11229"/>
    <cellStyle name="style1424787250272 2 2 6 3 2 2" xfId="53321"/>
    <cellStyle name="style1424787250272 2 2 6 3 3" xfId="18625"/>
    <cellStyle name="style1424787250272 2 2 6 3 4" xfId="26021"/>
    <cellStyle name="style1424787250272 2 2 6 3 5" xfId="53320"/>
    <cellStyle name="style1424787250272 2 2 6 4" xfId="7611"/>
    <cellStyle name="style1424787250272 2 2 6 4 2" xfId="15007"/>
    <cellStyle name="style1424787250272 2 2 6 4 3" xfId="22403"/>
    <cellStyle name="style1424787250272 2 2 6 4 4" xfId="29799"/>
    <cellStyle name="style1424787250272 2 2 6 4 5" xfId="53322"/>
    <cellStyle name="style1424787250272 2 2 6 5" xfId="9420"/>
    <cellStyle name="style1424787250272 2 2 6 6" xfId="16816"/>
    <cellStyle name="style1424787250272 2 2 6 7" xfId="24212"/>
    <cellStyle name="style1424787250272 2 2 6 8" xfId="53317"/>
    <cellStyle name="style1424787250272 2 2 7" xfId="4175"/>
    <cellStyle name="style1424787250272 2 2 7 2" xfId="11616"/>
    <cellStyle name="style1424787250272 2 2 7 2 2" xfId="53324"/>
    <cellStyle name="style1424787250272 2 2 7 3" xfId="19012"/>
    <cellStyle name="style1424787250272 2 2 7 4" xfId="26408"/>
    <cellStyle name="style1424787250272 2 2 7 5" xfId="53323"/>
    <cellStyle name="style1424787250272 2 2 8" xfId="2298"/>
    <cellStyle name="style1424787250272 2 2 8 2" xfId="9739"/>
    <cellStyle name="style1424787250272 2 2 8 2 2" xfId="53326"/>
    <cellStyle name="style1424787250272 2 2 8 3" xfId="17135"/>
    <cellStyle name="style1424787250272 2 2 8 4" xfId="24531"/>
    <cellStyle name="style1424787250272 2 2 8 5" xfId="53325"/>
    <cellStyle name="style1424787250272 2 2 9" xfId="6120"/>
    <cellStyle name="style1424787250272 2 2 9 2" xfId="13516"/>
    <cellStyle name="style1424787250272 2 2 9 3" xfId="20912"/>
    <cellStyle name="style1424787250272 2 2 9 4" xfId="28308"/>
    <cellStyle name="style1424787250272 2 2 9 5" xfId="53327"/>
    <cellStyle name="style1424787250272 2 3" xfId="484"/>
    <cellStyle name="style1424787250272 2 3 10" xfId="15390"/>
    <cellStyle name="style1424787250272 2 3 11" xfId="22786"/>
    <cellStyle name="style1424787250272 2 3 12" xfId="53328"/>
    <cellStyle name="style1424787250272 2 3 2" xfId="741"/>
    <cellStyle name="style1424787250272 2 3 2 2" xfId="1451"/>
    <cellStyle name="style1424787250272 2 3 2 2 2" xfId="5139"/>
    <cellStyle name="style1424787250272 2 3 2 2 2 2" xfId="12580"/>
    <cellStyle name="style1424787250272 2 3 2 2 2 2 2" xfId="53332"/>
    <cellStyle name="style1424787250272 2 3 2 2 2 3" xfId="19976"/>
    <cellStyle name="style1424787250272 2 3 2 2 2 4" xfId="27372"/>
    <cellStyle name="style1424787250272 2 3 2 2 2 5" xfId="53331"/>
    <cellStyle name="style1424787250272 2 3 2 2 3" xfId="3262"/>
    <cellStyle name="style1424787250272 2 3 2 2 3 2" xfId="10703"/>
    <cellStyle name="style1424787250272 2 3 2 2 3 2 2" xfId="53334"/>
    <cellStyle name="style1424787250272 2 3 2 2 3 3" xfId="18099"/>
    <cellStyle name="style1424787250272 2 3 2 2 3 4" xfId="25495"/>
    <cellStyle name="style1424787250272 2 3 2 2 3 5" xfId="53333"/>
    <cellStyle name="style1424787250272 2 3 2 2 4" xfId="7084"/>
    <cellStyle name="style1424787250272 2 3 2 2 4 2" xfId="14480"/>
    <cellStyle name="style1424787250272 2 3 2 2 4 3" xfId="21876"/>
    <cellStyle name="style1424787250272 2 3 2 2 4 4" xfId="29272"/>
    <cellStyle name="style1424787250272 2 3 2 2 4 5" xfId="53335"/>
    <cellStyle name="style1424787250272 2 3 2 2 5" xfId="8894"/>
    <cellStyle name="style1424787250272 2 3 2 2 6" xfId="16290"/>
    <cellStyle name="style1424787250272 2 3 2 2 7" xfId="23686"/>
    <cellStyle name="style1424787250272 2 3 2 2 8" xfId="53330"/>
    <cellStyle name="style1424787250272 2 3 2 3" xfId="4495"/>
    <cellStyle name="style1424787250272 2 3 2 3 2" xfId="11936"/>
    <cellStyle name="style1424787250272 2 3 2 3 2 2" xfId="53337"/>
    <cellStyle name="style1424787250272 2 3 2 3 3" xfId="19332"/>
    <cellStyle name="style1424787250272 2 3 2 3 4" xfId="26728"/>
    <cellStyle name="style1424787250272 2 3 2 3 5" xfId="53336"/>
    <cellStyle name="style1424787250272 2 3 2 4" xfId="2618"/>
    <cellStyle name="style1424787250272 2 3 2 4 2" xfId="10059"/>
    <cellStyle name="style1424787250272 2 3 2 4 2 2" xfId="53339"/>
    <cellStyle name="style1424787250272 2 3 2 4 3" xfId="17455"/>
    <cellStyle name="style1424787250272 2 3 2 4 4" xfId="24851"/>
    <cellStyle name="style1424787250272 2 3 2 4 5" xfId="53338"/>
    <cellStyle name="style1424787250272 2 3 2 5" xfId="6440"/>
    <cellStyle name="style1424787250272 2 3 2 5 2" xfId="13836"/>
    <cellStyle name="style1424787250272 2 3 2 5 3" xfId="21232"/>
    <cellStyle name="style1424787250272 2 3 2 5 4" xfId="28628"/>
    <cellStyle name="style1424787250272 2 3 2 5 5" xfId="53340"/>
    <cellStyle name="style1424787250272 2 3 2 6" xfId="8250"/>
    <cellStyle name="style1424787250272 2 3 2 7" xfId="15646"/>
    <cellStyle name="style1424787250272 2 3 2 8" xfId="23042"/>
    <cellStyle name="style1424787250272 2 3 2 9" xfId="53329"/>
    <cellStyle name="style1424787250272 2 3 3" xfId="1195"/>
    <cellStyle name="style1424787250272 2 3 3 2" xfId="4883"/>
    <cellStyle name="style1424787250272 2 3 3 2 2" xfId="12324"/>
    <cellStyle name="style1424787250272 2 3 3 2 2 2" xfId="53343"/>
    <cellStyle name="style1424787250272 2 3 3 2 3" xfId="19720"/>
    <cellStyle name="style1424787250272 2 3 3 2 4" xfId="27116"/>
    <cellStyle name="style1424787250272 2 3 3 2 5" xfId="53342"/>
    <cellStyle name="style1424787250272 2 3 3 3" xfId="3006"/>
    <cellStyle name="style1424787250272 2 3 3 3 2" xfId="10447"/>
    <cellStyle name="style1424787250272 2 3 3 3 2 2" xfId="53345"/>
    <cellStyle name="style1424787250272 2 3 3 3 3" xfId="17843"/>
    <cellStyle name="style1424787250272 2 3 3 3 4" xfId="25239"/>
    <cellStyle name="style1424787250272 2 3 3 3 5" xfId="53344"/>
    <cellStyle name="style1424787250272 2 3 3 4" xfId="6828"/>
    <cellStyle name="style1424787250272 2 3 3 4 2" xfId="14224"/>
    <cellStyle name="style1424787250272 2 3 3 4 3" xfId="21620"/>
    <cellStyle name="style1424787250272 2 3 3 4 4" xfId="29016"/>
    <cellStyle name="style1424787250272 2 3 3 4 5" xfId="53346"/>
    <cellStyle name="style1424787250272 2 3 3 5" xfId="8638"/>
    <cellStyle name="style1424787250272 2 3 3 6" xfId="16034"/>
    <cellStyle name="style1424787250272 2 3 3 7" xfId="23430"/>
    <cellStyle name="style1424787250272 2 3 3 8" xfId="53341"/>
    <cellStyle name="style1424787250272 2 3 4" xfId="1786"/>
    <cellStyle name="style1424787250272 2 3 4 2" xfId="5473"/>
    <cellStyle name="style1424787250272 2 3 4 2 2" xfId="12914"/>
    <cellStyle name="style1424787250272 2 3 4 2 2 2" xfId="53349"/>
    <cellStyle name="style1424787250272 2 3 4 2 3" xfId="20310"/>
    <cellStyle name="style1424787250272 2 3 4 2 4" xfId="27706"/>
    <cellStyle name="style1424787250272 2 3 4 2 5" xfId="53348"/>
    <cellStyle name="style1424787250272 2 3 4 3" xfId="3596"/>
    <cellStyle name="style1424787250272 2 3 4 3 2" xfId="11037"/>
    <cellStyle name="style1424787250272 2 3 4 3 2 2" xfId="53351"/>
    <cellStyle name="style1424787250272 2 3 4 3 3" xfId="18433"/>
    <cellStyle name="style1424787250272 2 3 4 3 4" xfId="25829"/>
    <cellStyle name="style1424787250272 2 3 4 3 5" xfId="53350"/>
    <cellStyle name="style1424787250272 2 3 4 4" xfId="7418"/>
    <cellStyle name="style1424787250272 2 3 4 4 2" xfId="14814"/>
    <cellStyle name="style1424787250272 2 3 4 4 3" xfId="22210"/>
    <cellStyle name="style1424787250272 2 3 4 4 4" xfId="29606"/>
    <cellStyle name="style1424787250272 2 3 4 4 5" xfId="53352"/>
    <cellStyle name="style1424787250272 2 3 4 5" xfId="9228"/>
    <cellStyle name="style1424787250272 2 3 4 6" xfId="16624"/>
    <cellStyle name="style1424787250272 2 3 4 7" xfId="24020"/>
    <cellStyle name="style1424787250272 2 3 4 8" xfId="53347"/>
    <cellStyle name="style1424787250272 2 3 5" xfId="2043"/>
    <cellStyle name="style1424787250272 2 3 5 2" xfId="5730"/>
    <cellStyle name="style1424787250272 2 3 5 2 2" xfId="13170"/>
    <cellStyle name="style1424787250272 2 3 5 2 2 2" xfId="53355"/>
    <cellStyle name="style1424787250272 2 3 5 2 3" xfId="20566"/>
    <cellStyle name="style1424787250272 2 3 5 2 4" xfId="27962"/>
    <cellStyle name="style1424787250272 2 3 5 2 5" xfId="53354"/>
    <cellStyle name="style1424787250272 2 3 5 3" xfId="3852"/>
    <cellStyle name="style1424787250272 2 3 5 3 2" xfId="11293"/>
    <cellStyle name="style1424787250272 2 3 5 3 2 2" xfId="53357"/>
    <cellStyle name="style1424787250272 2 3 5 3 3" xfId="18689"/>
    <cellStyle name="style1424787250272 2 3 5 3 4" xfId="26085"/>
    <cellStyle name="style1424787250272 2 3 5 3 5" xfId="53356"/>
    <cellStyle name="style1424787250272 2 3 5 4" xfId="7675"/>
    <cellStyle name="style1424787250272 2 3 5 4 2" xfId="15071"/>
    <cellStyle name="style1424787250272 2 3 5 4 3" xfId="22467"/>
    <cellStyle name="style1424787250272 2 3 5 4 4" xfId="29863"/>
    <cellStyle name="style1424787250272 2 3 5 4 5" xfId="53358"/>
    <cellStyle name="style1424787250272 2 3 5 5" xfId="9484"/>
    <cellStyle name="style1424787250272 2 3 5 6" xfId="16880"/>
    <cellStyle name="style1424787250272 2 3 5 7" xfId="24276"/>
    <cellStyle name="style1424787250272 2 3 5 8" xfId="53353"/>
    <cellStyle name="style1424787250272 2 3 6" xfId="4239"/>
    <cellStyle name="style1424787250272 2 3 6 2" xfId="11680"/>
    <cellStyle name="style1424787250272 2 3 6 2 2" xfId="53360"/>
    <cellStyle name="style1424787250272 2 3 6 3" xfId="19076"/>
    <cellStyle name="style1424787250272 2 3 6 4" xfId="26472"/>
    <cellStyle name="style1424787250272 2 3 6 5" xfId="53359"/>
    <cellStyle name="style1424787250272 2 3 7" xfId="2362"/>
    <cellStyle name="style1424787250272 2 3 7 2" xfId="9803"/>
    <cellStyle name="style1424787250272 2 3 7 2 2" xfId="53362"/>
    <cellStyle name="style1424787250272 2 3 7 3" xfId="17199"/>
    <cellStyle name="style1424787250272 2 3 7 4" xfId="24595"/>
    <cellStyle name="style1424787250272 2 3 7 5" xfId="53361"/>
    <cellStyle name="style1424787250272 2 3 8" xfId="6184"/>
    <cellStyle name="style1424787250272 2 3 8 2" xfId="13580"/>
    <cellStyle name="style1424787250272 2 3 8 3" xfId="20976"/>
    <cellStyle name="style1424787250272 2 3 8 4" xfId="28372"/>
    <cellStyle name="style1424787250272 2 3 8 5" xfId="53363"/>
    <cellStyle name="style1424787250272 2 3 9" xfId="7994"/>
    <cellStyle name="style1424787250272 2 4" xfId="613"/>
    <cellStyle name="style1424787250272 2 4 2" xfId="1323"/>
    <cellStyle name="style1424787250272 2 4 2 2" xfId="5011"/>
    <cellStyle name="style1424787250272 2 4 2 2 2" xfId="12452"/>
    <cellStyle name="style1424787250272 2 4 2 2 2 2" xfId="53367"/>
    <cellStyle name="style1424787250272 2 4 2 2 3" xfId="19848"/>
    <cellStyle name="style1424787250272 2 4 2 2 4" xfId="27244"/>
    <cellStyle name="style1424787250272 2 4 2 2 5" xfId="53366"/>
    <cellStyle name="style1424787250272 2 4 2 3" xfId="3134"/>
    <cellStyle name="style1424787250272 2 4 2 3 2" xfId="10575"/>
    <cellStyle name="style1424787250272 2 4 2 3 2 2" xfId="53369"/>
    <cellStyle name="style1424787250272 2 4 2 3 3" xfId="17971"/>
    <cellStyle name="style1424787250272 2 4 2 3 4" xfId="25367"/>
    <cellStyle name="style1424787250272 2 4 2 3 5" xfId="53368"/>
    <cellStyle name="style1424787250272 2 4 2 4" xfId="6956"/>
    <cellStyle name="style1424787250272 2 4 2 4 2" xfId="14352"/>
    <cellStyle name="style1424787250272 2 4 2 4 3" xfId="21748"/>
    <cellStyle name="style1424787250272 2 4 2 4 4" xfId="29144"/>
    <cellStyle name="style1424787250272 2 4 2 4 5" xfId="53370"/>
    <cellStyle name="style1424787250272 2 4 2 5" xfId="8766"/>
    <cellStyle name="style1424787250272 2 4 2 6" xfId="16162"/>
    <cellStyle name="style1424787250272 2 4 2 7" xfId="23558"/>
    <cellStyle name="style1424787250272 2 4 2 8" xfId="53365"/>
    <cellStyle name="style1424787250272 2 4 3" xfId="4367"/>
    <cellStyle name="style1424787250272 2 4 3 2" xfId="11808"/>
    <cellStyle name="style1424787250272 2 4 3 2 2" xfId="53372"/>
    <cellStyle name="style1424787250272 2 4 3 3" xfId="19204"/>
    <cellStyle name="style1424787250272 2 4 3 4" xfId="26600"/>
    <cellStyle name="style1424787250272 2 4 3 5" xfId="53371"/>
    <cellStyle name="style1424787250272 2 4 4" xfId="2490"/>
    <cellStyle name="style1424787250272 2 4 4 2" xfId="9931"/>
    <cellStyle name="style1424787250272 2 4 4 2 2" xfId="53374"/>
    <cellStyle name="style1424787250272 2 4 4 3" xfId="17327"/>
    <cellStyle name="style1424787250272 2 4 4 4" xfId="24723"/>
    <cellStyle name="style1424787250272 2 4 4 5" xfId="53373"/>
    <cellStyle name="style1424787250272 2 4 5" xfId="6312"/>
    <cellStyle name="style1424787250272 2 4 5 2" xfId="13708"/>
    <cellStyle name="style1424787250272 2 4 5 3" xfId="21104"/>
    <cellStyle name="style1424787250272 2 4 5 4" xfId="28500"/>
    <cellStyle name="style1424787250272 2 4 5 5" xfId="53375"/>
    <cellStyle name="style1424787250272 2 4 6" xfId="8122"/>
    <cellStyle name="style1424787250272 2 4 7" xfId="15518"/>
    <cellStyle name="style1424787250272 2 4 8" xfId="22914"/>
    <cellStyle name="style1424787250272 2 4 9" xfId="53364"/>
    <cellStyle name="style1424787250272 2 5" xfId="1067"/>
    <cellStyle name="style1424787250272 2 5 2" xfId="4755"/>
    <cellStyle name="style1424787250272 2 5 2 2" xfId="12196"/>
    <cellStyle name="style1424787250272 2 5 2 2 2" xfId="53378"/>
    <cellStyle name="style1424787250272 2 5 2 3" xfId="19592"/>
    <cellStyle name="style1424787250272 2 5 2 4" xfId="26988"/>
    <cellStyle name="style1424787250272 2 5 2 5" xfId="53377"/>
    <cellStyle name="style1424787250272 2 5 3" xfId="2878"/>
    <cellStyle name="style1424787250272 2 5 3 2" xfId="10319"/>
    <cellStyle name="style1424787250272 2 5 3 2 2" xfId="53380"/>
    <cellStyle name="style1424787250272 2 5 3 3" xfId="17715"/>
    <cellStyle name="style1424787250272 2 5 3 4" xfId="25111"/>
    <cellStyle name="style1424787250272 2 5 3 5" xfId="53379"/>
    <cellStyle name="style1424787250272 2 5 4" xfId="6700"/>
    <cellStyle name="style1424787250272 2 5 4 2" xfId="14096"/>
    <cellStyle name="style1424787250272 2 5 4 3" xfId="21492"/>
    <cellStyle name="style1424787250272 2 5 4 4" xfId="28888"/>
    <cellStyle name="style1424787250272 2 5 4 5" xfId="53381"/>
    <cellStyle name="style1424787250272 2 5 5" xfId="8510"/>
    <cellStyle name="style1424787250272 2 5 6" xfId="15906"/>
    <cellStyle name="style1424787250272 2 5 7" xfId="23302"/>
    <cellStyle name="style1424787250272 2 5 8" xfId="53376"/>
    <cellStyle name="style1424787250272 2 6" xfId="1658"/>
    <cellStyle name="style1424787250272 2 6 2" xfId="5345"/>
    <cellStyle name="style1424787250272 2 6 2 2" xfId="12786"/>
    <cellStyle name="style1424787250272 2 6 2 2 2" xfId="53384"/>
    <cellStyle name="style1424787250272 2 6 2 3" xfId="20182"/>
    <cellStyle name="style1424787250272 2 6 2 4" xfId="27578"/>
    <cellStyle name="style1424787250272 2 6 2 5" xfId="53383"/>
    <cellStyle name="style1424787250272 2 6 3" xfId="3468"/>
    <cellStyle name="style1424787250272 2 6 3 2" xfId="10909"/>
    <cellStyle name="style1424787250272 2 6 3 2 2" xfId="53386"/>
    <cellStyle name="style1424787250272 2 6 3 3" xfId="18305"/>
    <cellStyle name="style1424787250272 2 6 3 4" xfId="25701"/>
    <cellStyle name="style1424787250272 2 6 3 5" xfId="53385"/>
    <cellStyle name="style1424787250272 2 6 4" xfId="7290"/>
    <cellStyle name="style1424787250272 2 6 4 2" xfId="14686"/>
    <cellStyle name="style1424787250272 2 6 4 3" xfId="22082"/>
    <cellStyle name="style1424787250272 2 6 4 4" xfId="29478"/>
    <cellStyle name="style1424787250272 2 6 4 5" xfId="53387"/>
    <cellStyle name="style1424787250272 2 6 5" xfId="9100"/>
    <cellStyle name="style1424787250272 2 6 6" xfId="16496"/>
    <cellStyle name="style1424787250272 2 6 7" xfId="23892"/>
    <cellStyle name="style1424787250272 2 6 8" xfId="53382"/>
    <cellStyle name="style1424787250272 2 7" xfId="1915"/>
    <cellStyle name="style1424787250272 2 7 2" xfId="5602"/>
    <cellStyle name="style1424787250272 2 7 2 2" xfId="13042"/>
    <cellStyle name="style1424787250272 2 7 2 2 2" xfId="53390"/>
    <cellStyle name="style1424787250272 2 7 2 3" xfId="20438"/>
    <cellStyle name="style1424787250272 2 7 2 4" xfId="27834"/>
    <cellStyle name="style1424787250272 2 7 2 5" xfId="53389"/>
    <cellStyle name="style1424787250272 2 7 3" xfId="3724"/>
    <cellStyle name="style1424787250272 2 7 3 2" xfId="11165"/>
    <cellStyle name="style1424787250272 2 7 3 2 2" xfId="53392"/>
    <cellStyle name="style1424787250272 2 7 3 3" xfId="18561"/>
    <cellStyle name="style1424787250272 2 7 3 4" xfId="25957"/>
    <cellStyle name="style1424787250272 2 7 3 5" xfId="53391"/>
    <cellStyle name="style1424787250272 2 7 4" xfId="7547"/>
    <cellStyle name="style1424787250272 2 7 4 2" xfId="14943"/>
    <cellStyle name="style1424787250272 2 7 4 3" xfId="22339"/>
    <cellStyle name="style1424787250272 2 7 4 4" xfId="29735"/>
    <cellStyle name="style1424787250272 2 7 4 5" xfId="53393"/>
    <cellStyle name="style1424787250272 2 7 5" xfId="9356"/>
    <cellStyle name="style1424787250272 2 7 6" xfId="16752"/>
    <cellStyle name="style1424787250272 2 7 7" xfId="24148"/>
    <cellStyle name="style1424787250272 2 7 8" xfId="53388"/>
    <cellStyle name="style1424787250272 2 8" xfId="4111"/>
    <cellStyle name="style1424787250272 2 8 2" xfId="11552"/>
    <cellStyle name="style1424787250272 2 8 2 2" xfId="53395"/>
    <cellStyle name="style1424787250272 2 8 3" xfId="18948"/>
    <cellStyle name="style1424787250272 2 8 4" xfId="26344"/>
    <cellStyle name="style1424787250272 2 8 5" xfId="53394"/>
    <cellStyle name="style1424787250272 2 9" xfId="2234"/>
    <cellStyle name="style1424787250272 2 9 2" xfId="9675"/>
    <cellStyle name="style1424787250272 2 9 2 2" xfId="53397"/>
    <cellStyle name="style1424787250272 2 9 3" xfId="17071"/>
    <cellStyle name="style1424787250272 2 9 4" xfId="24467"/>
    <cellStyle name="style1424787250272 2 9 5" xfId="53396"/>
    <cellStyle name="style1424787250272 3" xfId="392"/>
    <cellStyle name="style1424787250272 3 10" xfId="7902"/>
    <cellStyle name="style1424787250272 3 11" xfId="15298"/>
    <cellStyle name="style1424787250272 3 12" xfId="22694"/>
    <cellStyle name="style1424787250272 3 13" xfId="53398"/>
    <cellStyle name="style1424787250272 3 2" xfId="520"/>
    <cellStyle name="style1424787250272 3 2 10" xfId="15426"/>
    <cellStyle name="style1424787250272 3 2 11" xfId="22822"/>
    <cellStyle name="style1424787250272 3 2 12" xfId="53399"/>
    <cellStyle name="style1424787250272 3 2 2" xfId="777"/>
    <cellStyle name="style1424787250272 3 2 2 2" xfId="1487"/>
    <cellStyle name="style1424787250272 3 2 2 2 2" xfId="5175"/>
    <cellStyle name="style1424787250272 3 2 2 2 2 2" xfId="12616"/>
    <cellStyle name="style1424787250272 3 2 2 2 2 2 2" xfId="53403"/>
    <cellStyle name="style1424787250272 3 2 2 2 2 3" xfId="20012"/>
    <cellStyle name="style1424787250272 3 2 2 2 2 4" xfId="27408"/>
    <cellStyle name="style1424787250272 3 2 2 2 2 5" xfId="53402"/>
    <cellStyle name="style1424787250272 3 2 2 2 3" xfId="3298"/>
    <cellStyle name="style1424787250272 3 2 2 2 3 2" xfId="10739"/>
    <cellStyle name="style1424787250272 3 2 2 2 3 2 2" xfId="53405"/>
    <cellStyle name="style1424787250272 3 2 2 2 3 3" xfId="18135"/>
    <cellStyle name="style1424787250272 3 2 2 2 3 4" xfId="25531"/>
    <cellStyle name="style1424787250272 3 2 2 2 3 5" xfId="53404"/>
    <cellStyle name="style1424787250272 3 2 2 2 4" xfId="7120"/>
    <cellStyle name="style1424787250272 3 2 2 2 4 2" xfId="14516"/>
    <cellStyle name="style1424787250272 3 2 2 2 4 3" xfId="21912"/>
    <cellStyle name="style1424787250272 3 2 2 2 4 4" xfId="29308"/>
    <cellStyle name="style1424787250272 3 2 2 2 4 5" xfId="53406"/>
    <cellStyle name="style1424787250272 3 2 2 2 5" xfId="8930"/>
    <cellStyle name="style1424787250272 3 2 2 2 6" xfId="16326"/>
    <cellStyle name="style1424787250272 3 2 2 2 7" xfId="23722"/>
    <cellStyle name="style1424787250272 3 2 2 2 8" xfId="53401"/>
    <cellStyle name="style1424787250272 3 2 2 3" xfId="4531"/>
    <cellStyle name="style1424787250272 3 2 2 3 2" xfId="11972"/>
    <cellStyle name="style1424787250272 3 2 2 3 2 2" xfId="53408"/>
    <cellStyle name="style1424787250272 3 2 2 3 3" xfId="19368"/>
    <cellStyle name="style1424787250272 3 2 2 3 4" xfId="26764"/>
    <cellStyle name="style1424787250272 3 2 2 3 5" xfId="53407"/>
    <cellStyle name="style1424787250272 3 2 2 4" xfId="2654"/>
    <cellStyle name="style1424787250272 3 2 2 4 2" xfId="10095"/>
    <cellStyle name="style1424787250272 3 2 2 4 2 2" xfId="53410"/>
    <cellStyle name="style1424787250272 3 2 2 4 3" xfId="17491"/>
    <cellStyle name="style1424787250272 3 2 2 4 4" xfId="24887"/>
    <cellStyle name="style1424787250272 3 2 2 4 5" xfId="53409"/>
    <cellStyle name="style1424787250272 3 2 2 5" xfId="6476"/>
    <cellStyle name="style1424787250272 3 2 2 5 2" xfId="13872"/>
    <cellStyle name="style1424787250272 3 2 2 5 3" xfId="21268"/>
    <cellStyle name="style1424787250272 3 2 2 5 4" xfId="28664"/>
    <cellStyle name="style1424787250272 3 2 2 5 5" xfId="53411"/>
    <cellStyle name="style1424787250272 3 2 2 6" xfId="8286"/>
    <cellStyle name="style1424787250272 3 2 2 7" xfId="15682"/>
    <cellStyle name="style1424787250272 3 2 2 8" xfId="23078"/>
    <cellStyle name="style1424787250272 3 2 2 9" xfId="53400"/>
    <cellStyle name="style1424787250272 3 2 3" xfId="1231"/>
    <cellStyle name="style1424787250272 3 2 3 2" xfId="4919"/>
    <cellStyle name="style1424787250272 3 2 3 2 2" xfId="12360"/>
    <cellStyle name="style1424787250272 3 2 3 2 2 2" xfId="53414"/>
    <cellStyle name="style1424787250272 3 2 3 2 3" xfId="19756"/>
    <cellStyle name="style1424787250272 3 2 3 2 4" xfId="27152"/>
    <cellStyle name="style1424787250272 3 2 3 2 5" xfId="53413"/>
    <cellStyle name="style1424787250272 3 2 3 3" xfId="3042"/>
    <cellStyle name="style1424787250272 3 2 3 3 2" xfId="10483"/>
    <cellStyle name="style1424787250272 3 2 3 3 2 2" xfId="53416"/>
    <cellStyle name="style1424787250272 3 2 3 3 3" xfId="17879"/>
    <cellStyle name="style1424787250272 3 2 3 3 4" xfId="25275"/>
    <cellStyle name="style1424787250272 3 2 3 3 5" xfId="53415"/>
    <cellStyle name="style1424787250272 3 2 3 4" xfId="6864"/>
    <cellStyle name="style1424787250272 3 2 3 4 2" xfId="14260"/>
    <cellStyle name="style1424787250272 3 2 3 4 3" xfId="21656"/>
    <cellStyle name="style1424787250272 3 2 3 4 4" xfId="29052"/>
    <cellStyle name="style1424787250272 3 2 3 4 5" xfId="53417"/>
    <cellStyle name="style1424787250272 3 2 3 5" xfId="8674"/>
    <cellStyle name="style1424787250272 3 2 3 6" xfId="16070"/>
    <cellStyle name="style1424787250272 3 2 3 7" xfId="23466"/>
    <cellStyle name="style1424787250272 3 2 3 8" xfId="53412"/>
    <cellStyle name="style1424787250272 3 2 4" xfId="1822"/>
    <cellStyle name="style1424787250272 3 2 4 2" xfId="5509"/>
    <cellStyle name="style1424787250272 3 2 4 2 2" xfId="12950"/>
    <cellStyle name="style1424787250272 3 2 4 2 2 2" xfId="53420"/>
    <cellStyle name="style1424787250272 3 2 4 2 3" xfId="20346"/>
    <cellStyle name="style1424787250272 3 2 4 2 4" xfId="27742"/>
    <cellStyle name="style1424787250272 3 2 4 2 5" xfId="53419"/>
    <cellStyle name="style1424787250272 3 2 4 3" xfId="3632"/>
    <cellStyle name="style1424787250272 3 2 4 3 2" xfId="11073"/>
    <cellStyle name="style1424787250272 3 2 4 3 2 2" xfId="53422"/>
    <cellStyle name="style1424787250272 3 2 4 3 3" xfId="18469"/>
    <cellStyle name="style1424787250272 3 2 4 3 4" xfId="25865"/>
    <cellStyle name="style1424787250272 3 2 4 3 5" xfId="53421"/>
    <cellStyle name="style1424787250272 3 2 4 4" xfId="7454"/>
    <cellStyle name="style1424787250272 3 2 4 4 2" xfId="14850"/>
    <cellStyle name="style1424787250272 3 2 4 4 3" xfId="22246"/>
    <cellStyle name="style1424787250272 3 2 4 4 4" xfId="29642"/>
    <cellStyle name="style1424787250272 3 2 4 4 5" xfId="53423"/>
    <cellStyle name="style1424787250272 3 2 4 5" xfId="9264"/>
    <cellStyle name="style1424787250272 3 2 4 6" xfId="16660"/>
    <cellStyle name="style1424787250272 3 2 4 7" xfId="24056"/>
    <cellStyle name="style1424787250272 3 2 4 8" xfId="53418"/>
    <cellStyle name="style1424787250272 3 2 5" xfId="2079"/>
    <cellStyle name="style1424787250272 3 2 5 2" xfId="5766"/>
    <cellStyle name="style1424787250272 3 2 5 2 2" xfId="13206"/>
    <cellStyle name="style1424787250272 3 2 5 2 2 2" xfId="53426"/>
    <cellStyle name="style1424787250272 3 2 5 2 3" xfId="20602"/>
    <cellStyle name="style1424787250272 3 2 5 2 4" xfId="27998"/>
    <cellStyle name="style1424787250272 3 2 5 2 5" xfId="53425"/>
    <cellStyle name="style1424787250272 3 2 5 3" xfId="3888"/>
    <cellStyle name="style1424787250272 3 2 5 3 2" xfId="11329"/>
    <cellStyle name="style1424787250272 3 2 5 3 2 2" xfId="53428"/>
    <cellStyle name="style1424787250272 3 2 5 3 3" xfId="18725"/>
    <cellStyle name="style1424787250272 3 2 5 3 4" xfId="26121"/>
    <cellStyle name="style1424787250272 3 2 5 3 5" xfId="53427"/>
    <cellStyle name="style1424787250272 3 2 5 4" xfId="7711"/>
    <cellStyle name="style1424787250272 3 2 5 4 2" xfId="15107"/>
    <cellStyle name="style1424787250272 3 2 5 4 3" xfId="22503"/>
    <cellStyle name="style1424787250272 3 2 5 4 4" xfId="29899"/>
    <cellStyle name="style1424787250272 3 2 5 4 5" xfId="53429"/>
    <cellStyle name="style1424787250272 3 2 5 5" xfId="9520"/>
    <cellStyle name="style1424787250272 3 2 5 6" xfId="16916"/>
    <cellStyle name="style1424787250272 3 2 5 7" xfId="24312"/>
    <cellStyle name="style1424787250272 3 2 5 8" xfId="53424"/>
    <cellStyle name="style1424787250272 3 2 6" xfId="4275"/>
    <cellStyle name="style1424787250272 3 2 6 2" xfId="11716"/>
    <cellStyle name="style1424787250272 3 2 6 2 2" xfId="53431"/>
    <cellStyle name="style1424787250272 3 2 6 3" xfId="19112"/>
    <cellStyle name="style1424787250272 3 2 6 4" xfId="26508"/>
    <cellStyle name="style1424787250272 3 2 6 5" xfId="53430"/>
    <cellStyle name="style1424787250272 3 2 7" xfId="2398"/>
    <cellStyle name="style1424787250272 3 2 7 2" xfId="9839"/>
    <cellStyle name="style1424787250272 3 2 7 2 2" xfId="53433"/>
    <cellStyle name="style1424787250272 3 2 7 3" xfId="17235"/>
    <cellStyle name="style1424787250272 3 2 7 4" xfId="24631"/>
    <cellStyle name="style1424787250272 3 2 7 5" xfId="53432"/>
    <cellStyle name="style1424787250272 3 2 8" xfId="6220"/>
    <cellStyle name="style1424787250272 3 2 8 2" xfId="13616"/>
    <cellStyle name="style1424787250272 3 2 8 3" xfId="21012"/>
    <cellStyle name="style1424787250272 3 2 8 4" xfId="28408"/>
    <cellStyle name="style1424787250272 3 2 8 5" xfId="53434"/>
    <cellStyle name="style1424787250272 3 2 9" xfId="8030"/>
    <cellStyle name="style1424787250272 3 3" xfId="649"/>
    <cellStyle name="style1424787250272 3 3 2" xfId="1359"/>
    <cellStyle name="style1424787250272 3 3 2 2" xfId="5047"/>
    <cellStyle name="style1424787250272 3 3 2 2 2" xfId="12488"/>
    <cellStyle name="style1424787250272 3 3 2 2 2 2" xfId="53438"/>
    <cellStyle name="style1424787250272 3 3 2 2 3" xfId="19884"/>
    <cellStyle name="style1424787250272 3 3 2 2 4" xfId="27280"/>
    <cellStyle name="style1424787250272 3 3 2 2 5" xfId="53437"/>
    <cellStyle name="style1424787250272 3 3 2 3" xfId="3170"/>
    <cellStyle name="style1424787250272 3 3 2 3 2" xfId="10611"/>
    <cellStyle name="style1424787250272 3 3 2 3 2 2" xfId="53440"/>
    <cellStyle name="style1424787250272 3 3 2 3 3" xfId="18007"/>
    <cellStyle name="style1424787250272 3 3 2 3 4" xfId="25403"/>
    <cellStyle name="style1424787250272 3 3 2 3 5" xfId="53439"/>
    <cellStyle name="style1424787250272 3 3 2 4" xfId="6992"/>
    <cellStyle name="style1424787250272 3 3 2 4 2" xfId="14388"/>
    <cellStyle name="style1424787250272 3 3 2 4 3" xfId="21784"/>
    <cellStyle name="style1424787250272 3 3 2 4 4" xfId="29180"/>
    <cellStyle name="style1424787250272 3 3 2 4 5" xfId="53441"/>
    <cellStyle name="style1424787250272 3 3 2 5" xfId="8802"/>
    <cellStyle name="style1424787250272 3 3 2 6" xfId="16198"/>
    <cellStyle name="style1424787250272 3 3 2 7" xfId="23594"/>
    <cellStyle name="style1424787250272 3 3 2 8" xfId="53436"/>
    <cellStyle name="style1424787250272 3 3 3" xfId="4403"/>
    <cellStyle name="style1424787250272 3 3 3 2" xfId="11844"/>
    <cellStyle name="style1424787250272 3 3 3 2 2" xfId="53443"/>
    <cellStyle name="style1424787250272 3 3 3 3" xfId="19240"/>
    <cellStyle name="style1424787250272 3 3 3 4" xfId="26636"/>
    <cellStyle name="style1424787250272 3 3 3 5" xfId="53442"/>
    <cellStyle name="style1424787250272 3 3 4" xfId="2526"/>
    <cellStyle name="style1424787250272 3 3 4 2" xfId="9967"/>
    <cellStyle name="style1424787250272 3 3 4 2 2" xfId="53445"/>
    <cellStyle name="style1424787250272 3 3 4 3" xfId="17363"/>
    <cellStyle name="style1424787250272 3 3 4 4" xfId="24759"/>
    <cellStyle name="style1424787250272 3 3 4 5" xfId="53444"/>
    <cellStyle name="style1424787250272 3 3 5" xfId="6348"/>
    <cellStyle name="style1424787250272 3 3 5 2" xfId="13744"/>
    <cellStyle name="style1424787250272 3 3 5 3" xfId="21140"/>
    <cellStyle name="style1424787250272 3 3 5 4" xfId="28536"/>
    <cellStyle name="style1424787250272 3 3 5 5" xfId="53446"/>
    <cellStyle name="style1424787250272 3 3 6" xfId="8158"/>
    <cellStyle name="style1424787250272 3 3 7" xfId="15554"/>
    <cellStyle name="style1424787250272 3 3 8" xfId="22950"/>
    <cellStyle name="style1424787250272 3 3 9" xfId="53435"/>
    <cellStyle name="style1424787250272 3 4" xfId="1103"/>
    <cellStyle name="style1424787250272 3 4 2" xfId="4791"/>
    <cellStyle name="style1424787250272 3 4 2 2" xfId="12232"/>
    <cellStyle name="style1424787250272 3 4 2 2 2" xfId="53449"/>
    <cellStyle name="style1424787250272 3 4 2 3" xfId="19628"/>
    <cellStyle name="style1424787250272 3 4 2 4" xfId="27024"/>
    <cellStyle name="style1424787250272 3 4 2 5" xfId="53448"/>
    <cellStyle name="style1424787250272 3 4 3" xfId="2914"/>
    <cellStyle name="style1424787250272 3 4 3 2" xfId="10355"/>
    <cellStyle name="style1424787250272 3 4 3 2 2" xfId="53451"/>
    <cellStyle name="style1424787250272 3 4 3 3" xfId="17751"/>
    <cellStyle name="style1424787250272 3 4 3 4" xfId="25147"/>
    <cellStyle name="style1424787250272 3 4 3 5" xfId="53450"/>
    <cellStyle name="style1424787250272 3 4 4" xfId="6736"/>
    <cellStyle name="style1424787250272 3 4 4 2" xfId="14132"/>
    <cellStyle name="style1424787250272 3 4 4 3" xfId="21528"/>
    <cellStyle name="style1424787250272 3 4 4 4" xfId="28924"/>
    <cellStyle name="style1424787250272 3 4 4 5" xfId="53452"/>
    <cellStyle name="style1424787250272 3 4 5" xfId="8546"/>
    <cellStyle name="style1424787250272 3 4 6" xfId="15942"/>
    <cellStyle name="style1424787250272 3 4 7" xfId="23338"/>
    <cellStyle name="style1424787250272 3 4 8" xfId="53447"/>
    <cellStyle name="style1424787250272 3 5" xfId="1694"/>
    <cellStyle name="style1424787250272 3 5 2" xfId="5381"/>
    <cellStyle name="style1424787250272 3 5 2 2" xfId="12822"/>
    <cellStyle name="style1424787250272 3 5 2 2 2" xfId="53455"/>
    <cellStyle name="style1424787250272 3 5 2 3" xfId="20218"/>
    <cellStyle name="style1424787250272 3 5 2 4" xfId="27614"/>
    <cellStyle name="style1424787250272 3 5 2 5" xfId="53454"/>
    <cellStyle name="style1424787250272 3 5 3" xfId="3504"/>
    <cellStyle name="style1424787250272 3 5 3 2" xfId="10945"/>
    <cellStyle name="style1424787250272 3 5 3 2 2" xfId="53457"/>
    <cellStyle name="style1424787250272 3 5 3 3" xfId="18341"/>
    <cellStyle name="style1424787250272 3 5 3 4" xfId="25737"/>
    <cellStyle name="style1424787250272 3 5 3 5" xfId="53456"/>
    <cellStyle name="style1424787250272 3 5 4" xfId="7326"/>
    <cellStyle name="style1424787250272 3 5 4 2" xfId="14722"/>
    <cellStyle name="style1424787250272 3 5 4 3" xfId="22118"/>
    <cellStyle name="style1424787250272 3 5 4 4" xfId="29514"/>
    <cellStyle name="style1424787250272 3 5 4 5" xfId="53458"/>
    <cellStyle name="style1424787250272 3 5 5" xfId="9136"/>
    <cellStyle name="style1424787250272 3 5 6" xfId="16532"/>
    <cellStyle name="style1424787250272 3 5 7" xfId="23928"/>
    <cellStyle name="style1424787250272 3 5 8" xfId="53453"/>
    <cellStyle name="style1424787250272 3 6" xfId="1951"/>
    <cellStyle name="style1424787250272 3 6 2" xfId="5638"/>
    <cellStyle name="style1424787250272 3 6 2 2" xfId="13078"/>
    <cellStyle name="style1424787250272 3 6 2 2 2" xfId="53461"/>
    <cellStyle name="style1424787250272 3 6 2 3" xfId="20474"/>
    <cellStyle name="style1424787250272 3 6 2 4" xfId="27870"/>
    <cellStyle name="style1424787250272 3 6 2 5" xfId="53460"/>
    <cellStyle name="style1424787250272 3 6 3" xfId="3760"/>
    <cellStyle name="style1424787250272 3 6 3 2" xfId="11201"/>
    <cellStyle name="style1424787250272 3 6 3 2 2" xfId="53463"/>
    <cellStyle name="style1424787250272 3 6 3 3" xfId="18597"/>
    <cellStyle name="style1424787250272 3 6 3 4" xfId="25993"/>
    <cellStyle name="style1424787250272 3 6 3 5" xfId="53462"/>
    <cellStyle name="style1424787250272 3 6 4" xfId="7583"/>
    <cellStyle name="style1424787250272 3 6 4 2" xfId="14979"/>
    <cellStyle name="style1424787250272 3 6 4 3" xfId="22375"/>
    <cellStyle name="style1424787250272 3 6 4 4" xfId="29771"/>
    <cellStyle name="style1424787250272 3 6 4 5" xfId="53464"/>
    <cellStyle name="style1424787250272 3 6 5" xfId="9392"/>
    <cellStyle name="style1424787250272 3 6 6" xfId="16788"/>
    <cellStyle name="style1424787250272 3 6 7" xfId="24184"/>
    <cellStyle name="style1424787250272 3 6 8" xfId="53459"/>
    <cellStyle name="style1424787250272 3 7" xfId="4147"/>
    <cellStyle name="style1424787250272 3 7 2" xfId="11588"/>
    <cellStyle name="style1424787250272 3 7 2 2" xfId="53466"/>
    <cellStyle name="style1424787250272 3 7 3" xfId="18984"/>
    <cellStyle name="style1424787250272 3 7 4" xfId="26380"/>
    <cellStyle name="style1424787250272 3 7 5" xfId="53465"/>
    <cellStyle name="style1424787250272 3 8" xfId="2270"/>
    <cellStyle name="style1424787250272 3 8 2" xfId="9711"/>
    <cellStyle name="style1424787250272 3 8 2 2" xfId="53468"/>
    <cellStyle name="style1424787250272 3 8 3" xfId="17107"/>
    <cellStyle name="style1424787250272 3 8 4" xfId="24503"/>
    <cellStyle name="style1424787250272 3 8 5" xfId="53467"/>
    <cellStyle name="style1424787250272 3 9" xfId="6092"/>
    <cellStyle name="style1424787250272 3 9 2" xfId="13488"/>
    <cellStyle name="style1424787250272 3 9 3" xfId="20884"/>
    <cellStyle name="style1424787250272 3 9 4" xfId="28280"/>
    <cellStyle name="style1424787250272 3 9 5" xfId="53469"/>
    <cellStyle name="style1424787250272 4" xfId="456"/>
    <cellStyle name="style1424787250272 4 10" xfId="15362"/>
    <cellStyle name="style1424787250272 4 11" xfId="22758"/>
    <cellStyle name="style1424787250272 4 12" xfId="53470"/>
    <cellStyle name="style1424787250272 4 2" xfId="713"/>
    <cellStyle name="style1424787250272 4 2 2" xfId="1423"/>
    <cellStyle name="style1424787250272 4 2 2 2" xfId="5111"/>
    <cellStyle name="style1424787250272 4 2 2 2 2" xfId="12552"/>
    <cellStyle name="style1424787250272 4 2 2 2 2 2" xfId="53474"/>
    <cellStyle name="style1424787250272 4 2 2 2 3" xfId="19948"/>
    <cellStyle name="style1424787250272 4 2 2 2 4" xfId="27344"/>
    <cellStyle name="style1424787250272 4 2 2 2 5" xfId="53473"/>
    <cellStyle name="style1424787250272 4 2 2 3" xfId="3234"/>
    <cellStyle name="style1424787250272 4 2 2 3 2" xfId="10675"/>
    <cellStyle name="style1424787250272 4 2 2 3 2 2" xfId="53476"/>
    <cellStyle name="style1424787250272 4 2 2 3 3" xfId="18071"/>
    <cellStyle name="style1424787250272 4 2 2 3 4" xfId="25467"/>
    <cellStyle name="style1424787250272 4 2 2 3 5" xfId="53475"/>
    <cellStyle name="style1424787250272 4 2 2 4" xfId="7056"/>
    <cellStyle name="style1424787250272 4 2 2 4 2" xfId="14452"/>
    <cellStyle name="style1424787250272 4 2 2 4 3" xfId="21848"/>
    <cellStyle name="style1424787250272 4 2 2 4 4" xfId="29244"/>
    <cellStyle name="style1424787250272 4 2 2 4 5" xfId="53477"/>
    <cellStyle name="style1424787250272 4 2 2 5" xfId="8866"/>
    <cellStyle name="style1424787250272 4 2 2 6" xfId="16262"/>
    <cellStyle name="style1424787250272 4 2 2 7" xfId="23658"/>
    <cellStyle name="style1424787250272 4 2 2 8" xfId="53472"/>
    <cellStyle name="style1424787250272 4 2 3" xfId="4467"/>
    <cellStyle name="style1424787250272 4 2 3 2" xfId="11908"/>
    <cellStyle name="style1424787250272 4 2 3 2 2" xfId="53479"/>
    <cellStyle name="style1424787250272 4 2 3 3" xfId="19304"/>
    <cellStyle name="style1424787250272 4 2 3 4" xfId="26700"/>
    <cellStyle name="style1424787250272 4 2 3 5" xfId="53478"/>
    <cellStyle name="style1424787250272 4 2 4" xfId="2590"/>
    <cellStyle name="style1424787250272 4 2 4 2" xfId="10031"/>
    <cellStyle name="style1424787250272 4 2 4 2 2" xfId="53481"/>
    <cellStyle name="style1424787250272 4 2 4 3" xfId="17427"/>
    <cellStyle name="style1424787250272 4 2 4 4" xfId="24823"/>
    <cellStyle name="style1424787250272 4 2 4 5" xfId="53480"/>
    <cellStyle name="style1424787250272 4 2 5" xfId="6412"/>
    <cellStyle name="style1424787250272 4 2 5 2" xfId="13808"/>
    <cellStyle name="style1424787250272 4 2 5 3" xfId="21204"/>
    <cellStyle name="style1424787250272 4 2 5 4" xfId="28600"/>
    <cellStyle name="style1424787250272 4 2 5 5" xfId="53482"/>
    <cellStyle name="style1424787250272 4 2 6" xfId="8222"/>
    <cellStyle name="style1424787250272 4 2 7" xfId="15618"/>
    <cellStyle name="style1424787250272 4 2 8" xfId="23014"/>
    <cellStyle name="style1424787250272 4 2 9" xfId="53471"/>
    <cellStyle name="style1424787250272 4 3" xfId="1167"/>
    <cellStyle name="style1424787250272 4 3 2" xfId="4855"/>
    <cellStyle name="style1424787250272 4 3 2 2" xfId="12296"/>
    <cellStyle name="style1424787250272 4 3 2 2 2" xfId="53485"/>
    <cellStyle name="style1424787250272 4 3 2 3" xfId="19692"/>
    <cellStyle name="style1424787250272 4 3 2 4" xfId="27088"/>
    <cellStyle name="style1424787250272 4 3 2 5" xfId="53484"/>
    <cellStyle name="style1424787250272 4 3 3" xfId="2978"/>
    <cellStyle name="style1424787250272 4 3 3 2" xfId="10419"/>
    <cellStyle name="style1424787250272 4 3 3 2 2" xfId="53487"/>
    <cellStyle name="style1424787250272 4 3 3 3" xfId="17815"/>
    <cellStyle name="style1424787250272 4 3 3 4" xfId="25211"/>
    <cellStyle name="style1424787250272 4 3 3 5" xfId="53486"/>
    <cellStyle name="style1424787250272 4 3 4" xfId="6800"/>
    <cellStyle name="style1424787250272 4 3 4 2" xfId="14196"/>
    <cellStyle name="style1424787250272 4 3 4 3" xfId="21592"/>
    <cellStyle name="style1424787250272 4 3 4 4" xfId="28988"/>
    <cellStyle name="style1424787250272 4 3 4 5" xfId="53488"/>
    <cellStyle name="style1424787250272 4 3 5" xfId="8610"/>
    <cellStyle name="style1424787250272 4 3 6" xfId="16006"/>
    <cellStyle name="style1424787250272 4 3 7" xfId="23402"/>
    <cellStyle name="style1424787250272 4 3 8" xfId="53483"/>
    <cellStyle name="style1424787250272 4 4" xfId="1758"/>
    <cellStyle name="style1424787250272 4 4 2" xfId="5445"/>
    <cellStyle name="style1424787250272 4 4 2 2" xfId="12886"/>
    <cellStyle name="style1424787250272 4 4 2 2 2" xfId="53491"/>
    <cellStyle name="style1424787250272 4 4 2 3" xfId="20282"/>
    <cellStyle name="style1424787250272 4 4 2 4" xfId="27678"/>
    <cellStyle name="style1424787250272 4 4 2 5" xfId="53490"/>
    <cellStyle name="style1424787250272 4 4 3" xfId="3568"/>
    <cellStyle name="style1424787250272 4 4 3 2" xfId="11009"/>
    <cellStyle name="style1424787250272 4 4 3 2 2" xfId="53493"/>
    <cellStyle name="style1424787250272 4 4 3 3" xfId="18405"/>
    <cellStyle name="style1424787250272 4 4 3 4" xfId="25801"/>
    <cellStyle name="style1424787250272 4 4 3 5" xfId="53492"/>
    <cellStyle name="style1424787250272 4 4 4" xfId="7390"/>
    <cellStyle name="style1424787250272 4 4 4 2" xfId="14786"/>
    <cellStyle name="style1424787250272 4 4 4 3" xfId="22182"/>
    <cellStyle name="style1424787250272 4 4 4 4" xfId="29578"/>
    <cellStyle name="style1424787250272 4 4 4 5" xfId="53494"/>
    <cellStyle name="style1424787250272 4 4 5" xfId="9200"/>
    <cellStyle name="style1424787250272 4 4 6" xfId="16596"/>
    <cellStyle name="style1424787250272 4 4 7" xfId="23992"/>
    <cellStyle name="style1424787250272 4 4 8" xfId="53489"/>
    <cellStyle name="style1424787250272 4 5" xfId="2015"/>
    <cellStyle name="style1424787250272 4 5 2" xfId="5702"/>
    <cellStyle name="style1424787250272 4 5 2 2" xfId="13142"/>
    <cellStyle name="style1424787250272 4 5 2 2 2" xfId="53497"/>
    <cellStyle name="style1424787250272 4 5 2 3" xfId="20538"/>
    <cellStyle name="style1424787250272 4 5 2 4" xfId="27934"/>
    <cellStyle name="style1424787250272 4 5 2 5" xfId="53496"/>
    <cellStyle name="style1424787250272 4 5 3" xfId="3824"/>
    <cellStyle name="style1424787250272 4 5 3 2" xfId="11265"/>
    <cellStyle name="style1424787250272 4 5 3 2 2" xfId="53499"/>
    <cellStyle name="style1424787250272 4 5 3 3" xfId="18661"/>
    <cellStyle name="style1424787250272 4 5 3 4" xfId="26057"/>
    <cellStyle name="style1424787250272 4 5 3 5" xfId="53498"/>
    <cellStyle name="style1424787250272 4 5 4" xfId="7647"/>
    <cellStyle name="style1424787250272 4 5 4 2" xfId="15043"/>
    <cellStyle name="style1424787250272 4 5 4 3" xfId="22439"/>
    <cellStyle name="style1424787250272 4 5 4 4" xfId="29835"/>
    <cellStyle name="style1424787250272 4 5 4 5" xfId="53500"/>
    <cellStyle name="style1424787250272 4 5 5" xfId="9456"/>
    <cellStyle name="style1424787250272 4 5 6" xfId="16852"/>
    <cellStyle name="style1424787250272 4 5 7" xfId="24248"/>
    <cellStyle name="style1424787250272 4 5 8" xfId="53495"/>
    <cellStyle name="style1424787250272 4 6" xfId="4211"/>
    <cellStyle name="style1424787250272 4 6 2" xfId="11652"/>
    <cellStyle name="style1424787250272 4 6 2 2" xfId="53502"/>
    <cellStyle name="style1424787250272 4 6 3" xfId="19048"/>
    <cellStyle name="style1424787250272 4 6 4" xfId="26444"/>
    <cellStyle name="style1424787250272 4 6 5" xfId="53501"/>
    <cellStyle name="style1424787250272 4 7" xfId="2334"/>
    <cellStyle name="style1424787250272 4 7 2" xfId="9775"/>
    <cellStyle name="style1424787250272 4 7 2 2" xfId="53504"/>
    <cellStyle name="style1424787250272 4 7 3" xfId="17171"/>
    <cellStyle name="style1424787250272 4 7 4" xfId="24567"/>
    <cellStyle name="style1424787250272 4 7 5" xfId="53503"/>
    <cellStyle name="style1424787250272 4 8" xfId="6156"/>
    <cellStyle name="style1424787250272 4 8 2" xfId="13552"/>
    <cellStyle name="style1424787250272 4 8 3" xfId="20948"/>
    <cellStyle name="style1424787250272 4 8 4" xfId="28344"/>
    <cellStyle name="style1424787250272 4 8 5" xfId="53505"/>
    <cellStyle name="style1424787250272 4 9" xfId="7966"/>
    <cellStyle name="style1424787250272 5" xfId="585"/>
    <cellStyle name="style1424787250272 5 2" xfId="1295"/>
    <cellStyle name="style1424787250272 5 2 2" xfId="4983"/>
    <cellStyle name="style1424787250272 5 2 2 2" xfId="12424"/>
    <cellStyle name="style1424787250272 5 2 2 2 2" xfId="53509"/>
    <cellStyle name="style1424787250272 5 2 2 3" xfId="19820"/>
    <cellStyle name="style1424787250272 5 2 2 4" xfId="27216"/>
    <cellStyle name="style1424787250272 5 2 2 5" xfId="53508"/>
    <cellStyle name="style1424787250272 5 2 3" xfId="3106"/>
    <cellStyle name="style1424787250272 5 2 3 2" xfId="10547"/>
    <cellStyle name="style1424787250272 5 2 3 2 2" xfId="53511"/>
    <cellStyle name="style1424787250272 5 2 3 3" xfId="17943"/>
    <cellStyle name="style1424787250272 5 2 3 4" xfId="25339"/>
    <cellStyle name="style1424787250272 5 2 3 5" xfId="53510"/>
    <cellStyle name="style1424787250272 5 2 4" xfId="6928"/>
    <cellStyle name="style1424787250272 5 2 4 2" xfId="14324"/>
    <cellStyle name="style1424787250272 5 2 4 3" xfId="21720"/>
    <cellStyle name="style1424787250272 5 2 4 4" xfId="29116"/>
    <cellStyle name="style1424787250272 5 2 4 5" xfId="53512"/>
    <cellStyle name="style1424787250272 5 2 5" xfId="8738"/>
    <cellStyle name="style1424787250272 5 2 6" xfId="16134"/>
    <cellStyle name="style1424787250272 5 2 7" xfId="23530"/>
    <cellStyle name="style1424787250272 5 2 8" xfId="53507"/>
    <cellStyle name="style1424787250272 5 3" xfId="4339"/>
    <cellStyle name="style1424787250272 5 3 2" xfId="11780"/>
    <cellStyle name="style1424787250272 5 3 2 2" xfId="53514"/>
    <cellStyle name="style1424787250272 5 3 3" xfId="19176"/>
    <cellStyle name="style1424787250272 5 3 4" xfId="26572"/>
    <cellStyle name="style1424787250272 5 3 5" xfId="53513"/>
    <cellStyle name="style1424787250272 5 4" xfId="2462"/>
    <cellStyle name="style1424787250272 5 4 2" xfId="9903"/>
    <cellStyle name="style1424787250272 5 4 2 2" xfId="53516"/>
    <cellStyle name="style1424787250272 5 4 3" xfId="17299"/>
    <cellStyle name="style1424787250272 5 4 4" xfId="24695"/>
    <cellStyle name="style1424787250272 5 4 5" xfId="53515"/>
    <cellStyle name="style1424787250272 5 5" xfId="6284"/>
    <cellStyle name="style1424787250272 5 5 2" xfId="13680"/>
    <cellStyle name="style1424787250272 5 5 3" xfId="21076"/>
    <cellStyle name="style1424787250272 5 5 4" xfId="28472"/>
    <cellStyle name="style1424787250272 5 5 5" xfId="53517"/>
    <cellStyle name="style1424787250272 5 6" xfId="8094"/>
    <cellStyle name="style1424787250272 5 7" xfId="15490"/>
    <cellStyle name="style1424787250272 5 8" xfId="22886"/>
    <cellStyle name="style1424787250272 5 9" xfId="53506"/>
    <cellStyle name="style1424787250272 6" xfId="1039"/>
    <cellStyle name="style1424787250272 6 2" xfId="4727"/>
    <cellStyle name="style1424787250272 6 2 2" xfId="12168"/>
    <cellStyle name="style1424787250272 6 2 2 2" xfId="53520"/>
    <cellStyle name="style1424787250272 6 2 3" xfId="19564"/>
    <cellStyle name="style1424787250272 6 2 4" xfId="26960"/>
    <cellStyle name="style1424787250272 6 2 5" xfId="53519"/>
    <cellStyle name="style1424787250272 6 3" xfId="2850"/>
    <cellStyle name="style1424787250272 6 3 2" xfId="10291"/>
    <cellStyle name="style1424787250272 6 3 2 2" xfId="53522"/>
    <cellStyle name="style1424787250272 6 3 3" xfId="17687"/>
    <cellStyle name="style1424787250272 6 3 4" xfId="25083"/>
    <cellStyle name="style1424787250272 6 3 5" xfId="53521"/>
    <cellStyle name="style1424787250272 6 4" xfId="6672"/>
    <cellStyle name="style1424787250272 6 4 2" xfId="14068"/>
    <cellStyle name="style1424787250272 6 4 3" xfId="21464"/>
    <cellStyle name="style1424787250272 6 4 4" xfId="28860"/>
    <cellStyle name="style1424787250272 6 4 5" xfId="53523"/>
    <cellStyle name="style1424787250272 6 5" xfId="8482"/>
    <cellStyle name="style1424787250272 6 6" xfId="15878"/>
    <cellStyle name="style1424787250272 6 7" xfId="23274"/>
    <cellStyle name="style1424787250272 6 8" xfId="53518"/>
    <cellStyle name="style1424787250272 7" xfId="1630"/>
    <cellStyle name="style1424787250272 7 2" xfId="5317"/>
    <cellStyle name="style1424787250272 7 2 2" xfId="12758"/>
    <cellStyle name="style1424787250272 7 2 2 2" xfId="53526"/>
    <cellStyle name="style1424787250272 7 2 3" xfId="20154"/>
    <cellStyle name="style1424787250272 7 2 4" xfId="27550"/>
    <cellStyle name="style1424787250272 7 2 5" xfId="53525"/>
    <cellStyle name="style1424787250272 7 3" xfId="3440"/>
    <cellStyle name="style1424787250272 7 3 2" xfId="10881"/>
    <cellStyle name="style1424787250272 7 3 2 2" xfId="53528"/>
    <cellStyle name="style1424787250272 7 3 3" xfId="18277"/>
    <cellStyle name="style1424787250272 7 3 4" xfId="25673"/>
    <cellStyle name="style1424787250272 7 3 5" xfId="53527"/>
    <cellStyle name="style1424787250272 7 4" xfId="7262"/>
    <cellStyle name="style1424787250272 7 4 2" xfId="14658"/>
    <cellStyle name="style1424787250272 7 4 3" xfId="22054"/>
    <cellStyle name="style1424787250272 7 4 4" xfId="29450"/>
    <cellStyle name="style1424787250272 7 4 5" xfId="53529"/>
    <cellStyle name="style1424787250272 7 5" xfId="9072"/>
    <cellStyle name="style1424787250272 7 6" xfId="16468"/>
    <cellStyle name="style1424787250272 7 7" xfId="23864"/>
    <cellStyle name="style1424787250272 7 8" xfId="53524"/>
    <cellStyle name="style1424787250272 8" xfId="1887"/>
    <cellStyle name="style1424787250272 8 2" xfId="5574"/>
    <cellStyle name="style1424787250272 8 2 2" xfId="13014"/>
    <cellStyle name="style1424787250272 8 2 2 2" xfId="53532"/>
    <cellStyle name="style1424787250272 8 2 3" xfId="20410"/>
    <cellStyle name="style1424787250272 8 2 4" xfId="27806"/>
    <cellStyle name="style1424787250272 8 2 5" xfId="53531"/>
    <cellStyle name="style1424787250272 8 3" xfId="3696"/>
    <cellStyle name="style1424787250272 8 3 2" xfId="11137"/>
    <cellStyle name="style1424787250272 8 3 2 2" xfId="53534"/>
    <cellStyle name="style1424787250272 8 3 3" xfId="18533"/>
    <cellStyle name="style1424787250272 8 3 4" xfId="25929"/>
    <cellStyle name="style1424787250272 8 3 5" xfId="53533"/>
    <cellStyle name="style1424787250272 8 4" xfId="7519"/>
    <cellStyle name="style1424787250272 8 4 2" xfId="14915"/>
    <cellStyle name="style1424787250272 8 4 3" xfId="22311"/>
    <cellStyle name="style1424787250272 8 4 4" xfId="29707"/>
    <cellStyle name="style1424787250272 8 4 5" xfId="53535"/>
    <cellStyle name="style1424787250272 8 5" xfId="9328"/>
    <cellStyle name="style1424787250272 8 6" xfId="16724"/>
    <cellStyle name="style1424787250272 8 7" xfId="24120"/>
    <cellStyle name="style1424787250272 8 8" xfId="53530"/>
    <cellStyle name="style1424787250272 9" xfId="4083"/>
    <cellStyle name="style1424787250272 9 2" xfId="11524"/>
    <cellStyle name="style1424787250272 9 2 2" xfId="53537"/>
    <cellStyle name="style1424787250272 9 3" xfId="18920"/>
    <cellStyle name="style1424787250272 9 4" xfId="26316"/>
    <cellStyle name="style1424787250272 9 5" xfId="53536"/>
    <cellStyle name="style1424787250309" xfId="329"/>
    <cellStyle name="style1424787250309 10" xfId="2207"/>
    <cellStyle name="style1424787250309 10 2" xfId="9648"/>
    <cellStyle name="style1424787250309 10 2 2" xfId="53540"/>
    <cellStyle name="style1424787250309 10 3" xfId="17044"/>
    <cellStyle name="style1424787250309 10 4" xfId="24440"/>
    <cellStyle name="style1424787250309 10 5" xfId="53539"/>
    <cellStyle name="style1424787250309 11" xfId="6029"/>
    <cellStyle name="style1424787250309 11 2" xfId="13425"/>
    <cellStyle name="style1424787250309 11 3" xfId="20821"/>
    <cellStyle name="style1424787250309 11 4" xfId="28217"/>
    <cellStyle name="style1424787250309 11 5" xfId="53541"/>
    <cellStyle name="style1424787250309 12" xfId="7839"/>
    <cellStyle name="style1424787250309 13" xfId="15235"/>
    <cellStyle name="style1424787250309 14" xfId="22631"/>
    <cellStyle name="style1424787250309 15" xfId="53538"/>
    <cellStyle name="style1424787250309 2" xfId="357"/>
    <cellStyle name="style1424787250309 2 10" xfId="6057"/>
    <cellStyle name="style1424787250309 2 10 2" xfId="13453"/>
    <cellStyle name="style1424787250309 2 10 3" xfId="20849"/>
    <cellStyle name="style1424787250309 2 10 4" xfId="28245"/>
    <cellStyle name="style1424787250309 2 10 5" xfId="53543"/>
    <cellStyle name="style1424787250309 2 11" xfId="7867"/>
    <cellStyle name="style1424787250309 2 12" xfId="15263"/>
    <cellStyle name="style1424787250309 2 13" xfId="22659"/>
    <cellStyle name="style1424787250309 2 14" xfId="53542"/>
    <cellStyle name="style1424787250309 2 2" xfId="421"/>
    <cellStyle name="style1424787250309 2 2 10" xfId="7931"/>
    <cellStyle name="style1424787250309 2 2 11" xfId="15327"/>
    <cellStyle name="style1424787250309 2 2 12" xfId="22723"/>
    <cellStyle name="style1424787250309 2 2 13" xfId="53544"/>
    <cellStyle name="style1424787250309 2 2 2" xfId="549"/>
    <cellStyle name="style1424787250309 2 2 2 10" xfId="15455"/>
    <cellStyle name="style1424787250309 2 2 2 11" xfId="22851"/>
    <cellStyle name="style1424787250309 2 2 2 12" xfId="53545"/>
    <cellStyle name="style1424787250309 2 2 2 2" xfId="806"/>
    <cellStyle name="style1424787250309 2 2 2 2 2" xfId="1516"/>
    <cellStyle name="style1424787250309 2 2 2 2 2 2" xfId="5204"/>
    <cellStyle name="style1424787250309 2 2 2 2 2 2 2" xfId="12645"/>
    <cellStyle name="style1424787250309 2 2 2 2 2 2 2 2" xfId="53549"/>
    <cellStyle name="style1424787250309 2 2 2 2 2 2 3" xfId="20041"/>
    <cellStyle name="style1424787250309 2 2 2 2 2 2 4" xfId="27437"/>
    <cellStyle name="style1424787250309 2 2 2 2 2 2 5" xfId="53548"/>
    <cellStyle name="style1424787250309 2 2 2 2 2 3" xfId="3327"/>
    <cellStyle name="style1424787250309 2 2 2 2 2 3 2" xfId="10768"/>
    <cellStyle name="style1424787250309 2 2 2 2 2 3 2 2" xfId="53551"/>
    <cellStyle name="style1424787250309 2 2 2 2 2 3 3" xfId="18164"/>
    <cellStyle name="style1424787250309 2 2 2 2 2 3 4" xfId="25560"/>
    <cellStyle name="style1424787250309 2 2 2 2 2 3 5" xfId="53550"/>
    <cellStyle name="style1424787250309 2 2 2 2 2 4" xfId="7149"/>
    <cellStyle name="style1424787250309 2 2 2 2 2 4 2" xfId="14545"/>
    <cellStyle name="style1424787250309 2 2 2 2 2 4 3" xfId="21941"/>
    <cellStyle name="style1424787250309 2 2 2 2 2 4 4" xfId="29337"/>
    <cellStyle name="style1424787250309 2 2 2 2 2 4 5" xfId="53552"/>
    <cellStyle name="style1424787250309 2 2 2 2 2 5" xfId="8959"/>
    <cellStyle name="style1424787250309 2 2 2 2 2 6" xfId="16355"/>
    <cellStyle name="style1424787250309 2 2 2 2 2 7" xfId="23751"/>
    <cellStyle name="style1424787250309 2 2 2 2 2 8" xfId="53547"/>
    <cellStyle name="style1424787250309 2 2 2 2 3" xfId="4560"/>
    <cellStyle name="style1424787250309 2 2 2 2 3 2" xfId="12001"/>
    <cellStyle name="style1424787250309 2 2 2 2 3 2 2" xfId="53554"/>
    <cellStyle name="style1424787250309 2 2 2 2 3 3" xfId="19397"/>
    <cellStyle name="style1424787250309 2 2 2 2 3 4" xfId="26793"/>
    <cellStyle name="style1424787250309 2 2 2 2 3 5" xfId="53553"/>
    <cellStyle name="style1424787250309 2 2 2 2 4" xfId="2683"/>
    <cellStyle name="style1424787250309 2 2 2 2 4 2" xfId="10124"/>
    <cellStyle name="style1424787250309 2 2 2 2 4 2 2" xfId="53556"/>
    <cellStyle name="style1424787250309 2 2 2 2 4 3" xfId="17520"/>
    <cellStyle name="style1424787250309 2 2 2 2 4 4" xfId="24916"/>
    <cellStyle name="style1424787250309 2 2 2 2 4 5" xfId="53555"/>
    <cellStyle name="style1424787250309 2 2 2 2 5" xfId="6505"/>
    <cellStyle name="style1424787250309 2 2 2 2 5 2" xfId="13901"/>
    <cellStyle name="style1424787250309 2 2 2 2 5 3" xfId="21297"/>
    <cellStyle name="style1424787250309 2 2 2 2 5 4" xfId="28693"/>
    <cellStyle name="style1424787250309 2 2 2 2 5 5" xfId="53557"/>
    <cellStyle name="style1424787250309 2 2 2 2 6" xfId="8315"/>
    <cellStyle name="style1424787250309 2 2 2 2 7" xfId="15711"/>
    <cellStyle name="style1424787250309 2 2 2 2 8" xfId="23107"/>
    <cellStyle name="style1424787250309 2 2 2 2 9" xfId="53546"/>
    <cellStyle name="style1424787250309 2 2 2 3" xfId="1260"/>
    <cellStyle name="style1424787250309 2 2 2 3 2" xfId="4948"/>
    <cellStyle name="style1424787250309 2 2 2 3 2 2" xfId="12389"/>
    <cellStyle name="style1424787250309 2 2 2 3 2 2 2" xfId="53560"/>
    <cellStyle name="style1424787250309 2 2 2 3 2 3" xfId="19785"/>
    <cellStyle name="style1424787250309 2 2 2 3 2 4" xfId="27181"/>
    <cellStyle name="style1424787250309 2 2 2 3 2 5" xfId="53559"/>
    <cellStyle name="style1424787250309 2 2 2 3 3" xfId="3071"/>
    <cellStyle name="style1424787250309 2 2 2 3 3 2" xfId="10512"/>
    <cellStyle name="style1424787250309 2 2 2 3 3 2 2" xfId="53562"/>
    <cellStyle name="style1424787250309 2 2 2 3 3 3" xfId="17908"/>
    <cellStyle name="style1424787250309 2 2 2 3 3 4" xfId="25304"/>
    <cellStyle name="style1424787250309 2 2 2 3 3 5" xfId="53561"/>
    <cellStyle name="style1424787250309 2 2 2 3 4" xfId="6893"/>
    <cellStyle name="style1424787250309 2 2 2 3 4 2" xfId="14289"/>
    <cellStyle name="style1424787250309 2 2 2 3 4 3" xfId="21685"/>
    <cellStyle name="style1424787250309 2 2 2 3 4 4" xfId="29081"/>
    <cellStyle name="style1424787250309 2 2 2 3 4 5" xfId="53563"/>
    <cellStyle name="style1424787250309 2 2 2 3 5" xfId="8703"/>
    <cellStyle name="style1424787250309 2 2 2 3 6" xfId="16099"/>
    <cellStyle name="style1424787250309 2 2 2 3 7" xfId="23495"/>
    <cellStyle name="style1424787250309 2 2 2 3 8" xfId="53558"/>
    <cellStyle name="style1424787250309 2 2 2 4" xfId="1851"/>
    <cellStyle name="style1424787250309 2 2 2 4 2" xfId="5538"/>
    <cellStyle name="style1424787250309 2 2 2 4 2 2" xfId="12979"/>
    <cellStyle name="style1424787250309 2 2 2 4 2 2 2" xfId="53566"/>
    <cellStyle name="style1424787250309 2 2 2 4 2 3" xfId="20375"/>
    <cellStyle name="style1424787250309 2 2 2 4 2 4" xfId="27771"/>
    <cellStyle name="style1424787250309 2 2 2 4 2 5" xfId="53565"/>
    <cellStyle name="style1424787250309 2 2 2 4 3" xfId="3661"/>
    <cellStyle name="style1424787250309 2 2 2 4 3 2" xfId="11102"/>
    <cellStyle name="style1424787250309 2 2 2 4 3 2 2" xfId="53568"/>
    <cellStyle name="style1424787250309 2 2 2 4 3 3" xfId="18498"/>
    <cellStyle name="style1424787250309 2 2 2 4 3 4" xfId="25894"/>
    <cellStyle name="style1424787250309 2 2 2 4 3 5" xfId="53567"/>
    <cellStyle name="style1424787250309 2 2 2 4 4" xfId="7483"/>
    <cellStyle name="style1424787250309 2 2 2 4 4 2" xfId="14879"/>
    <cellStyle name="style1424787250309 2 2 2 4 4 3" xfId="22275"/>
    <cellStyle name="style1424787250309 2 2 2 4 4 4" xfId="29671"/>
    <cellStyle name="style1424787250309 2 2 2 4 4 5" xfId="53569"/>
    <cellStyle name="style1424787250309 2 2 2 4 5" xfId="9293"/>
    <cellStyle name="style1424787250309 2 2 2 4 6" xfId="16689"/>
    <cellStyle name="style1424787250309 2 2 2 4 7" xfId="24085"/>
    <cellStyle name="style1424787250309 2 2 2 4 8" xfId="53564"/>
    <cellStyle name="style1424787250309 2 2 2 5" xfId="2108"/>
    <cellStyle name="style1424787250309 2 2 2 5 2" xfId="5795"/>
    <cellStyle name="style1424787250309 2 2 2 5 2 2" xfId="13235"/>
    <cellStyle name="style1424787250309 2 2 2 5 2 2 2" xfId="53572"/>
    <cellStyle name="style1424787250309 2 2 2 5 2 3" xfId="20631"/>
    <cellStyle name="style1424787250309 2 2 2 5 2 4" xfId="28027"/>
    <cellStyle name="style1424787250309 2 2 2 5 2 5" xfId="53571"/>
    <cellStyle name="style1424787250309 2 2 2 5 3" xfId="3917"/>
    <cellStyle name="style1424787250309 2 2 2 5 3 2" xfId="11358"/>
    <cellStyle name="style1424787250309 2 2 2 5 3 2 2" xfId="53574"/>
    <cellStyle name="style1424787250309 2 2 2 5 3 3" xfId="18754"/>
    <cellStyle name="style1424787250309 2 2 2 5 3 4" xfId="26150"/>
    <cellStyle name="style1424787250309 2 2 2 5 3 5" xfId="53573"/>
    <cellStyle name="style1424787250309 2 2 2 5 4" xfId="7740"/>
    <cellStyle name="style1424787250309 2 2 2 5 4 2" xfId="15136"/>
    <cellStyle name="style1424787250309 2 2 2 5 4 3" xfId="22532"/>
    <cellStyle name="style1424787250309 2 2 2 5 4 4" xfId="29928"/>
    <cellStyle name="style1424787250309 2 2 2 5 4 5" xfId="53575"/>
    <cellStyle name="style1424787250309 2 2 2 5 5" xfId="9549"/>
    <cellStyle name="style1424787250309 2 2 2 5 6" xfId="16945"/>
    <cellStyle name="style1424787250309 2 2 2 5 7" xfId="24341"/>
    <cellStyle name="style1424787250309 2 2 2 5 8" xfId="53570"/>
    <cellStyle name="style1424787250309 2 2 2 6" xfId="4304"/>
    <cellStyle name="style1424787250309 2 2 2 6 2" xfId="11745"/>
    <cellStyle name="style1424787250309 2 2 2 6 2 2" xfId="53577"/>
    <cellStyle name="style1424787250309 2 2 2 6 3" xfId="19141"/>
    <cellStyle name="style1424787250309 2 2 2 6 4" xfId="26537"/>
    <cellStyle name="style1424787250309 2 2 2 6 5" xfId="53576"/>
    <cellStyle name="style1424787250309 2 2 2 7" xfId="2427"/>
    <cellStyle name="style1424787250309 2 2 2 7 2" xfId="9868"/>
    <cellStyle name="style1424787250309 2 2 2 7 2 2" xfId="53579"/>
    <cellStyle name="style1424787250309 2 2 2 7 3" xfId="17264"/>
    <cellStyle name="style1424787250309 2 2 2 7 4" xfId="24660"/>
    <cellStyle name="style1424787250309 2 2 2 7 5" xfId="53578"/>
    <cellStyle name="style1424787250309 2 2 2 8" xfId="6249"/>
    <cellStyle name="style1424787250309 2 2 2 8 2" xfId="13645"/>
    <cellStyle name="style1424787250309 2 2 2 8 3" xfId="21041"/>
    <cellStyle name="style1424787250309 2 2 2 8 4" xfId="28437"/>
    <cellStyle name="style1424787250309 2 2 2 8 5" xfId="53580"/>
    <cellStyle name="style1424787250309 2 2 2 9" xfId="8059"/>
    <cellStyle name="style1424787250309 2 2 3" xfId="678"/>
    <cellStyle name="style1424787250309 2 2 3 2" xfId="1388"/>
    <cellStyle name="style1424787250309 2 2 3 2 2" xfId="5076"/>
    <cellStyle name="style1424787250309 2 2 3 2 2 2" xfId="12517"/>
    <cellStyle name="style1424787250309 2 2 3 2 2 2 2" xfId="53584"/>
    <cellStyle name="style1424787250309 2 2 3 2 2 3" xfId="19913"/>
    <cellStyle name="style1424787250309 2 2 3 2 2 4" xfId="27309"/>
    <cellStyle name="style1424787250309 2 2 3 2 2 5" xfId="53583"/>
    <cellStyle name="style1424787250309 2 2 3 2 3" xfId="3199"/>
    <cellStyle name="style1424787250309 2 2 3 2 3 2" xfId="10640"/>
    <cellStyle name="style1424787250309 2 2 3 2 3 2 2" xfId="53586"/>
    <cellStyle name="style1424787250309 2 2 3 2 3 3" xfId="18036"/>
    <cellStyle name="style1424787250309 2 2 3 2 3 4" xfId="25432"/>
    <cellStyle name="style1424787250309 2 2 3 2 3 5" xfId="53585"/>
    <cellStyle name="style1424787250309 2 2 3 2 4" xfId="7021"/>
    <cellStyle name="style1424787250309 2 2 3 2 4 2" xfId="14417"/>
    <cellStyle name="style1424787250309 2 2 3 2 4 3" xfId="21813"/>
    <cellStyle name="style1424787250309 2 2 3 2 4 4" xfId="29209"/>
    <cellStyle name="style1424787250309 2 2 3 2 4 5" xfId="53587"/>
    <cellStyle name="style1424787250309 2 2 3 2 5" xfId="8831"/>
    <cellStyle name="style1424787250309 2 2 3 2 6" xfId="16227"/>
    <cellStyle name="style1424787250309 2 2 3 2 7" xfId="23623"/>
    <cellStyle name="style1424787250309 2 2 3 2 8" xfId="53582"/>
    <cellStyle name="style1424787250309 2 2 3 3" xfId="4432"/>
    <cellStyle name="style1424787250309 2 2 3 3 2" xfId="11873"/>
    <cellStyle name="style1424787250309 2 2 3 3 2 2" xfId="53589"/>
    <cellStyle name="style1424787250309 2 2 3 3 3" xfId="19269"/>
    <cellStyle name="style1424787250309 2 2 3 3 4" xfId="26665"/>
    <cellStyle name="style1424787250309 2 2 3 3 5" xfId="53588"/>
    <cellStyle name="style1424787250309 2 2 3 4" xfId="2555"/>
    <cellStyle name="style1424787250309 2 2 3 4 2" xfId="9996"/>
    <cellStyle name="style1424787250309 2 2 3 4 2 2" xfId="53591"/>
    <cellStyle name="style1424787250309 2 2 3 4 3" xfId="17392"/>
    <cellStyle name="style1424787250309 2 2 3 4 4" xfId="24788"/>
    <cellStyle name="style1424787250309 2 2 3 4 5" xfId="53590"/>
    <cellStyle name="style1424787250309 2 2 3 5" xfId="6377"/>
    <cellStyle name="style1424787250309 2 2 3 5 2" xfId="13773"/>
    <cellStyle name="style1424787250309 2 2 3 5 3" xfId="21169"/>
    <cellStyle name="style1424787250309 2 2 3 5 4" xfId="28565"/>
    <cellStyle name="style1424787250309 2 2 3 5 5" xfId="53592"/>
    <cellStyle name="style1424787250309 2 2 3 6" xfId="8187"/>
    <cellStyle name="style1424787250309 2 2 3 7" xfId="15583"/>
    <cellStyle name="style1424787250309 2 2 3 8" xfId="22979"/>
    <cellStyle name="style1424787250309 2 2 3 9" xfId="53581"/>
    <cellStyle name="style1424787250309 2 2 4" xfId="1132"/>
    <cellStyle name="style1424787250309 2 2 4 2" xfId="4820"/>
    <cellStyle name="style1424787250309 2 2 4 2 2" xfId="12261"/>
    <cellStyle name="style1424787250309 2 2 4 2 2 2" xfId="53595"/>
    <cellStyle name="style1424787250309 2 2 4 2 3" xfId="19657"/>
    <cellStyle name="style1424787250309 2 2 4 2 4" xfId="27053"/>
    <cellStyle name="style1424787250309 2 2 4 2 5" xfId="53594"/>
    <cellStyle name="style1424787250309 2 2 4 3" xfId="2943"/>
    <cellStyle name="style1424787250309 2 2 4 3 2" xfId="10384"/>
    <cellStyle name="style1424787250309 2 2 4 3 2 2" xfId="53597"/>
    <cellStyle name="style1424787250309 2 2 4 3 3" xfId="17780"/>
    <cellStyle name="style1424787250309 2 2 4 3 4" xfId="25176"/>
    <cellStyle name="style1424787250309 2 2 4 3 5" xfId="53596"/>
    <cellStyle name="style1424787250309 2 2 4 4" xfId="6765"/>
    <cellStyle name="style1424787250309 2 2 4 4 2" xfId="14161"/>
    <cellStyle name="style1424787250309 2 2 4 4 3" xfId="21557"/>
    <cellStyle name="style1424787250309 2 2 4 4 4" xfId="28953"/>
    <cellStyle name="style1424787250309 2 2 4 4 5" xfId="53598"/>
    <cellStyle name="style1424787250309 2 2 4 5" xfId="8575"/>
    <cellStyle name="style1424787250309 2 2 4 6" xfId="15971"/>
    <cellStyle name="style1424787250309 2 2 4 7" xfId="23367"/>
    <cellStyle name="style1424787250309 2 2 4 8" xfId="53593"/>
    <cellStyle name="style1424787250309 2 2 5" xfId="1723"/>
    <cellStyle name="style1424787250309 2 2 5 2" xfId="5410"/>
    <cellStyle name="style1424787250309 2 2 5 2 2" xfId="12851"/>
    <cellStyle name="style1424787250309 2 2 5 2 2 2" xfId="53601"/>
    <cellStyle name="style1424787250309 2 2 5 2 3" xfId="20247"/>
    <cellStyle name="style1424787250309 2 2 5 2 4" xfId="27643"/>
    <cellStyle name="style1424787250309 2 2 5 2 5" xfId="53600"/>
    <cellStyle name="style1424787250309 2 2 5 3" xfId="3533"/>
    <cellStyle name="style1424787250309 2 2 5 3 2" xfId="10974"/>
    <cellStyle name="style1424787250309 2 2 5 3 2 2" xfId="53603"/>
    <cellStyle name="style1424787250309 2 2 5 3 3" xfId="18370"/>
    <cellStyle name="style1424787250309 2 2 5 3 4" xfId="25766"/>
    <cellStyle name="style1424787250309 2 2 5 3 5" xfId="53602"/>
    <cellStyle name="style1424787250309 2 2 5 4" xfId="7355"/>
    <cellStyle name="style1424787250309 2 2 5 4 2" xfId="14751"/>
    <cellStyle name="style1424787250309 2 2 5 4 3" xfId="22147"/>
    <cellStyle name="style1424787250309 2 2 5 4 4" xfId="29543"/>
    <cellStyle name="style1424787250309 2 2 5 4 5" xfId="53604"/>
    <cellStyle name="style1424787250309 2 2 5 5" xfId="9165"/>
    <cellStyle name="style1424787250309 2 2 5 6" xfId="16561"/>
    <cellStyle name="style1424787250309 2 2 5 7" xfId="23957"/>
    <cellStyle name="style1424787250309 2 2 5 8" xfId="53599"/>
    <cellStyle name="style1424787250309 2 2 6" xfId="1980"/>
    <cellStyle name="style1424787250309 2 2 6 2" xfId="5667"/>
    <cellStyle name="style1424787250309 2 2 6 2 2" xfId="13107"/>
    <cellStyle name="style1424787250309 2 2 6 2 2 2" xfId="53607"/>
    <cellStyle name="style1424787250309 2 2 6 2 3" xfId="20503"/>
    <cellStyle name="style1424787250309 2 2 6 2 4" xfId="27899"/>
    <cellStyle name="style1424787250309 2 2 6 2 5" xfId="53606"/>
    <cellStyle name="style1424787250309 2 2 6 3" xfId="3789"/>
    <cellStyle name="style1424787250309 2 2 6 3 2" xfId="11230"/>
    <cellStyle name="style1424787250309 2 2 6 3 2 2" xfId="53609"/>
    <cellStyle name="style1424787250309 2 2 6 3 3" xfId="18626"/>
    <cellStyle name="style1424787250309 2 2 6 3 4" xfId="26022"/>
    <cellStyle name="style1424787250309 2 2 6 3 5" xfId="53608"/>
    <cellStyle name="style1424787250309 2 2 6 4" xfId="7612"/>
    <cellStyle name="style1424787250309 2 2 6 4 2" xfId="15008"/>
    <cellStyle name="style1424787250309 2 2 6 4 3" xfId="22404"/>
    <cellStyle name="style1424787250309 2 2 6 4 4" xfId="29800"/>
    <cellStyle name="style1424787250309 2 2 6 4 5" xfId="53610"/>
    <cellStyle name="style1424787250309 2 2 6 5" xfId="9421"/>
    <cellStyle name="style1424787250309 2 2 6 6" xfId="16817"/>
    <cellStyle name="style1424787250309 2 2 6 7" xfId="24213"/>
    <cellStyle name="style1424787250309 2 2 6 8" xfId="53605"/>
    <cellStyle name="style1424787250309 2 2 7" xfId="4176"/>
    <cellStyle name="style1424787250309 2 2 7 2" xfId="11617"/>
    <cellStyle name="style1424787250309 2 2 7 2 2" xfId="53612"/>
    <cellStyle name="style1424787250309 2 2 7 3" xfId="19013"/>
    <cellStyle name="style1424787250309 2 2 7 4" xfId="26409"/>
    <cellStyle name="style1424787250309 2 2 7 5" xfId="53611"/>
    <cellStyle name="style1424787250309 2 2 8" xfId="2299"/>
    <cellStyle name="style1424787250309 2 2 8 2" xfId="9740"/>
    <cellStyle name="style1424787250309 2 2 8 2 2" xfId="53614"/>
    <cellStyle name="style1424787250309 2 2 8 3" xfId="17136"/>
    <cellStyle name="style1424787250309 2 2 8 4" xfId="24532"/>
    <cellStyle name="style1424787250309 2 2 8 5" xfId="53613"/>
    <cellStyle name="style1424787250309 2 2 9" xfId="6121"/>
    <cellStyle name="style1424787250309 2 2 9 2" xfId="13517"/>
    <cellStyle name="style1424787250309 2 2 9 3" xfId="20913"/>
    <cellStyle name="style1424787250309 2 2 9 4" xfId="28309"/>
    <cellStyle name="style1424787250309 2 2 9 5" xfId="53615"/>
    <cellStyle name="style1424787250309 2 3" xfId="485"/>
    <cellStyle name="style1424787250309 2 3 10" xfId="15391"/>
    <cellStyle name="style1424787250309 2 3 11" xfId="22787"/>
    <cellStyle name="style1424787250309 2 3 12" xfId="53616"/>
    <cellStyle name="style1424787250309 2 3 2" xfId="742"/>
    <cellStyle name="style1424787250309 2 3 2 2" xfId="1452"/>
    <cellStyle name="style1424787250309 2 3 2 2 2" xfId="5140"/>
    <cellStyle name="style1424787250309 2 3 2 2 2 2" xfId="12581"/>
    <cellStyle name="style1424787250309 2 3 2 2 2 2 2" xfId="53620"/>
    <cellStyle name="style1424787250309 2 3 2 2 2 3" xfId="19977"/>
    <cellStyle name="style1424787250309 2 3 2 2 2 4" xfId="27373"/>
    <cellStyle name="style1424787250309 2 3 2 2 2 5" xfId="53619"/>
    <cellStyle name="style1424787250309 2 3 2 2 3" xfId="3263"/>
    <cellStyle name="style1424787250309 2 3 2 2 3 2" xfId="10704"/>
    <cellStyle name="style1424787250309 2 3 2 2 3 2 2" xfId="53622"/>
    <cellStyle name="style1424787250309 2 3 2 2 3 3" xfId="18100"/>
    <cellStyle name="style1424787250309 2 3 2 2 3 4" xfId="25496"/>
    <cellStyle name="style1424787250309 2 3 2 2 3 5" xfId="53621"/>
    <cellStyle name="style1424787250309 2 3 2 2 4" xfId="7085"/>
    <cellStyle name="style1424787250309 2 3 2 2 4 2" xfId="14481"/>
    <cellStyle name="style1424787250309 2 3 2 2 4 3" xfId="21877"/>
    <cellStyle name="style1424787250309 2 3 2 2 4 4" xfId="29273"/>
    <cellStyle name="style1424787250309 2 3 2 2 4 5" xfId="53623"/>
    <cellStyle name="style1424787250309 2 3 2 2 5" xfId="8895"/>
    <cellStyle name="style1424787250309 2 3 2 2 6" xfId="16291"/>
    <cellStyle name="style1424787250309 2 3 2 2 7" xfId="23687"/>
    <cellStyle name="style1424787250309 2 3 2 2 8" xfId="53618"/>
    <cellStyle name="style1424787250309 2 3 2 3" xfId="4496"/>
    <cellStyle name="style1424787250309 2 3 2 3 2" xfId="11937"/>
    <cellStyle name="style1424787250309 2 3 2 3 2 2" xfId="53625"/>
    <cellStyle name="style1424787250309 2 3 2 3 3" xfId="19333"/>
    <cellStyle name="style1424787250309 2 3 2 3 4" xfId="26729"/>
    <cellStyle name="style1424787250309 2 3 2 3 5" xfId="53624"/>
    <cellStyle name="style1424787250309 2 3 2 4" xfId="2619"/>
    <cellStyle name="style1424787250309 2 3 2 4 2" xfId="10060"/>
    <cellStyle name="style1424787250309 2 3 2 4 2 2" xfId="53627"/>
    <cellStyle name="style1424787250309 2 3 2 4 3" xfId="17456"/>
    <cellStyle name="style1424787250309 2 3 2 4 4" xfId="24852"/>
    <cellStyle name="style1424787250309 2 3 2 4 5" xfId="53626"/>
    <cellStyle name="style1424787250309 2 3 2 5" xfId="6441"/>
    <cellStyle name="style1424787250309 2 3 2 5 2" xfId="13837"/>
    <cellStyle name="style1424787250309 2 3 2 5 3" xfId="21233"/>
    <cellStyle name="style1424787250309 2 3 2 5 4" xfId="28629"/>
    <cellStyle name="style1424787250309 2 3 2 5 5" xfId="53628"/>
    <cellStyle name="style1424787250309 2 3 2 6" xfId="8251"/>
    <cellStyle name="style1424787250309 2 3 2 7" xfId="15647"/>
    <cellStyle name="style1424787250309 2 3 2 8" xfId="23043"/>
    <cellStyle name="style1424787250309 2 3 2 9" xfId="53617"/>
    <cellStyle name="style1424787250309 2 3 3" xfId="1196"/>
    <cellStyle name="style1424787250309 2 3 3 2" xfId="4884"/>
    <cellStyle name="style1424787250309 2 3 3 2 2" xfId="12325"/>
    <cellStyle name="style1424787250309 2 3 3 2 2 2" xfId="53631"/>
    <cellStyle name="style1424787250309 2 3 3 2 3" xfId="19721"/>
    <cellStyle name="style1424787250309 2 3 3 2 4" xfId="27117"/>
    <cellStyle name="style1424787250309 2 3 3 2 5" xfId="53630"/>
    <cellStyle name="style1424787250309 2 3 3 3" xfId="3007"/>
    <cellStyle name="style1424787250309 2 3 3 3 2" xfId="10448"/>
    <cellStyle name="style1424787250309 2 3 3 3 2 2" xfId="53633"/>
    <cellStyle name="style1424787250309 2 3 3 3 3" xfId="17844"/>
    <cellStyle name="style1424787250309 2 3 3 3 4" xfId="25240"/>
    <cellStyle name="style1424787250309 2 3 3 3 5" xfId="53632"/>
    <cellStyle name="style1424787250309 2 3 3 4" xfId="6829"/>
    <cellStyle name="style1424787250309 2 3 3 4 2" xfId="14225"/>
    <cellStyle name="style1424787250309 2 3 3 4 3" xfId="21621"/>
    <cellStyle name="style1424787250309 2 3 3 4 4" xfId="29017"/>
    <cellStyle name="style1424787250309 2 3 3 4 5" xfId="53634"/>
    <cellStyle name="style1424787250309 2 3 3 5" xfId="8639"/>
    <cellStyle name="style1424787250309 2 3 3 6" xfId="16035"/>
    <cellStyle name="style1424787250309 2 3 3 7" xfId="23431"/>
    <cellStyle name="style1424787250309 2 3 3 8" xfId="53629"/>
    <cellStyle name="style1424787250309 2 3 4" xfId="1787"/>
    <cellStyle name="style1424787250309 2 3 4 2" xfId="5474"/>
    <cellStyle name="style1424787250309 2 3 4 2 2" xfId="12915"/>
    <cellStyle name="style1424787250309 2 3 4 2 2 2" xfId="53637"/>
    <cellStyle name="style1424787250309 2 3 4 2 3" xfId="20311"/>
    <cellStyle name="style1424787250309 2 3 4 2 4" xfId="27707"/>
    <cellStyle name="style1424787250309 2 3 4 2 5" xfId="53636"/>
    <cellStyle name="style1424787250309 2 3 4 3" xfId="3597"/>
    <cellStyle name="style1424787250309 2 3 4 3 2" xfId="11038"/>
    <cellStyle name="style1424787250309 2 3 4 3 2 2" xfId="53639"/>
    <cellStyle name="style1424787250309 2 3 4 3 3" xfId="18434"/>
    <cellStyle name="style1424787250309 2 3 4 3 4" xfId="25830"/>
    <cellStyle name="style1424787250309 2 3 4 3 5" xfId="53638"/>
    <cellStyle name="style1424787250309 2 3 4 4" xfId="7419"/>
    <cellStyle name="style1424787250309 2 3 4 4 2" xfId="14815"/>
    <cellStyle name="style1424787250309 2 3 4 4 3" xfId="22211"/>
    <cellStyle name="style1424787250309 2 3 4 4 4" xfId="29607"/>
    <cellStyle name="style1424787250309 2 3 4 4 5" xfId="53640"/>
    <cellStyle name="style1424787250309 2 3 4 5" xfId="9229"/>
    <cellStyle name="style1424787250309 2 3 4 6" xfId="16625"/>
    <cellStyle name="style1424787250309 2 3 4 7" xfId="24021"/>
    <cellStyle name="style1424787250309 2 3 4 8" xfId="53635"/>
    <cellStyle name="style1424787250309 2 3 5" xfId="2044"/>
    <cellStyle name="style1424787250309 2 3 5 2" xfId="5731"/>
    <cellStyle name="style1424787250309 2 3 5 2 2" xfId="13171"/>
    <cellStyle name="style1424787250309 2 3 5 2 2 2" xfId="53643"/>
    <cellStyle name="style1424787250309 2 3 5 2 3" xfId="20567"/>
    <cellStyle name="style1424787250309 2 3 5 2 4" xfId="27963"/>
    <cellStyle name="style1424787250309 2 3 5 2 5" xfId="53642"/>
    <cellStyle name="style1424787250309 2 3 5 3" xfId="3853"/>
    <cellStyle name="style1424787250309 2 3 5 3 2" xfId="11294"/>
    <cellStyle name="style1424787250309 2 3 5 3 2 2" xfId="53645"/>
    <cellStyle name="style1424787250309 2 3 5 3 3" xfId="18690"/>
    <cellStyle name="style1424787250309 2 3 5 3 4" xfId="26086"/>
    <cellStyle name="style1424787250309 2 3 5 3 5" xfId="53644"/>
    <cellStyle name="style1424787250309 2 3 5 4" xfId="7676"/>
    <cellStyle name="style1424787250309 2 3 5 4 2" xfId="15072"/>
    <cellStyle name="style1424787250309 2 3 5 4 3" xfId="22468"/>
    <cellStyle name="style1424787250309 2 3 5 4 4" xfId="29864"/>
    <cellStyle name="style1424787250309 2 3 5 4 5" xfId="53646"/>
    <cellStyle name="style1424787250309 2 3 5 5" xfId="9485"/>
    <cellStyle name="style1424787250309 2 3 5 6" xfId="16881"/>
    <cellStyle name="style1424787250309 2 3 5 7" xfId="24277"/>
    <cellStyle name="style1424787250309 2 3 5 8" xfId="53641"/>
    <cellStyle name="style1424787250309 2 3 6" xfId="4240"/>
    <cellStyle name="style1424787250309 2 3 6 2" xfId="11681"/>
    <cellStyle name="style1424787250309 2 3 6 2 2" xfId="53648"/>
    <cellStyle name="style1424787250309 2 3 6 3" xfId="19077"/>
    <cellStyle name="style1424787250309 2 3 6 4" xfId="26473"/>
    <cellStyle name="style1424787250309 2 3 6 5" xfId="53647"/>
    <cellStyle name="style1424787250309 2 3 7" xfId="2363"/>
    <cellStyle name="style1424787250309 2 3 7 2" xfId="9804"/>
    <cellStyle name="style1424787250309 2 3 7 2 2" xfId="53650"/>
    <cellStyle name="style1424787250309 2 3 7 3" xfId="17200"/>
    <cellStyle name="style1424787250309 2 3 7 4" xfId="24596"/>
    <cellStyle name="style1424787250309 2 3 7 5" xfId="53649"/>
    <cellStyle name="style1424787250309 2 3 8" xfId="6185"/>
    <cellStyle name="style1424787250309 2 3 8 2" xfId="13581"/>
    <cellStyle name="style1424787250309 2 3 8 3" xfId="20977"/>
    <cellStyle name="style1424787250309 2 3 8 4" xfId="28373"/>
    <cellStyle name="style1424787250309 2 3 8 5" xfId="53651"/>
    <cellStyle name="style1424787250309 2 3 9" xfId="7995"/>
    <cellStyle name="style1424787250309 2 4" xfId="614"/>
    <cellStyle name="style1424787250309 2 4 2" xfId="1324"/>
    <cellStyle name="style1424787250309 2 4 2 2" xfId="5012"/>
    <cellStyle name="style1424787250309 2 4 2 2 2" xfId="12453"/>
    <cellStyle name="style1424787250309 2 4 2 2 2 2" xfId="53655"/>
    <cellStyle name="style1424787250309 2 4 2 2 3" xfId="19849"/>
    <cellStyle name="style1424787250309 2 4 2 2 4" xfId="27245"/>
    <cellStyle name="style1424787250309 2 4 2 2 5" xfId="53654"/>
    <cellStyle name="style1424787250309 2 4 2 3" xfId="3135"/>
    <cellStyle name="style1424787250309 2 4 2 3 2" xfId="10576"/>
    <cellStyle name="style1424787250309 2 4 2 3 2 2" xfId="53657"/>
    <cellStyle name="style1424787250309 2 4 2 3 3" xfId="17972"/>
    <cellStyle name="style1424787250309 2 4 2 3 4" xfId="25368"/>
    <cellStyle name="style1424787250309 2 4 2 3 5" xfId="53656"/>
    <cellStyle name="style1424787250309 2 4 2 4" xfId="6957"/>
    <cellStyle name="style1424787250309 2 4 2 4 2" xfId="14353"/>
    <cellStyle name="style1424787250309 2 4 2 4 3" xfId="21749"/>
    <cellStyle name="style1424787250309 2 4 2 4 4" xfId="29145"/>
    <cellStyle name="style1424787250309 2 4 2 4 5" xfId="53658"/>
    <cellStyle name="style1424787250309 2 4 2 5" xfId="8767"/>
    <cellStyle name="style1424787250309 2 4 2 6" xfId="16163"/>
    <cellStyle name="style1424787250309 2 4 2 7" xfId="23559"/>
    <cellStyle name="style1424787250309 2 4 2 8" xfId="53653"/>
    <cellStyle name="style1424787250309 2 4 3" xfId="4368"/>
    <cellStyle name="style1424787250309 2 4 3 2" xfId="11809"/>
    <cellStyle name="style1424787250309 2 4 3 2 2" xfId="53660"/>
    <cellStyle name="style1424787250309 2 4 3 3" xfId="19205"/>
    <cellStyle name="style1424787250309 2 4 3 4" xfId="26601"/>
    <cellStyle name="style1424787250309 2 4 3 5" xfId="53659"/>
    <cellStyle name="style1424787250309 2 4 4" xfId="2491"/>
    <cellStyle name="style1424787250309 2 4 4 2" xfId="9932"/>
    <cellStyle name="style1424787250309 2 4 4 2 2" xfId="53662"/>
    <cellStyle name="style1424787250309 2 4 4 3" xfId="17328"/>
    <cellStyle name="style1424787250309 2 4 4 4" xfId="24724"/>
    <cellStyle name="style1424787250309 2 4 4 5" xfId="53661"/>
    <cellStyle name="style1424787250309 2 4 5" xfId="6313"/>
    <cellStyle name="style1424787250309 2 4 5 2" xfId="13709"/>
    <cellStyle name="style1424787250309 2 4 5 3" xfId="21105"/>
    <cellStyle name="style1424787250309 2 4 5 4" xfId="28501"/>
    <cellStyle name="style1424787250309 2 4 5 5" xfId="53663"/>
    <cellStyle name="style1424787250309 2 4 6" xfId="8123"/>
    <cellStyle name="style1424787250309 2 4 7" xfId="15519"/>
    <cellStyle name="style1424787250309 2 4 8" xfId="22915"/>
    <cellStyle name="style1424787250309 2 4 9" xfId="53652"/>
    <cellStyle name="style1424787250309 2 5" xfId="1068"/>
    <cellStyle name="style1424787250309 2 5 2" xfId="4756"/>
    <cellStyle name="style1424787250309 2 5 2 2" xfId="12197"/>
    <cellStyle name="style1424787250309 2 5 2 2 2" xfId="53666"/>
    <cellStyle name="style1424787250309 2 5 2 3" xfId="19593"/>
    <cellStyle name="style1424787250309 2 5 2 4" xfId="26989"/>
    <cellStyle name="style1424787250309 2 5 2 5" xfId="53665"/>
    <cellStyle name="style1424787250309 2 5 3" xfId="2879"/>
    <cellStyle name="style1424787250309 2 5 3 2" xfId="10320"/>
    <cellStyle name="style1424787250309 2 5 3 2 2" xfId="53668"/>
    <cellStyle name="style1424787250309 2 5 3 3" xfId="17716"/>
    <cellStyle name="style1424787250309 2 5 3 4" xfId="25112"/>
    <cellStyle name="style1424787250309 2 5 3 5" xfId="53667"/>
    <cellStyle name="style1424787250309 2 5 4" xfId="6701"/>
    <cellStyle name="style1424787250309 2 5 4 2" xfId="14097"/>
    <cellStyle name="style1424787250309 2 5 4 3" xfId="21493"/>
    <cellStyle name="style1424787250309 2 5 4 4" xfId="28889"/>
    <cellStyle name="style1424787250309 2 5 4 5" xfId="53669"/>
    <cellStyle name="style1424787250309 2 5 5" xfId="8511"/>
    <cellStyle name="style1424787250309 2 5 6" xfId="15907"/>
    <cellStyle name="style1424787250309 2 5 7" xfId="23303"/>
    <cellStyle name="style1424787250309 2 5 8" xfId="53664"/>
    <cellStyle name="style1424787250309 2 6" xfId="1659"/>
    <cellStyle name="style1424787250309 2 6 2" xfId="5346"/>
    <cellStyle name="style1424787250309 2 6 2 2" xfId="12787"/>
    <cellStyle name="style1424787250309 2 6 2 2 2" xfId="53672"/>
    <cellStyle name="style1424787250309 2 6 2 3" xfId="20183"/>
    <cellStyle name="style1424787250309 2 6 2 4" xfId="27579"/>
    <cellStyle name="style1424787250309 2 6 2 5" xfId="53671"/>
    <cellStyle name="style1424787250309 2 6 3" xfId="3469"/>
    <cellStyle name="style1424787250309 2 6 3 2" xfId="10910"/>
    <cellStyle name="style1424787250309 2 6 3 2 2" xfId="53674"/>
    <cellStyle name="style1424787250309 2 6 3 3" xfId="18306"/>
    <cellStyle name="style1424787250309 2 6 3 4" xfId="25702"/>
    <cellStyle name="style1424787250309 2 6 3 5" xfId="53673"/>
    <cellStyle name="style1424787250309 2 6 4" xfId="7291"/>
    <cellStyle name="style1424787250309 2 6 4 2" xfId="14687"/>
    <cellStyle name="style1424787250309 2 6 4 3" xfId="22083"/>
    <cellStyle name="style1424787250309 2 6 4 4" xfId="29479"/>
    <cellStyle name="style1424787250309 2 6 4 5" xfId="53675"/>
    <cellStyle name="style1424787250309 2 6 5" xfId="9101"/>
    <cellStyle name="style1424787250309 2 6 6" xfId="16497"/>
    <cellStyle name="style1424787250309 2 6 7" xfId="23893"/>
    <cellStyle name="style1424787250309 2 6 8" xfId="53670"/>
    <cellStyle name="style1424787250309 2 7" xfId="1916"/>
    <cellStyle name="style1424787250309 2 7 2" xfId="5603"/>
    <cellStyle name="style1424787250309 2 7 2 2" xfId="13043"/>
    <cellStyle name="style1424787250309 2 7 2 2 2" xfId="53678"/>
    <cellStyle name="style1424787250309 2 7 2 3" xfId="20439"/>
    <cellStyle name="style1424787250309 2 7 2 4" xfId="27835"/>
    <cellStyle name="style1424787250309 2 7 2 5" xfId="53677"/>
    <cellStyle name="style1424787250309 2 7 3" xfId="3725"/>
    <cellStyle name="style1424787250309 2 7 3 2" xfId="11166"/>
    <cellStyle name="style1424787250309 2 7 3 2 2" xfId="53680"/>
    <cellStyle name="style1424787250309 2 7 3 3" xfId="18562"/>
    <cellStyle name="style1424787250309 2 7 3 4" xfId="25958"/>
    <cellStyle name="style1424787250309 2 7 3 5" xfId="53679"/>
    <cellStyle name="style1424787250309 2 7 4" xfId="7548"/>
    <cellStyle name="style1424787250309 2 7 4 2" xfId="14944"/>
    <cellStyle name="style1424787250309 2 7 4 3" xfId="22340"/>
    <cellStyle name="style1424787250309 2 7 4 4" xfId="29736"/>
    <cellStyle name="style1424787250309 2 7 4 5" xfId="53681"/>
    <cellStyle name="style1424787250309 2 7 5" xfId="9357"/>
    <cellStyle name="style1424787250309 2 7 6" xfId="16753"/>
    <cellStyle name="style1424787250309 2 7 7" xfId="24149"/>
    <cellStyle name="style1424787250309 2 7 8" xfId="53676"/>
    <cellStyle name="style1424787250309 2 8" xfId="4112"/>
    <cellStyle name="style1424787250309 2 8 2" xfId="11553"/>
    <cellStyle name="style1424787250309 2 8 2 2" xfId="53683"/>
    <cellStyle name="style1424787250309 2 8 3" xfId="18949"/>
    <cellStyle name="style1424787250309 2 8 4" xfId="26345"/>
    <cellStyle name="style1424787250309 2 8 5" xfId="53682"/>
    <cellStyle name="style1424787250309 2 9" xfId="2235"/>
    <cellStyle name="style1424787250309 2 9 2" xfId="9676"/>
    <cellStyle name="style1424787250309 2 9 2 2" xfId="53685"/>
    <cellStyle name="style1424787250309 2 9 3" xfId="17072"/>
    <cellStyle name="style1424787250309 2 9 4" xfId="24468"/>
    <cellStyle name="style1424787250309 2 9 5" xfId="53684"/>
    <cellStyle name="style1424787250309 3" xfId="393"/>
    <cellStyle name="style1424787250309 3 10" xfId="7903"/>
    <cellStyle name="style1424787250309 3 11" xfId="15299"/>
    <cellStyle name="style1424787250309 3 12" xfId="22695"/>
    <cellStyle name="style1424787250309 3 13" xfId="53686"/>
    <cellStyle name="style1424787250309 3 2" xfId="521"/>
    <cellStyle name="style1424787250309 3 2 10" xfId="15427"/>
    <cellStyle name="style1424787250309 3 2 11" xfId="22823"/>
    <cellStyle name="style1424787250309 3 2 12" xfId="53687"/>
    <cellStyle name="style1424787250309 3 2 2" xfId="778"/>
    <cellStyle name="style1424787250309 3 2 2 2" xfId="1488"/>
    <cellStyle name="style1424787250309 3 2 2 2 2" xfId="5176"/>
    <cellStyle name="style1424787250309 3 2 2 2 2 2" xfId="12617"/>
    <cellStyle name="style1424787250309 3 2 2 2 2 2 2" xfId="53691"/>
    <cellStyle name="style1424787250309 3 2 2 2 2 3" xfId="20013"/>
    <cellStyle name="style1424787250309 3 2 2 2 2 4" xfId="27409"/>
    <cellStyle name="style1424787250309 3 2 2 2 2 5" xfId="53690"/>
    <cellStyle name="style1424787250309 3 2 2 2 3" xfId="3299"/>
    <cellStyle name="style1424787250309 3 2 2 2 3 2" xfId="10740"/>
    <cellStyle name="style1424787250309 3 2 2 2 3 2 2" xfId="53693"/>
    <cellStyle name="style1424787250309 3 2 2 2 3 3" xfId="18136"/>
    <cellStyle name="style1424787250309 3 2 2 2 3 4" xfId="25532"/>
    <cellStyle name="style1424787250309 3 2 2 2 3 5" xfId="53692"/>
    <cellStyle name="style1424787250309 3 2 2 2 4" xfId="7121"/>
    <cellStyle name="style1424787250309 3 2 2 2 4 2" xfId="14517"/>
    <cellStyle name="style1424787250309 3 2 2 2 4 3" xfId="21913"/>
    <cellStyle name="style1424787250309 3 2 2 2 4 4" xfId="29309"/>
    <cellStyle name="style1424787250309 3 2 2 2 4 5" xfId="53694"/>
    <cellStyle name="style1424787250309 3 2 2 2 5" xfId="8931"/>
    <cellStyle name="style1424787250309 3 2 2 2 6" xfId="16327"/>
    <cellStyle name="style1424787250309 3 2 2 2 7" xfId="23723"/>
    <cellStyle name="style1424787250309 3 2 2 2 8" xfId="53689"/>
    <cellStyle name="style1424787250309 3 2 2 3" xfId="4532"/>
    <cellStyle name="style1424787250309 3 2 2 3 2" xfId="11973"/>
    <cellStyle name="style1424787250309 3 2 2 3 2 2" xfId="53696"/>
    <cellStyle name="style1424787250309 3 2 2 3 3" xfId="19369"/>
    <cellStyle name="style1424787250309 3 2 2 3 4" xfId="26765"/>
    <cellStyle name="style1424787250309 3 2 2 3 5" xfId="53695"/>
    <cellStyle name="style1424787250309 3 2 2 4" xfId="2655"/>
    <cellStyle name="style1424787250309 3 2 2 4 2" xfId="10096"/>
    <cellStyle name="style1424787250309 3 2 2 4 2 2" xfId="53698"/>
    <cellStyle name="style1424787250309 3 2 2 4 3" xfId="17492"/>
    <cellStyle name="style1424787250309 3 2 2 4 4" xfId="24888"/>
    <cellStyle name="style1424787250309 3 2 2 4 5" xfId="53697"/>
    <cellStyle name="style1424787250309 3 2 2 5" xfId="6477"/>
    <cellStyle name="style1424787250309 3 2 2 5 2" xfId="13873"/>
    <cellStyle name="style1424787250309 3 2 2 5 3" xfId="21269"/>
    <cellStyle name="style1424787250309 3 2 2 5 4" xfId="28665"/>
    <cellStyle name="style1424787250309 3 2 2 5 5" xfId="53699"/>
    <cellStyle name="style1424787250309 3 2 2 6" xfId="8287"/>
    <cellStyle name="style1424787250309 3 2 2 7" xfId="15683"/>
    <cellStyle name="style1424787250309 3 2 2 8" xfId="23079"/>
    <cellStyle name="style1424787250309 3 2 2 9" xfId="53688"/>
    <cellStyle name="style1424787250309 3 2 3" xfId="1232"/>
    <cellStyle name="style1424787250309 3 2 3 2" xfId="4920"/>
    <cellStyle name="style1424787250309 3 2 3 2 2" xfId="12361"/>
    <cellStyle name="style1424787250309 3 2 3 2 2 2" xfId="53702"/>
    <cellStyle name="style1424787250309 3 2 3 2 3" xfId="19757"/>
    <cellStyle name="style1424787250309 3 2 3 2 4" xfId="27153"/>
    <cellStyle name="style1424787250309 3 2 3 2 5" xfId="53701"/>
    <cellStyle name="style1424787250309 3 2 3 3" xfId="3043"/>
    <cellStyle name="style1424787250309 3 2 3 3 2" xfId="10484"/>
    <cellStyle name="style1424787250309 3 2 3 3 2 2" xfId="53704"/>
    <cellStyle name="style1424787250309 3 2 3 3 3" xfId="17880"/>
    <cellStyle name="style1424787250309 3 2 3 3 4" xfId="25276"/>
    <cellStyle name="style1424787250309 3 2 3 3 5" xfId="53703"/>
    <cellStyle name="style1424787250309 3 2 3 4" xfId="6865"/>
    <cellStyle name="style1424787250309 3 2 3 4 2" xfId="14261"/>
    <cellStyle name="style1424787250309 3 2 3 4 3" xfId="21657"/>
    <cellStyle name="style1424787250309 3 2 3 4 4" xfId="29053"/>
    <cellStyle name="style1424787250309 3 2 3 4 5" xfId="53705"/>
    <cellStyle name="style1424787250309 3 2 3 5" xfId="8675"/>
    <cellStyle name="style1424787250309 3 2 3 6" xfId="16071"/>
    <cellStyle name="style1424787250309 3 2 3 7" xfId="23467"/>
    <cellStyle name="style1424787250309 3 2 3 8" xfId="53700"/>
    <cellStyle name="style1424787250309 3 2 4" xfId="1823"/>
    <cellStyle name="style1424787250309 3 2 4 2" xfId="5510"/>
    <cellStyle name="style1424787250309 3 2 4 2 2" xfId="12951"/>
    <cellStyle name="style1424787250309 3 2 4 2 2 2" xfId="53708"/>
    <cellStyle name="style1424787250309 3 2 4 2 3" xfId="20347"/>
    <cellStyle name="style1424787250309 3 2 4 2 4" xfId="27743"/>
    <cellStyle name="style1424787250309 3 2 4 2 5" xfId="53707"/>
    <cellStyle name="style1424787250309 3 2 4 3" xfId="3633"/>
    <cellStyle name="style1424787250309 3 2 4 3 2" xfId="11074"/>
    <cellStyle name="style1424787250309 3 2 4 3 2 2" xfId="53710"/>
    <cellStyle name="style1424787250309 3 2 4 3 3" xfId="18470"/>
    <cellStyle name="style1424787250309 3 2 4 3 4" xfId="25866"/>
    <cellStyle name="style1424787250309 3 2 4 3 5" xfId="53709"/>
    <cellStyle name="style1424787250309 3 2 4 4" xfId="7455"/>
    <cellStyle name="style1424787250309 3 2 4 4 2" xfId="14851"/>
    <cellStyle name="style1424787250309 3 2 4 4 3" xfId="22247"/>
    <cellStyle name="style1424787250309 3 2 4 4 4" xfId="29643"/>
    <cellStyle name="style1424787250309 3 2 4 4 5" xfId="53711"/>
    <cellStyle name="style1424787250309 3 2 4 5" xfId="9265"/>
    <cellStyle name="style1424787250309 3 2 4 6" xfId="16661"/>
    <cellStyle name="style1424787250309 3 2 4 7" xfId="24057"/>
    <cellStyle name="style1424787250309 3 2 4 8" xfId="53706"/>
    <cellStyle name="style1424787250309 3 2 5" xfId="2080"/>
    <cellStyle name="style1424787250309 3 2 5 2" xfId="5767"/>
    <cellStyle name="style1424787250309 3 2 5 2 2" xfId="13207"/>
    <cellStyle name="style1424787250309 3 2 5 2 2 2" xfId="53714"/>
    <cellStyle name="style1424787250309 3 2 5 2 3" xfId="20603"/>
    <cellStyle name="style1424787250309 3 2 5 2 4" xfId="27999"/>
    <cellStyle name="style1424787250309 3 2 5 2 5" xfId="53713"/>
    <cellStyle name="style1424787250309 3 2 5 3" xfId="3889"/>
    <cellStyle name="style1424787250309 3 2 5 3 2" xfId="11330"/>
    <cellStyle name="style1424787250309 3 2 5 3 2 2" xfId="53716"/>
    <cellStyle name="style1424787250309 3 2 5 3 3" xfId="18726"/>
    <cellStyle name="style1424787250309 3 2 5 3 4" xfId="26122"/>
    <cellStyle name="style1424787250309 3 2 5 3 5" xfId="53715"/>
    <cellStyle name="style1424787250309 3 2 5 4" xfId="7712"/>
    <cellStyle name="style1424787250309 3 2 5 4 2" xfId="15108"/>
    <cellStyle name="style1424787250309 3 2 5 4 3" xfId="22504"/>
    <cellStyle name="style1424787250309 3 2 5 4 4" xfId="29900"/>
    <cellStyle name="style1424787250309 3 2 5 4 5" xfId="53717"/>
    <cellStyle name="style1424787250309 3 2 5 5" xfId="9521"/>
    <cellStyle name="style1424787250309 3 2 5 6" xfId="16917"/>
    <cellStyle name="style1424787250309 3 2 5 7" xfId="24313"/>
    <cellStyle name="style1424787250309 3 2 5 8" xfId="53712"/>
    <cellStyle name="style1424787250309 3 2 6" xfId="4276"/>
    <cellStyle name="style1424787250309 3 2 6 2" xfId="11717"/>
    <cellStyle name="style1424787250309 3 2 6 2 2" xfId="53719"/>
    <cellStyle name="style1424787250309 3 2 6 3" xfId="19113"/>
    <cellStyle name="style1424787250309 3 2 6 4" xfId="26509"/>
    <cellStyle name="style1424787250309 3 2 6 5" xfId="53718"/>
    <cellStyle name="style1424787250309 3 2 7" xfId="2399"/>
    <cellStyle name="style1424787250309 3 2 7 2" xfId="9840"/>
    <cellStyle name="style1424787250309 3 2 7 2 2" xfId="53721"/>
    <cellStyle name="style1424787250309 3 2 7 3" xfId="17236"/>
    <cellStyle name="style1424787250309 3 2 7 4" xfId="24632"/>
    <cellStyle name="style1424787250309 3 2 7 5" xfId="53720"/>
    <cellStyle name="style1424787250309 3 2 8" xfId="6221"/>
    <cellStyle name="style1424787250309 3 2 8 2" xfId="13617"/>
    <cellStyle name="style1424787250309 3 2 8 3" xfId="21013"/>
    <cellStyle name="style1424787250309 3 2 8 4" xfId="28409"/>
    <cellStyle name="style1424787250309 3 2 8 5" xfId="53722"/>
    <cellStyle name="style1424787250309 3 2 9" xfId="8031"/>
    <cellStyle name="style1424787250309 3 3" xfId="650"/>
    <cellStyle name="style1424787250309 3 3 2" xfId="1360"/>
    <cellStyle name="style1424787250309 3 3 2 2" xfId="5048"/>
    <cellStyle name="style1424787250309 3 3 2 2 2" xfId="12489"/>
    <cellStyle name="style1424787250309 3 3 2 2 2 2" xfId="53726"/>
    <cellStyle name="style1424787250309 3 3 2 2 3" xfId="19885"/>
    <cellStyle name="style1424787250309 3 3 2 2 4" xfId="27281"/>
    <cellStyle name="style1424787250309 3 3 2 2 5" xfId="53725"/>
    <cellStyle name="style1424787250309 3 3 2 3" xfId="3171"/>
    <cellStyle name="style1424787250309 3 3 2 3 2" xfId="10612"/>
    <cellStyle name="style1424787250309 3 3 2 3 2 2" xfId="53728"/>
    <cellStyle name="style1424787250309 3 3 2 3 3" xfId="18008"/>
    <cellStyle name="style1424787250309 3 3 2 3 4" xfId="25404"/>
    <cellStyle name="style1424787250309 3 3 2 3 5" xfId="53727"/>
    <cellStyle name="style1424787250309 3 3 2 4" xfId="6993"/>
    <cellStyle name="style1424787250309 3 3 2 4 2" xfId="14389"/>
    <cellStyle name="style1424787250309 3 3 2 4 3" xfId="21785"/>
    <cellStyle name="style1424787250309 3 3 2 4 4" xfId="29181"/>
    <cellStyle name="style1424787250309 3 3 2 4 5" xfId="53729"/>
    <cellStyle name="style1424787250309 3 3 2 5" xfId="8803"/>
    <cellStyle name="style1424787250309 3 3 2 6" xfId="16199"/>
    <cellStyle name="style1424787250309 3 3 2 7" xfId="23595"/>
    <cellStyle name="style1424787250309 3 3 2 8" xfId="53724"/>
    <cellStyle name="style1424787250309 3 3 3" xfId="4404"/>
    <cellStyle name="style1424787250309 3 3 3 2" xfId="11845"/>
    <cellStyle name="style1424787250309 3 3 3 2 2" xfId="53731"/>
    <cellStyle name="style1424787250309 3 3 3 3" xfId="19241"/>
    <cellStyle name="style1424787250309 3 3 3 4" xfId="26637"/>
    <cellStyle name="style1424787250309 3 3 3 5" xfId="53730"/>
    <cellStyle name="style1424787250309 3 3 4" xfId="2527"/>
    <cellStyle name="style1424787250309 3 3 4 2" xfId="9968"/>
    <cellStyle name="style1424787250309 3 3 4 2 2" xfId="53733"/>
    <cellStyle name="style1424787250309 3 3 4 3" xfId="17364"/>
    <cellStyle name="style1424787250309 3 3 4 4" xfId="24760"/>
    <cellStyle name="style1424787250309 3 3 4 5" xfId="53732"/>
    <cellStyle name="style1424787250309 3 3 5" xfId="6349"/>
    <cellStyle name="style1424787250309 3 3 5 2" xfId="13745"/>
    <cellStyle name="style1424787250309 3 3 5 3" xfId="21141"/>
    <cellStyle name="style1424787250309 3 3 5 4" xfId="28537"/>
    <cellStyle name="style1424787250309 3 3 5 5" xfId="53734"/>
    <cellStyle name="style1424787250309 3 3 6" xfId="8159"/>
    <cellStyle name="style1424787250309 3 3 7" xfId="15555"/>
    <cellStyle name="style1424787250309 3 3 8" xfId="22951"/>
    <cellStyle name="style1424787250309 3 3 9" xfId="53723"/>
    <cellStyle name="style1424787250309 3 4" xfId="1104"/>
    <cellStyle name="style1424787250309 3 4 2" xfId="4792"/>
    <cellStyle name="style1424787250309 3 4 2 2" xfId="12233"/>
    <cellStyle name="style1424787250309 3 4 2 2 2" xfId="53737"/>
    <cellStyle name="style1424787250309 3 4 2 3" xfId="19629"/>
    <cellStyle name="style1424787250309 3 4 2 4" xfId="27025"/>
    <cellStyle name="style1424787250309 3 4 2 5" xfId="53736"/>
    <cellStyle name="style1424787250309 3 4 3" xfId="2915"/>
    <cellStyle name="style1424787250309 3 4 3 2" xfId="10356"/>
    <cellStyle name="style1424787250309 3 4 3 2 2" xfId="53739"/>
    <cellStyle name="style1424787250309 3 4 3 3" xfId="17752"/>
    <cellStyle name="style1424787250309 3 4 3 4" xfId="25148"/>
    <cellStyle name="style1424787250309 3 4 3 5" xfId="53738"/>
    <cellStyle name="style1424787250309 3 4 4" xfId="6737"/>
    <cellStyle name="style1424787250309 3 4 4 2" xfId="14133"/>
    <cellStyle name="style1424787250309 3 4 4 3" xfId="21529"/>
    <cellStyle name="style1424787250309 3 4 4 4" xfId="28925"/>
    <cellStyle name="style1424787250309 3 4 4 5" xfId="53740"/>
    <cellStyle name="style1424787250309 3 4 5" xfId="8547"/>
    <cellStyle name="style1424787250309 3 4 6" xfId="15943"/>
    <cellStyle name="style1424787250309 3 4 7" xfId="23339"/>
    <cellStyle name="style1424787250309 3 4 8" xfId="53735"/>
    <cellStyle name="style1424787250309 3 5" xfId="1695"/>
    <cellStyle name="style1424787250309 3 5 2" xfId="5382"/>
    <cellStyle name="style1424787250309 3 5 2 2" xfId="12823"/>
    <cellStyle name="style1424787250309 3 5 2 2 2" xfId="53743"/>
    <cellStyle name="style1424787250309 3 5 2 3" xfId="20219"/>
    <cellStyle name="style1424787250309 3 5 2 4" xfId="27615"/>
    <cellStyle name="style1424787250309 3 5 2 5" xfId="53742"/>
    <cellStyle name="style1424787250309 3 5 3" xfId="3505"/>
    <cellStyle name="style1424787250309 3 5 3 2" xfId="10946"/>
    <cellStyle name="style1424787250309 3 5 3 2 2" xfId="53745"/>
    <cellStyle name="style1424787250309 3 5 3 3" xfId="18342"/>
    <cellStyle name="style1424787250309 3 5 3 4" xfId="25738"/>
    <cellStyle name="style1424787250309 3 5 3 5" xfId="53744"/>
    <cellStyle name="style1424787250309 3 5 4" xfId="7327"/>
    <cellStyle name="style1424787250309 3 5 4 2" xfId="14723"/>
    <cellStyle name="style1424787250309 3 5 4 3" xfId="22119"/>
    <cellStyle name="style1424787250309 3 5 4 4" xfId="29515"/>
    <cellStyle name="style1424787250309 3 5 4 5" xfId="53746"/>
    <cellStyle name="style1424787250309 3 5 5" xfId="9137"/>
    <cellStyle name="style1424787250309 3 5 6" xfId="16533"/>
    <cellStyle name="style1424787250309 3 5 7" xfId="23929"/>
    <cellStyle name="style1424787250309 3 5 8" xfId="53741"/>
    <cellStyle name="style1424787250309 3 6" xfId="1952"/>
    <cellStyle name="style1424787250309 3 6 2" xfId="5639"/>
    <cellStyle name="style1424787250309 3 6 2 2" xfId="13079"/>
    <cellStyle name="style1424787250309 3 6 2 2 2" xfId="53749"/>
    <cellStyle name="style1424787250309 3 6 2 3" xfId="20475"/>
    <cellStyle name="style1424787250309 3 6 2 4" xfId="27871"/>
    <cellStyle name="style1424787250309 3 6 2 5" xfId="53748"/>
    <cellStyle name="style1424787250309 3 6 3" xfId="3761"/>
    <cellStyle name="style1424787250309 3 6 3 2" xfId="11202"/>
    <cellStyle name="style1424787250309 3 6 3 2 2" xfId="53751"/>
    <cellStyle name="style1424787250309 3 6 3 3" xfId="18598"/>
    <cellStyle name="style1424787250309 3 6 3 4" xfId="25994"/>
    <cellStyle name="style1424787250309 3 6 3 5" xfId="53750"/>
    <cellStyle name="style1424787250309 3 6 4" xfId="7584"/>
    <cellStyle name="style1424787250309 3 6 4 2" xfId="14980"/>
    <cellStyle name="style1424787250309 3 6 4 3" xfId="22376"/>
    <cellStyle name="style1424787250309 3 6 4 4" xfId="29772"/>
    <cellStyle name="style1424787250309 3 6 4 5" xfId="53752"/>
    <cellStyle name="style1424787250309 3 6 5" xfId="9393"/>
    <cellStyle name="style1424787250309 3 6 6" xfId="16789"/>
    <cellStyle name="style1424787250309 3 6 7" xfId="24185"/>
    <cellStyle name="style1424787250309 3 6 8" xfId="53747"/>
    <cellStyle name="style1424787250309 3 7" xfId="4148"/>
    <cellStyle name="style1424787250309 3 7 2" xfId="11589"/>
    <cellStyle name="style1424787250309 3 7 2 2" xfId="53754"/>
    <cellStyle name="style1424787250309 3 7 3" xfId="18985"/>
    <cellStyle name="style1424787250309 3 7 4" xfId="26381"/>
    <cellStyle name="style1424787250309 3 7 5" xfId="53753"/>
    <cellStyle name="style1424787250309 3 8" xfId="2271"/>
    <cellStyle name="style1424787250309 3 8 2" xfId="9712"/>
    <cellStyle name="style1424787250309 3 8 2 2" xfId="53756"/>
    <cellStyle name="style1424787250309 3 8 3" xfId="17108"/>
    <cellStyle name="style1424787250309 3 8 4" xfId="24504"/>
    <cellStyle name="style1424787250309 3 8 5" xfId="53755"/>
    <cellStyle name="style1424787250309 3 9" xfId="6093"/>
    <cellStyle name="style1424787250309 3 9 2" xfId="13489"/>
    <cellStyle name="style1424787250309 3 9 3" xfId="20885"/>
    <cellStyle name="style1424787250309 3 9 4" xfId="28281"/>
    <cellStyle name="style1424787250309 3 9 5" xfId="53757"/>
    <cellStyle name="style1424787250309 4" xfId="457"/>
    <cellStyle name="style1424787250309 4 10" xfId="15363"/>
    <cellStyle name="style1424787250309 4 11" xfId="22759"/>
    <cellStyle name="style1424787250309 4 12" xfId="53758"/>
    <cellStyle name="style1424787250309 4 2" xfId="714"/>
    <cellStyle name="style1424787250309 4 2 2" xfId="1424"/>
    <cellStyle name="style1424787250309 4 2 2 2" xfId="5112"/>
    <cellStyle name="style1424787250309 4 2 2 2 2" xfId="12553"/>
    <cellStyle name="style1424787250309 4 2 2 2 2 2" xfId="53762"/>
    <cellStyle name="style1424787250309 4 2 2 2 3" xfId="19949"/>
    <cellStyle name="style1424787250309 4 2 2 2 4" xfId="27345"/>
    <cellStyle name="style1424787250309 4 2 2 2 5" xfId="53761"/>
    <cellStyle name="style1424787250309 4 2 2 3" xfId="3235"/>
    <cellStyle name="style1424787250309 4 2 2 3 2" xfId="10676"/>
    <cellStyle name="style1424787250309 4 2 2 3 2 2" xfId="53764"/>
    <cellStyle name="style1424787250309 4 2 2 3 3" xfId="18072"/>
    <cellStyle name="style1424787250309 4 2 2 3 4" xfId="25468"/>
    <cellStyle name="style1424787250309 4 2 2 3 5" xfId="53763"/>
    <cellStyle name="style1424787250309 4 2 2 4" xfId="7057"/>
    <cellStyle name="style1424787250309 4 2 2 4 2" xfId="14453"/>
    <cellStyle name="style1424787250309 4 2 2 4 3" xfId="21849"/>
    <cellStyle name="style1424787250309 4 2 2 4 4" xfId="29245"/>
    <cellStyle name="style1424787250309 4 2 2 4 5" xfId="53765"/>
    <cellStyle name="style1424787250309 4 2 2 5" xfId="8867"/>
    <cellStyle name="style1424787250309 4 2 2 6" xfId="16263"/>
    <cellStyle name="style1424787250309 4 2 2 7" xfId="23659"/>
    <cellStyle name="style1424787250309 4 2 2 8" xfId="53760"/>
    <cellStyle name="style1424787250309 4 2 3" xfId="4468"/>
    <cellStyle name="style1424787250309 4 2 3 2" xfId="11909"/>
    <cellStyle name="style1424787250309 4 2 3 2 2" xfId="53767"/>
    <cellStyle name="style1424787250309 4 2 3 3" xfId="19305"/>
    <cellStyle name="style1424787250309 4 2 3 4" xfId="26701"/>
    <cellStyle name="style1424787250309 4 2 3 5" xfId="53766"/>
    <cellStyle name="style1424787250309 4 2 4" xfId="2591"/>
    <cellStyle name="style1424787250309 4 2 4 2" xfId="10032"/>
    <cellStyle name="style1424787250309 4 2 4 2 2" xfId="53769"/>
    <cellStyle name="style1424787250309 4 2 4 3" xfId="17428"/>
    <cellStyle name="style1424787250309 4 2 4 4" xfId="24824"/>
    <cellStyle name="style1424787250309 4 2 4 5" xfId="53768"/>
    <cellStyle name="style1424787250309 4 2 5" xfId="6413"/>
    <cellStyle name="style1424787250309 4 2 5 2" xfId="13809"/>
    <cellStyle name="style1424787250309 4 2 5 3" xfId="21205"/>
    <cellStyle name="style1424787250309 4 2 5 4" xfId="28601"/>
    <cellStyle name="style1424787250309 4 2 5 5" xfId="53770"/>
    <cellStyle name="style1424787250309 4 2 6" xfId="8223"/>
    <cellStyle name="style1424787250309 4 2 7" xfId="15619"/>
    <cellStyle name="style1424787250309 4 2 8" xfId="23015"/>
    <cellStyle name="style1424787250309 4 2 9" xfId="53759"/>
    <cellStyle name="style1424787250309 4 3" xfId="1168"/>
    <cellStyle name="style1424787250309 4 3 2" xfId="4856"/>
    <cellStyle name="style1424787250309 4 3 2 2" xfId="12297"/>
    <cellStyle name="style1424787250309 4 3 2 2 2" xfId="53773"/>
    <cellStyle name="style1424787250309 4 3 2 3" xfId="19693"/>
    <cellStyle name="style1424787250309 4 3 2 4" xfId="27089"/>
    <cellStyle name="style1424787250309 4 3 2 5" xfId="53772"/>
    <cellStyle name="style1424787250309 4 3 3" xfId="2979"/>
    <cellStyle name="style1424787250309 4 3 3 2" xfId="10420"/>
    <cellStyle name="style1424787250309 4 3 3 2 2" xfId="53775"/>
    <cellStyle name="style1424787250309 4 3 3 3" xfId="17816"/>
    <cellStyle name="style1424787250309 4 3 3 4" xfId="25212"/>
    <cellStyle name="style1424787250309 4 3 3 5" xfId="53774"/>
    <cellStyle name="style1424787250309 4 3 4" xfId="6801"/>
    <cellStyle name="style1424787250309 4 3 4 2" xfId="14197"/>
    <cellStyle name="style1424787250309 4 3 4 3" xfId="21593"/>
    <cellStyle name="style1424787250309 4 3 4 4" xfId="28989"/>
    <cellStyle name="style1424787250309 4 3 4 5" xfId="53776"/>
    <cellStyle name="style1424787250309 4 3 5" xfId="8611"/>
    <cellStyle name="style1424787250309 4 3 6" xfId="16007"/>
    <cellStyle name="style1424787250309 4 3 7" xfId="23403"/>
    <cellStyle name="style1424787250309 4 3 8" xfId="53771"/>
    <cellStyle name="style1424787250309 4 4" xfId="1759"/>
    <cellStyle name="style1424787250309 4 4 2" xfId="5446"/>
    <cellStyle name="style1424787250309 4 4 2 2" xfId="12887"/>
    <cellStyle name="style1424787250309 4 4 2 2 2" xfId="53779"/>
    <cellStyle name="style1424787250309 4 4 2 3" xfId="20283"/>
    <cellStyle name="style1424787250309 4 4 2 4" xfId="27679"/>
    <cellStyle name="style1424787250309 4 4 2 5" xfId="53778"/>
    <cellStyle name="style1424787250309 4 4 3" xfId="3569"/>
    <cellStyle name="style1424787250309 4 4 3 2" xfId="11010"/>
    <cellStyle name="style1424787250309 4 4 3 2 2" xfId="53781"/>
    <cellStyle name="style1424787250309 4 4 3 3" xfId="18406"/>
    <cellStyle name="style1424787250309 4 4 3 4" xfId="25802"/>
    <cellStyle name="style1424787250309 4 4 3 5" xfId="53780"/>
    <cellStyle name="style1424787250309 4 4 4" xfId="7391"/>
    <cellStyle name="style1424787250309 4 4 4 2" xfId="14787"/>
    <cellStyle name="style1424787250309 4 4 4 3" xfId="22183"/>
    <cellStyle name="style1424787250309 4 4 4 4" xfId="29579"/>
    <cellStyle name="style1424787250309 4 4 4 5" xfId="53782"/>
    <cellStyle name="style1424787250309 4 4 5" xfId="9201"/>
    <cellStyle name="style1424787250309 4 4 6" xfId="16597"/>
    <cellStyle name="style1424787250309 4 4 7" xfId="23993"/>
    <cellStyle name="style1424787250309 4 4 8" xfId="53777"/>
    <cellStyle name="style1424787250309 4 5" xfId="2016"/>
    <cellStyle name="style1424787250309 4 5 2" xfId="5703"/>
    <cellStyle name="style1424787250309 4 5 2 2" xfId="13143"/>
    <cellStyle name="style1424787250309 4 5 2 2 2" xfId="53785"/>
    <cellStyle name="style1424787250309 4 5 2 3" xfId="20539"/>
    <cellStyle name="style1424787250309 4 5 2 4" xfId="27935"/>
    <cellStyle name="style1424787250309 4 5 2 5" xfId="53784"/>
    <cellStyle name="style1424787250309 4 5 3" xfId="3825"/>
    <cellStyle name="style1424787250309 4 5 3 2" xfId="11266"/>
    <cellStyle name="style1424787250309 4 5 3 2 2" xfId="53787"/>
    <cellStyle name="style1424787250309 4 5 3 3" xfId="18662"/>
    <cellStyle name="style1424787250309 4 5 3 4" xfId="26058"/>
    <cellStyle name="style1424787250309 4 5 3 5" xfId="53786"/>
    <cellStyle name="style1424787250309 4 5 4" xfId="7648"/>
    <cellStyle name="style1424787250309 4 5 4 2" xfId="15044"/>
    <cellStyle name="style1424787250309 4 5 4 3" xfId="22440"/>
    <cellStyle name="style1424787250309 4 5 4 4" xfId="29836"/>
    <cellStyle name="style1424787250309 4 5 4 5" xfId="53788"/>
    <cellStyle name="style1424787250309 4 5 5" xfId="9457"/>
    <cellStyle name="style1424787250309 4 5 6" xfId="16853"/>
    <cellStyle name="style1424787250309 4 5 7" xfId="24249"/>
    <cellStyle name="style1424787250309 4 5 8" xfId="53783"/>
    <cellStyle name="style1424787250309 4 6" xfId="4212"/>
    <cellStyle name="style1424787250309 4 6 2" xfId="11653"/>
    <cellStyle name="style1424787250309 4 6 2 2" xfId="53790"/>
    <cellStyle name="style1424787250309 4 6 3" xfId="19049"/>
    <cellStyle name="style1424787250309 4 6 4" xfId="26445"/>
    <cellStyle name="style1424787250309 4 6 5" xfId="53789"/>
    <cellStyle name="style1424787250309 4 7" xfId="2335"/>
    <cellStyle name="style1424787250309 4 7 2" xfId="9776"/>
    <cellStyle name="style1424787250309 4 7 2 2" xfId="53792"/>
    <cellStyle name="style1424787250309 4 7 3" xfId="17172"/>
    <cellStyle name="style1424787250309 4 7 4" xfId="24568"/>
    <cellStyle name="style1424787250309 4 7 5" xfId="53791"/>
    <cellStyle name="style1424787250309 4 8" xfId="6157"/>
    <cellStyle name="style1424787250309 4 8 2" xfId="13553"/>
    <cellStyle name="style1424787250309 4 8 3" xfId="20949"/>
    <cellStyle name="style1424787250309 4 8 4" xfId="28345"/>
    <cellStyle name="style1424787250309 4 8 5" xfId="53793"/>
    <cellStyle name="style1424787250309 4 9" xfId="7967"/>
    <cellStyle name="style1424787250309 5" xfId="586"/>
    <cellStyle name="style1424787250309 5 2" xfId="1296"/>
    <cellStyle name="style1424787250309 5 2 2" xfId="4984"/>
    <cellStyle name="style1424787250309 5 2 2 2" xfId="12425"/>
    <cellStyle name="style1424787250309 5 2 2 2 2" xfId="53797"/>
    <cellStyle name="style1424787250309 5 2 2 3" xfId="19821"/>
    <cellStyle name="style1424787250309 5 2 2 4" xfId="27217"/>
    <cellStyle name="style1424787250309 5 2 2 5" xfId="53796"/>
    <cellStyle name="style1424787250309 5 2 3" xfId="3107"/>
    <cellStyle name="style1424787250309 5 2 3 2" xfId="10548"/>
    <cellStyle name="style1424787250309 5 2 3 2 2" xfId="53799"/>
    <cellStyle name="style1424787250309 5 2 3 3" xfId="17944"/>
    <cellStyle name="style1424787250309 5 2 3 4" xfId="25340"/>
    <cellStyle name="style1424787250309 5 2 3 5" xfId="53798"/>
    <cellStyle name="style1424787250309 5 2 4" xfId="6929"/>
    <cellStyle name="style1424787250309 5 2 4 2" xfId="14325"/>
    <cellStyle name="style1424787250309 5 2 4 3" xfId="21721"/>
    <cellStyle name="style1424787250309 5 2 4 4" xfId="29117"/>
    <cellStyle name="style1424787250309 5 2 4 5" xfId="53800"/>
    <cellStyle name="style1424787250309 5 2 5" xfId="8739"/>
    <cellStyle name="style1424787250309 5 2 6" xfId="16135"/>
    <cellStyle name="style1424787250309 5 2 7" xfId="23531"/>
    <cellStyle name="style1424787250309 5 2 8" xfId="53795"/>
    <cellStyle name="style1424787250309 5 3" xfId="4340"/>
    <cellStyle name="style1424787250309 5 3 2" xfId="11781"/>
    <cellStyle name="style1424787250309 5 3 2 2" xfId="53802"/>
    <cellStyle name="style1424787250309 5 3 3" xfId="19177"/>
    <cellStyle name="style1424787250309 5 3 4" xfId="26573"/>
    <cellStyle name="style1424787250309 5 3 5" xfId="53801"/>
    <cellStyle name="style1424787250309 5 4" xfId="2463"/>
    <cellStyle name="style1424787250309 5 4 2" xfId="9904"/>
    <cellStyle name="style1424787250309 5 4 2 2" xfId="53804"/>
    <cellStyle name="style1424787250309 5 4 3" xfId="17300"/>
    <cellStyle name="style1424787250309 5 4 4" xfId="24696"/>
    <cellStyle name="style1424787250309 5 4 5" xfId="53803"/>
    <cellStyle name="style1424787250309 5 5" xfId="6285"/>
    <cellStyle name="style1424787250309 5 5 2" xfId="13681"/>
    <cellStyle name="style1424787250309 5 5 3" xfId="21077"/>
    <cellStyle name="style1424787250309 5 5 4" xfId="28473"/>
    <cellStyle name="style1424787250309 5 5 5" xfId="53805"/>
    <cellStyle name="style1424787250309 5 6" xfId="8095"/>
    <cellStyle name="style1424787250309 5 7" xfId="15491"/>
    <cellStyle name="style1424787250309 5 8" xfId="22887"/>
    <cellStyle name="style1424787250309 5 9" xfId="53794"/>
    <cellStyle name="style1424787250309 6" xfId="1040"/>
    <cellStyle name="style1424787250309 6 2" xfId="4728"/>
    <cellStyle name="style1424787250309 6 2 2" xfId="12169"/>
    <cellStyle name="style1424787250309 6 2 2 2" xfId="53808"/>
    <cellStyle name="style1424787250309 6 2 3" xfId="19565"/>
    <cellStyle name="style1424787250309 6 2 4" xfId="26961"/>
    <cellStyle name="style1424787250309 6 2 5" xfId="53807"/>
    <cellStyle name="style1424787250309 6 3" xfId="2851"/>
    <cellStyle name="style1424787250309 6 3 2" xfId="10292"/>
    <cellStyle name="style1424787250309 6 3 2 2" xfId="53810"/>
    <cellStyle name="style1424787250309 6 3 3" xfId="17688"/>
    <cellStyle name="style1424787250309 6 3 4" xfId="25084"/>
    <cellStyle name="style1424787250309 6 3 5" xfId="53809"/>
    <cellStyle name="style1424787250309 6 4" xfId="6673"/>
    <cellStyle name="style1424787250309 6 4 2" xfId="14069"/>
    <cellStyle name="style1424787250309 6 4 3" xfId="21465"/>
    <cellStyle name="style1424787250309 6 4 4" xfId="28861"/>
    <cellStyle name="style1424787250309 6 4 5" xfId="53811"/>
    <cellStyle name="style1424787250309 6 5" xfId="8483"/>
    <cellStyle name="style1424787250309 6 6" xfId="15879"/>
    <cellStyle name="style1424787250309 6 7" xfId="23275"/>
    <cellStyle name="style1424787250309 6 8" xfId="53806"/>
    <cellStyle name="style1424787250309 7" xfId="1631"/>
    <cellStyle name="style1424787250309 7 2" xfId="5318"/>
    <cellStyle name="style1424787250309 7 2 2" xfId="12759"/>
    <cellStyle name="style1424787250309 7 2 2 2" xfId="53814"/>
    <cellStyle name="style1424787250309 7 2 3" xfId="20155"/>
    <cellStyle name="style1424787250309 7 2 4" xfId="27551"/>
    <cellStyle name="style1424787250309 7 2 5" xfId="53813"/>
    <cellStyle name="style1424787250309 7 3" xfId="3441"/>
    <cellStyle name="style1424787250309 7 3 2" xfId="10882"/>
    <cellStyle name="style1424787250309 7 3 2 2" xfId="53816"/>
    <cellStyle name="style1424787250309 7 3 3" xfId="18278"/>
    <cellStyle name="style1424787250309 7 3 4" xfId="25674"/>
    <cellStyle name="style1424787250309 7 3 5" xfId="53815"/>
    <cellStyle name="style1424787250309 7 4" xfId="7263"/>
    <cellStyle name="style1424787250309 7 4 2" xfId="14659"/>
    <cellStyle name="style1424787250309 7 4 3" xfId="22055"/>
    <cellStyle name="style1424787250309 7 4 4" xfId="29451"/>
    <cellStyle name="style1424787250309 7 4 5" xfId="53817"/>
    <cellStyle name="style1424787250309 7 5" xfId="9073"/>
    <cellStyle name="style1424787250309 7 6" xfId="16469"/>
    <cellStyle name="style1424787250309 7 7" xfId="23865"/>
    <cellStyle name="style1424787250309 7 8" xfId="53812"/>
    <cellStyle name="style1424787250309 8" xfId="1888"/>
    <cellStyle name="style1424787250309 8 2" xfId="5575"/>
    <cellStyle name="style1424787250309 8 2 2" xfId="13015"/>
    <cellStyle name="style1424787250309 8 2 2 2" xfId="53820"/>
    <cellStyle name="style1424787250309 8 2 3" xfId="20411"/>
    <cellStyle name="style1424787250309 8 2 4" xfId="27807"/>
    <cellStyle name="style1424787250309 8 2 5" xfId="53819"/>
    <cellStyle name="style1424787250309 8 3" xfId="3697"/>
    <cellStyle name="style1424787250309 8 3 2" xfId="11138"/>
    <cellStyle name="style1424787250309 8 3 2 2" xfId="53822"/>
    <cellStyle name="style1424787250309 8 3 3" xfId="18534"/>
    <cellStyle name="style1424787250309 8 3 4" xfId="25930"/>
    <cellStyle name="style1424787250309 8 3 5" xfId="53821"/>
    <cellStyle name="style1424787250309 8 4" xfId="7520"/>
    <cellStyle name="style1424787250309 8 4 2" xfId="14916"/>
    <cellStyle name="style1424787250309 8 4 3" xfId="22312"/>
    <cellStyle name="style1424787250309 8 4 4" xfId="29708"/>
    <cellStyle name="style1424787250309 8 4 5" xfId="53823"/>
    <cellStyle name="style1424787250309 8 5" xfId="9329"/>
    <cellStyle name="style1424787250309 8 6" xfId="16725"/>
    <cellStyle name="style1424787250309 8 7" xfId="24121"/>
    <cellStyle name="style1424787250309 8 8" xfId="53818"/>
    <cellStyle name="style1424787250309 9" xfId="4084"/>
    <cellStyle name="style1424787250309 9 2" xfId="11525"/>
    <cellStyle name="style1424787250309 9 2 2" xfId="53825"/>
    <cellStyle name="style1424787250309 9 3" xfId="18921"/>
    <cellStyle name="style1424787250309 9 4" xfId="26317"/>
    <cellStyle name="style1424787250309 9 5" xfId="53824"/>
    <cellStyle name="style1424787250347" xfId="330"/>
    <cellStyle name="style1424787250347 10" xfId="2208"/>
    <cellStyle name="style1424787250347 10 2" xfId="9649"/>
    <cellStyle name="style1424787250347 10 2 2" xfId="53828"/>
    <cellStyle name="style1424787250347 10 3" xfId="17045"/>
    <cellStyle name="style1424787250347 10 4" xfId="24441"/>
    <cellStyle name="style1424787250347 10 5" xfId="53827"/>
    <cellStyle name="style1424787250347 11" xfId="6030"/>
    <cellStyle name="style1424787250347 11 2" xfId="13426"/>
    <cellStyle name="style1424787250347 11 3" xfId="20822"/>
    <cellStyle name="style1424787250347 11 4" xfId="28218"/>
    <cellStyle name="style1424787250347 11 5" xfId="53829"/>
    <cellStyle name="style1424787250347 12" xfId="7840"/>
    <cellStyle name="style1424787250347 13" xfId="15236"/>
    <cellStyle name="style1424787250347 14" xfId="22632"/>
    <cellStyle name="style1424787250347 15" xfId="53826"/>
    <cellStyle name="style1424787250347 2" xfId="358"/>
    <cellStyle name="style1424787250347 2 10" xfId="6058"/>
    <cellStyle name="style1424787250347 2 10 2" xfId="13454"/>
    <cellStyle name="style1424787250347 2 10 3" xfId="20850"/>
    <cellStyle name="style1424787250347 2 10 4" xfId="28246"/>
    <cellStyle name="style1424787250347 2 10 5" xfId="53831"/>
    <cellStyle name="style1424787250347 2 11" xfId="7868"/>
    <cellStyle name="style1424787250347 2 12" xfId="15264"/>
    <cellStyle name="style1424787250347 2 13" xfId="22660"/>
    <cellStyle name="style1424787250347 2 14" xfId="53830"/>
    <cellStyle name="style1424787250347 2 2" xfId="422"/>
    <cellStyle name="style1424787250347 2 2 10" xfId="7932"/>
    <cellStyle name="style1424787250347 2 2 11" xfId="15328"/>
    <cellStyle name="style1424787250347 2 2 12" xfId="22724"/>
    <cellStyle name="style1424787250347 2 2 13" xfId="53832"/>
    <cellStyle name="style1424787250347 2 2 2" xfId="550"/>
    <cellStyle name="style1424787250347 2 2 2 10" xfId="15456"/>
    <cellStyle name="style1424787250347 2 2 2 11" xfId="22852"/>
    <cellStyle name="style1424787250347 2 2 2 12" xfId="53833"/>
    <cellStyle name="style1424787250347 2 2 2 2" xfId="807"/>
    <cellStyle name="style1424787250347 2 2 2 2 2" xfId="1517"/>
    <cellStyle name="style1424787250347 2 2 2 2 2 2" xfId="5205"/>
    <cellStyle name="style1424787250347 2 2 2 2 2 2 2" xfId="12646"/>
    <cellStyle name="style1424787250347 2 2 2 2 2 2 2 2" xfId="53837"/>
    <cellStyle name="style1424787250347 2 2 2 2 2 2 3" xfId="20042"/>
    <cellStyle name="style1424787250347 2 2 2 2 2 2 4" xfId="27438"/>
    <cellStyle name="style1424787250347 2 2 2 2 2 2 5" xfId="53836"/>
    <cellStyle name="style1424787250347 2 2 2 2 2 3" xfId="3328"/>
    <cellStyle name="style1424787250347 2 2 2 2 2 3 2" xfId="10769"/>
    <cellStyle name="style1424787250347 2 2 2 2 2 3 2 2" xfId="53839"/>
    <cellStyle name="style1424787250347 2 2 2 2 2 3 3" xfId="18165"/>
    <cellStyle name="style1424787250347 2 2 2 2 2 3 4" xfId="25561"/>
    <cellStyle name="style1424787250347 2 2 2 2 2 3 5" xfId="53838"/>
    <cellStyle name="style1424787250347 2 2 2 2 2 4" xfId="7150"/>
    <cellStyle name="style1424787250347 2 2 2 2 2 4 2" xfId="14546"/>
    <cellStyle name="style1424787250347 2 2 2 2 2 4 3" xfId="21942"/>
    <cellStyle name="style1424787250347 2 2 2 2 2 4 4" xfId="29338"/>
    <cellStyle name="style1424787250347 2 2 2 2 2 4 5" xfId="53840"/>
    <cellStyle name="style1424787250347 2 2 2 2 2 5" xfId="8960"/>
    <cellStyle name="style1424787250347 2 2 2 2 2 6" xfId="16356"/>
    <cellStyle name="style1424787250347 2 2 2 2 2 7" xfId="23752"/>
    <cellStyle name="style1424787250347 2 2 2 2 2 8" xfId="53835"/>
    <cellStyle name="style1424787250347 2 2 2 2 3" xfId="4561"/>
    <cellStyle name="style1424787250347 2 2 2 2 3 2" xfId="12002"/>
    <cellStyle name="style1424787250347 2 2 2 2 3 2 2" xfId="53842"/>
    <cellStyle name="style1424787250347 2 2 2 2 3 3" xfId="19398"/>
    <cellStyle name="style1424787250347 2 2 2 2 3 4" xfId="26794"/>
    <cellStyle name="style1424787250347 2 2 2 2 3 5" xfId="53841"/>
    <cellStyle name="style1424787250347 2 2 2 2 4" xfId="2684"/>
    <cellStyle name="style1424787250347 2 2 2 2 4 2" xfId="10125"/>
    <cellStyle name="style1424787250347 2 2 2 2 4 2 2" xfId="53844"/>
    <cellStyle name="style1424787250347 2 2 2 2 4 3" xfId="17521"/>
    <cellStyle name="style1424787250347 2 2 2 2 4 4" xfId="24917"/>
    <cellStyle name="style1424787250347 2 2 2 2 4 5" xfId="53843"/>
    <cellStyle name="style1424787250347 2 2 2 2 5" xfId="6506"/>
    <cellStyle name="style1424787250347 2 2 2 2 5 2" xfId="13902"/>
    <cellStyle name="style1424787250347 2 2 2 2 5 3" xfId="21298"/>
    <cellStyle name="style1424787250347 2 2 2 2 5 4" xfId="28694"/>
    <cellStyle name="style1424787250347 2 2 2 2 5 5" xfId="53845"/>
    <cellStyle name="style1424787250347 2 2 2 2 6" xfId="8316"/>
    <cellStyle name="style1424787250347 2 2 2 2 7" xfId="15712"/>
    <cellStyle name="style1424787250347 2 2 2 2 8" xfId="23108"/>
    <cellStyle name="style1424787250347 2 2 2 2 9" xfId="53834"/>
    <cellStyle name="style1424787250347 2 2 2 3" xfId="1261"/>
    <cellStyle name="style1424787250347 2 2 2 3 2" xfId="4949"/>
    <cellStyle name="style1424787250347 2 2 2 3 2 2" xfId="12390"/>
    <cellStyle name="style1424787250347 2 2 2 3 2 2 2" xfId="53848"/>
    <cellStyle name="style1424787250347 2 2 2 3 2 3" xfId="19786"/>
    <cellStyle name="style1424787250347 2 2 2 3 2 4" xfId="27182"/>
    <cellStyle name="style1424787250347 2 2 2 3 2 5" xfId="53847"/>
    <cellStyle name="style1424787250347 2 2 2 3 3" xfId="3072"/>
    <cellStyle name="style1424787250347 2 2 2 3 3 2" xfId="10513"/>
    <cellStyle name="style1424787250347 2 2 2 3 3 2 2" xfId="53850"/>
    <cellStyle name="style1424787250347 2 2 2 3 3 3" xfId="17909"/>
    <cellStyle name="style1424787250347 2 2 2 3 3 4" xfId="25305"/>
    <cellStyle name="style1424787250347 2 2 2 3 3 5" xfId="53849"/>
    <cellStyle name="style1424787250347 2 2 2 3 4" xfId="6894"/>
    <cellStyle name="style1424787250347 2 2 2 3 4 2" xfId="14290"/>
    <cellStyle name="style1424787250347 2 2 2 3 4 3" xfId="21686"/>
    <cellStyle name="style1424787250347 2 2 2 3 4 4" xfId="29082"/>
    <cellStyle name="style1424787250347 2 2 2 3 4 5" xfId="53851"/>
    <cellStyle name="style1424787250347 2 2 2 3 5" xfId="8704"/>
    <cellStyle name="style1424787250347 2 2 2 3 6" xfId="16100"/>
    <cellStyle name="style1424787250347 2 2 2 3 7" xfId="23496"/>
    <cellStyle name="style1424787250347 2 2 2 3 8" xfId="53846"/>
    <cellStyle name="style1424787250347 2 2 2 4" xfId="1852"/>
    <cellStyle name="style1424787250347 2 2 2 4 2" xfId="5539"/>
    <cellStyle name="style1424787250347 2 2 2 4 2 2" xfId="12980"/>
    <cellStyle name="style1424787250347 2 2 2 4 2 2 2" xfId="53854"/>
    <cellStyle name="style1424787250347 2 2 2 4 2 3" xfId="20376"/>
    <cellStyle name="style1424787250347 2 2 2 4 2 4" xfId="27772"/>
    <cellStyle name="style1424787250347 2 2 2 4 2 5" xfId="53853"/>
    <cellStyle name="style1424787250347 2 2 2 4 3" xfId="3662"/>
    <cellStyle name="style1424787250347 2 2 2 4 3 2" xfId="11103"/>
    <cellStyle name="style1424787250347 2 2 2 4 3 2 2" xfId="53856"/>
    <cellStyle name="style1424787250347 2 2 2 4 3 3" xfId="18499"/>
    <cellStyle name="style1424787250347 2 2 2 4 3 4" xfId="25895"/>
    <cellStyle name="style1424787250347 2 2 2 4 3 5" xfId="53855"/>
    <cellStyle name="style1424787250347 2 2 2 4 4" xfId="7484"/>
    <cellStyle name="style1424787250347 2 2 2 4 4 2" xfId="14880"/>
    <cellStyle name="style1424787250347 2 2 2 4 4 3" xfId="22276"/>
    <cellStyle name="style1424787250347 2 2 2 4 4 4" xfId="29672"/>
    <cellStyle name="style1424787250347 2 2 2 4 4 5" xfId="53857"/>
    <cellStyle name="style1424787250347 2 2 2 4 5" xfId="9294"/>
    <cellStyle name="style1424787250347 2 2 2 4 6" xfId="16690"/>
    <cellStyle name="style1424787250347 2 2 2 4 7" xfId="24086"/>
    <cellStyle name="style1424787250347 2 2 2 4 8" xfId="53852"/>
    <cellStyle name="style1424787250347 2 2 2 5" xfId="2109"/>
    <cellStyle name="style1424787250347 2 2 2 5 2" xfId="5796"/>
    <cellStyle name="style1424787250347 2 2 2 5 2 2" xfId="13236"/>
    <cellStyle name="style1424787250347 2 2 2 5 2 2 2" xfId="53860"/>
    <cellStyle name="style1424787250347 2 2 2 5 2 3" xfId="20632"/>
    <cellStyle name="style1424787250347 2 2 2 5 2 4" xfId="28028"/>
    <cellStyle name="style1424787250347 2 2 2 5 2 5" xfId="53859"/>
    <cellStyle name="style1424787250347 2 2 2 5 3" xfId="3918"/>
    <cellStyle name="style1424787250347 2 2 2 5 3 2" xfId="11359"/>
    <cellStyle name="style1424787250347 2 2 2 5 3 2 2" xfId="53862"/>
    <cellStyle name="style1424787250347 2 2 2 5 3 3" xfId="18755"/>
    <cellStyle name="style1424787250347 2 2 2 5 3 4" xfId="26151"/>
    <cellStyle name="style1424787250347 2 2 2 5 3 5" xfId="53861"/>
    <cellStyle name="style1424787250347 2 2 2 5 4" xfId="7741"/>
    <cellStyle name="style1424787250347 2 2 2 5 4 2" xfId="15137"/>
    <cellStyle name="style1424787250347 2 2 2 5 4 3" xfId="22533"/>
    <cellStyle name="style1424787250347 2 2 2 5 4 4" xfId="29929"/>
    <cellStyle name="style1424787250347 2 2 2 5 4 5" xfId="53863"/>
    <cellStyle name="style1424787250347 2 2 2 5 5" xfId="9550"/>
    <cellStyle name="style1424787250347 2 2 2 5 6" xfId="16946"/>
    <cellStyle name="style1424787250347 2 2 2 5 7" xfId="24342"/>
    <cellStyle name="style1424787250347 2 2 2 5 8" xfId="53858"/>
    <cellStyle name="style1424787250347 2 2 2 6" xfId="4305"/>
    <cellStyle name="style1424787250347 2 2 2 6 2" xfId="11746"/>
    <cellStyle name="style1424787250347 2 2 2 6 2 2" xfId="53865"/>
    <cellStyle name="style1424787250347 2 2 2 6 3" xfId="19142"/>
    <cellStyle name="style1424787250347 2 2 2 6 4" xfId="26538"/>
    <cellStyle name="style1424787250347 2 2 2 6 5" xfId="53864"/>
    <cellStyle name="style1424787250347 2 2 2 7" xfId="2428"/>
    <cellStyle name="style1424787250347 2 2 2 7 2" xfId="9869"/>
    <cellStyle name="style1424787250347 2 2 2 7 2 2" xfId="53867"/>
    <cellStyle name="style1424787250347 2 2 2 7 3" xfId="17265"/>
    <cellStyle name="style1424787250347 2 2 2 7 4" xfId="24661"/>
    <cellStyle name="style1424787250347 2 2 2 7 5" xfId="53866"/>
    <cellStyle name="style1424787250347 2 2 2 8" xfId="6250"/>
    <cellStyle name="style1424787250347 2 2 2 8 2" xfId="13646"/>
    <cellStyle name="style1424787250347 2 2 2 8 3" xfId="21042"/>
    <cellStyle name="style1424787250347 2 2 2 8 4" xfId="28438"/>
    <cellStyle name="style1424787250347 2 2 2 8 5" xfId="53868"/>
    <cellStyle name="style1424787250347 2 2 2 9" xfId="8060"/>
    <cellStyle name="style1424787250347 2 2 3" xfId="679"/>
    <cellStyle name="style1424787250347 2 2 3 2" xfId="1389"/>
    <cellStyle name="style1424787250347 2 2 3 2 2" xfId="5077"/>
    <cellStyle name="style1424787250347 2 2 3 2 2 2" xfId="12518"/>
    <cellStyle name="style1424787250347 2 2 3 2 2 2 2" xfId="53872"/>
    <cellStyle name="style1424787250347 2 2 3 2 2 3" xfId="19914"/>
    <cellStyle name="style1424787250347 2 2 3 2 2 4" xfId="27310"/>
    <cellStyle name="style1424787250347 2 2 3 2 2 5" xfId="53871"/>
    <cellStyle name="style1424787250347 2 2 3 2 3" xfId="3200"/>
    <cellStyle name="style1424787250347 2 2 3 2 3 2" xfId="10641"/>
    <cellStyle name="style1424787250347 2 2 3 2 3 2 2" xfId="53874"/>
    <cellStyle name="style1424787250347 2 2 3 2 3 3" xfId="18037"/>
    <cellStyle name="style1424787250347 2 2 3 2 3 4" xfId="25433"/>
    <cellStyle name="style1424787250347 2 2 3 2 3 5" xfId="53873"/>
    <cellStyle name="style1424787250347 2 2 3 2 4" xfId="7022"/>
    <cellStyle name="style1424787250347 2 2 3 2 4 2" xfId="14418"/>
    <cellStyle name="style1424787250347 2 2 3 2 4 3" xfId="21814"/>
    <cellStyle name="style1424787250347 2 2 3 2 4 4" xfId="29210"/>
    <cellStyle name="style1424787250347 2 2 3 2 4 5" xfId="53875"/>
    <cellStyle name="style1424787250347 2 2 3 2 5" xfId="8832"/>
    <cellStyle name="style1424787250347 2 2 3 2 6" xfId="16228"/>
    <cellStyle name="style1424787250347 2 2 3 2 7" xfId="23624"/>
    <cellStyle name="style1424787250347 2 2 3 2 8" xfId="53870"/>
    <cellStyle name="style1424787250347 2 2 3 3" xfId="4433"/>
    <cellStyle name="style1424787250347 2 2 3 3 2" xfId="11874"/>
    <cellStyle name="style1424787250347 2 2 3 3 2 2" xfId="53877"/>
    <cellStyle name="style1424787250347 2 2 3 3 3" xfId="19270"/>
    <cellStyle name="style1424787250347 2 2 3 3 4" xfId="26666"/>
    <cellStyle name="style1424787250347 2 2 3 3 5" xfId="53876"/>
    <cellStyle name="style1424787250347 2 2 3 4" xfId="2556"/>
    <cellStyle name="style1424787250347 2 2 3 4 2" xfId="9997"/>
    <cellStyle name="style1424787250347 2 2 3 4 2 2" xfId="53879"/>
    <cellStyle name="style1424787250347 2 2 3 4 3" xfId="17393"/>
    <cellStyle name="style1424787250347 2 2 3 4 4" xfId="24789"/>
    <cellStyle name="style1424787250347 2 2 3 4 5" xfId="53878"/>
    <cellStyle name="style1424787250347 2 2 3 5" xfId="6378"/>
    <cellStyle name="style1424787250347 2 2 3 5 2" xfId="13774"/>
    <cellStyle name="style1424787250347 2 2 3 5 3" xfId="21170"/>
    <cellStyle name="style1424787250347 2 2 3 5 4" xfId="28566"/>
    <cellStyle name="style1424787250347 2 2 3 5 5" xfId="53880"/>
    <cellStyle name="style1424787250347 2 2 3 6" xfId="8188"/>
    <cellStyle name="style1424787250347 2 2 3 7" xfId="15584"/>
    <cellStyle name="style1424787250347 2 2 3 8" xfId="22980"/>
    <cellStyle name="style1424787250347 2 2 3 9" xfId="53869"/>
    <cellStyle name="style1424787250347 2 2 4" xfId="1133"/>
    <cellStyle name="style1424787250347 2 2 4 2" xfId="4821"/>
    <cellStyle name="style1424787250347 2 2 4 2 2" xfId="12262"/>
    <cellStyle name="style1424787250347 2 2 4 2 2 2" xfId="53883"/>
    <cellStyle name="style1424787250347 2 2 4 2 3" xfId="19658"/>
    <cellStyle name="style1424787250347 2 2 4 2 4" xfId="27054"/>
    <cellStyle name="style1424787250347 2 2 4 2 5" xfId="53882"/>
    <cellStyle name="style1424787250347 2 2 4 3" xfId="2944"/>
    <cellStyle name="style1424787250347 2 2 4 3 2" xfId="10385"/>
    <cellStyle name="style1424787250347 2 2 4 3 2 2" xfId="53885"/>
    <cellStyle name="style1424787250347 2 2 4 3 3" xfId="17781"/>
    <cellStyle name="style1424787250347 2 2 4 3 4" xfId="25177"/>
    <cellStyle name="style1424787250347 2 2 4 3 5" xfId="53884"/>
    <cellStyle name="style1424787250347 2 2 4 4" xfId="6766"/>
    <cellStyle name="style1424787250347 2 2 4 4 2" xfId="14162"/>
    <cellStyle name="style1424787250347 2 2 4 4 3" xfId="21558"/>
    <cellStyle name="style1424787250347 2 2 4 4 4" xfId="28954"/>
    <cellStyle name="style1424787250347 2 2 4 4 5" xfId="53886"/>
    <cellStyle name="style1424787250347 2 2 4 5" xfId="8576"/>
    <cellStyle name="style1424787250347 2 2 4 6" xfId="15972"/>
    <cellStyle name="style1424787250347 2 2 4 7" xfId="23368"/>
    <cellStyle name="style1424787250347 2 2 4 8" xfId="53881"/>
    <cellStyle name="style1424787250347 2 2 5" xfId="1724"/>
    <cellStyle name="style1424787250347 2 2 5 2" xfId="5411"/>
    <cellStyle name="style1424787250347 2 2 5 2 2" xfId="12852"/>
    <cellStyle name="style1424787250347 2 2 5 2 2 2" xfId="53889"/>
    <cellStyle name="style1424787250347 2 2 5 2 3" xfId="20248"/>
    <cellStyle name="style1424787250347 2 2 5 2 4" xfId="27644"/>
    <cellStyle name="style1424787250347 2 2 5 2 5" xfId="53888"/>
    <cellStyle name="style1424787250347 2 2 5 3" xfId="3534"/>
    <cellStyle name="style1424787250347 2 2 5 3 2" xfId="10975"/>
    <cellStyle name="style1424787250347 2 2 5 3 2 2" xfId="53891"/>
    <cellStyle name="style1424787250347 2 2 5 3 3" xfId="18371"/>
    <cellStyle name="style1424787250347 2 2 5 3 4" xfId="25767"/>
    <cellStyle name="style1424787250347 2 2 5 3 5" xfId="53890"/>
    <cellStyle name="style1424787250347 2 2 5 4" xfId="7356"/>
    <cellStyle name="style1424787250347 2 2 5 4 2" xfId="14752"/>
    <cellStyle name="style1424787250347 2 2 5 4 3" xfId="22148"/>
    <cellStyle name="style1424787250347 2 2 5 4 4" xfId="29544"/>
    <cellStyle name="style1424787250347 2 2 5 4 5" xfId="53892"/>
    <cellStyle name="style1424787250347 2 2 5 5" xfId="9166"/>
    <cellStyle name="style1424787250347 2 2 5 6" xfId="16562"/>
    <cellStyle name="style1424787250347 2 2 5 7" xfId="23958"/>
    <cellStyle name="style1424787250347 2 2 5 8" xfId="53887"/>
    <cellStyle name="style1424787250347 2 2 6" xfId="1981"/>
    <cellStyle name="style1424787250347 2 2 6 2" xfId="5668"/>
    <cellStyle name="style1424787250347 2 2 6 2 2" xfId="13108"/>
    <cellStyle name="style1424787250347 2 2 6 2 2 2" xfId="53895"/>
    <cellStyle name="style1424787250347 2 2 6 2 3" xfId="20504"/>
    <cellStyle name="style1424787250347 2 2 6 2 4" xfId="27900"/>
    <cellStyle name="style1424787250347 2 2 6 2 5" xfId="53894"/>
    <cellStyle name="style1424787250347 2 2 6 3" xfId="3790"/>
    <cellStyle name="style1424787250347 2 2 6 3 2" xfId="11231"/>
    <cellStyle name="style1424787250347 2 2 6 3 2 2" xfId="53897"/>
    <cellStyle name="style1424787250347 2 2 6 3 3" xfId="18627"/>
    <cellStyle name="style1424787250347 2 2 6 3 4" xfId="26023"/>
    <cellStyle name="style1424787250347 2 2 6 3 5" xfId="53896"/>
    <cellStyle name="style1424787250347 2 2 6 4" xfId="7613"/>
    <cellStyle name="style1424787250347 2 2 6 4 2" xfId="15009"/>
    <cellStyle name="style1424787250347 2 2 6 4 3" xfId="22405"/>
    <cellStyle name="style1424787250347 2 2 6 4 4" xfId="29801"/>
    <cellStyle name="style1424787250347 2 2 6 4 5" xfId="53898"/>
    <cellStyle name="style1424787250347 2 2 6 5" xfId="9422"/>
    <cellStyle name="style1424787250347 2 2 6 6" xfId="16818"/>
    <cellStyle name="style1424787250347 2 2 6 7" xfId="24214"/>
    <cellStyle name="style1424787250347 2 2 6 8" xfId="53893"/>
    <cellStyle name="style1424787250347 2 2 7" xfId="4177"/>
    <cellStyle name="style1424787250347 2 2 7 2" xfId="11618"/>
    <cellStyle name="style1424787250347 2 2 7 2 2" xfId="53900"/>
    <cellStyle name="style1424787250347 2 2 7 3" xfId="19014"/>
    <cellStyle name="style1424787250347 2 2 7 4" xfId="26410"/>
    <cellStyle name="style1424787250347 2 2 7 5" xfId="53899"/>
    <cellStyle name="style1424787250347 2 2 8" xfId="2300"/>
    <cellStyle name="style1424787250347 2 2 8 2" xfId="9741"/>
    <cellStyle name="style1424787250347 2 2 8 2 2" xfId="53902"/>
    <cellStyle name="style1424787250347 2 2 8 3" xfId="17137"/>
    <cellStyle name="style1424787250347 2 2 8 4" xfId="24533"/>
    <cellStyle name="style1424787250347 2 2 8 5" xfId="53901"/>
    <cellStyle name="style1424787250347 2 2 9" xfId="6122"/>
    <cellStyle name="style1424787250347 2 2 9 2" xfId="13518"/>
    <cellStyle name="style1424787250347 2 2 9 3" xfId="20914"/>
    <cellStyle name="style1424787250347 2 2 9 4" xfId="28310"/>
    <cellStyle name="style1424787250347 2 2 9 5" xfId="53903"/>
    <cellStyle name="style1424787250347 2 3" xfId="486"/>
    <cellStyle name="style1424787250347 2 3 10" xfId="15392"/>
    <cellStyle name="style1424787250347 2 3 11" xfId="22788"/>
    <cellStyle name="style1424787250347 2 3 12" xfId="53904"/>
    <cellStyle name="style1424787250347 2 3 2" xfId="743"/>
    <cellStyle name="style1424787250347 2 3 2 2" xfId="1453"/>
    <cellStyle name="style1424787250347 2 3 2 2 2" xfId="5141"/>
    <cellStyle name="style1424787250347 2 3 2 2 2 2" xfId="12582"/>
    <cellStyle name="style1424787250347 2 3 2 2 2 2 2" xfId="53908"/>
    <cellStyle name="style1424787250347 2 3 2 2 2 3" xfId="19978"/>
    <cellStyle name="style1424787250347 2 3 2 2 2 4" xfId="27374"/>
    <cellStyle name="style1424787250347 2 3 2 2 2 5" xfId="53907"/>
    <cellStyle name="style1424787250347 2 3 2 2 3" xfId="3264"/>
    <cellStyle name="style1424787250347 2 3 2 2 3 2" xfId="10705"/>
    <cellStyle name="style1424787250347 2 3 2 2 3 2 2" xfId="53910"/>
    <cellStyle name="style1424787250347 2 3 2 2 3 3" xfId="18101"/>
    <cellStyle name="style1424787250347 2 3 2 2 3 4" xfId="25497"/>
    <cellStyle name="style1424787250347 2 3 2 2 3 5" xfId="53909"/>
    <cellStyle name="style1424787250347 2 3 2 2 4" xfId="7086"/>
    <cellStyle name="style1424787250347 2 3 2 2 4 2" xfId="14482"/>
    <cellStyle name="style1424787250347 2 3 2 2 4 3" xfId="21878"/>
    <cellStyle name="style1424787250347 2 3 2 2 4 4" xfId="29274"/>
    <cellStyle name="style1424787250347 2 3 2 2 4 5" xfId="53911"/>
    <cellStyle name="style1424787250347 2 3 2 2 5" xfId="8896"/>
    <cellStyle name="style1424787250347 2 3 2 2 6" xfId="16292"/>
    <cellStyle name="style1424787250347 2 3 2 2 7" xfId="23688"/>
    <cellStyle name="style1424787250347 2 3 2 2 8" xfId="53906"/>
    <cellStyle name="style1424787250347 2 3 2 3" xfId="4497"/>
    <cellStyle name="style1424787250347 2 3 2 3 2" xfId="11938"/>
    <cellStyle name="style1424787250347 2 3 2 3 2 2" xfId="53913"/>
    <cellStyle name="style1424787250347 2 3 2 3 3" xfId="19334"/>
    <cellStyle name="style1424787250347 2 3 2 3 4" xfId="26730"/>
    <cellStyle name="style1424787250347 2 3 2 3 5" xfId="53912"/>
    <cellStyle name="style1424787250347 2 3 2 4" xfId="2620"/>
    <cellStyle name="style1424787250347 2 3 2 4 2" xfId="10061"/>
    <cellStyle name="style1424787250347 2 3 2 4 2 2" xfId="53915"/>
    <cellStyle name="style1424787250347 2 3 2 4 3" xfId="17457"/>
    <cellStyle name="style1424787250347 2 3 2 4 4" xfId="24853"/>
    <cellStyle name="style1424787250347 2 3 2 4 5" xfId="53914"/>
    <cellStyle name="style1424787250347 2 3 2 5" xfId="6442"/>
    <cellStyle name="style1424787250347 2 3 2 5 2" xfId="13838"/>
    <cellStyle name="style1424787250347 2 3 2 5 3" xfId="21234"/>
    <cellStyle name="style1424787250347 2 3 2 5 4" xfId="28630"/>
    <cellStyle name="style1424787250347 2 3 2 5 5" xfId="53916"/>
    <cellStyle name="style1424787250347 2 3 2 6" xfId="8252"/>
    <cellStyle name="style1424787250347 2 3 2 7" xfId="15648"/>
    <cellStyle name="style1424787250347 2 3 2 8" xfId="23044"/>
    <cellStyle name="style1424787250347 2 3 2 9" xfId="53905"/>
    <cellStyle name="style1424787250347 2 3 3" xfId="1197"/>
    <cellStyle name="style1424787250347 2 3 3 2" xfId="4885"/>
    <cellStyle name="style1424787250347 2 3 3 2 2" xfId="12326"/>
    <cellStyle name="style1424787250347 2 3 3 2 2 2" xfId="53919"/>
    <cellStyle name="style1424787250347 2 3 3 2 3" xfId="19722"/>
    <cellStyle name="style1424787250347 2 3 3 2 4" xfId="27118"/>
    <cellStyle name="style1424787250347 2 3 3 2 5" xfId="53918"/>
    <cellStyle name="style1424787250347 2 3 3 3" xfId="3008"/>
    <cellStyle name="style1424787250347 2 3 3 3 2" xfId="10449"/>
    <cellStyle name="style1424787250347 2 3 3 3 2 2" xfId="53921"/>
    <cellStyle name="style1424787250347 2 3 3 3 3" xfId="17845"/>
    <cellStyle name="style1424787250347 2 3 3 3 4" xfId="25241"/>
    <cellStyle name="style1424787250347 2 3 3 3 5" xfId="53920"/>
    <cellStyle name="style1424787250347 2 3 3 4" xfId="6830"/>
    <cellStyle name="style1424787250347 2 3 3 4 2" xfId="14226"/>
    <cellStyle name="style1424787250347 2 3 3 4 3" xfId="21622"/>
    <cellStyle name="style1424787250347 2 3 3 4 4" xfId="29018"/>
    <cellStyle name="style1424787250347 2 3 3 4 5" xfId="53922"/>
    <cellStyle name="style1424787250347 2 3 3 5" xfId="8640"/>
    <cellStyle name="style1424787250347 2 3 3 6" xfId="16036"/>
    <cellStyle name="style1424787250347 2 3 3 7" xfId="23432"/>
    <cellStyle name="style1424787250347 2 3 3 8" xfId="53917"/>
    <cellStyle name="style1424787250347 2 3 4" xfId="1788"/>
    <cellStyle name="style1424787250347 2 3 4 2" xfId="5475"/>
    <cellStyle name="style1424787250347 2 3 4 2 2" xfId="12916"/>
    <cellStyle name="style1424787250347 2 3 4 2 2 2" xfId="53925"/>
    <cellStyle name="style1424787250347 2 3 4 2 3" xfId="20312"/>
    <cellStyle name="style1424787250347 2 3 4 2 4" xfId="27708"/>
    <cellStyle name="style1424787250347 2 3 4 2 5" xfId="53924"/>
    <cellStyle name="style1424787250347 2 3 4 3" xfId="3598"/>
    <cellStyle name="style1424787250347 2 3 4 3 2" xfId="11039"/>
    <cellStyle name="style1424787250347 2 3 4 3 2 2" xfId="53927"/>
    <cellStyle name="style1424787250347 2 3 4 3 3" xfId="18435"/>
    <cellStyle name="style1424787250347 2 3 4 3 4" xfId="25831"/>
    <cellStyle name="style1424787250347 2 3 4 3 5" xfId="53926"/>
    <cellStyle name="style1424787250347 2 3 4 4" xfId="7420"/>
    <cellStyle name="style1424787250347 2 3 4 4 2" xfId="14816"/>
    <cellStyle name="style1424787250347 2 3 4 4 3" xfId="22212"/>
    <cellStyle name="style1424787250347 2 3 4 4 4" xfId="29608"/>
    <cellStyle name="style1424787250347 2 3 4 4 5" xfId="53928"/>
    <cellStyle name="style1424787250347 2 3 4 5" xfId="9230"/>
    <cellStyle name="style1424787250347 2 3 4 6" xfId="16626"/>
    <cellStyle name="style1424787250347 2 3 4 7" xfId="24022"/>
    <cellStyle name="style1424787250347 2 3 4 8" xfId="53923"/>
    <cellStyle name="style1424787250347 2 3 5" xfId="2045"/>
    <cellStyle name="style1424787250347 2 3 5 2" xfId="5732"/>
    <cellStyle name="style1424787250347 2 3 5 2 2" xfId="13172"/>
    <cellStyle name="style1424787250347 2 3 5 2 2 2" xfId="53931"/>
    <cellStyle name="style1424787250347 2 3 5 2 3" xfId="20568"/>
    <cellStyle name="style1424787250347 2 3 5 2 4" xfId="27964"/>
    <cellStyle name="style1424787250347 2 3 5 2 5" xfId="53930"/>
    <cellStyle name="style1424787250347 2 3 5 3" xfId="3854"/>
    <cellStyle name="style1424787250347 2 3 5 3 2" xfId="11295"/>
    <cellStyle name="style1424787250347 2 3 5 3 2 2" xfId="53933"/>
    <cellStyle name="style1424787250347 2 3 5 3 3" xfId="18691"/>
    <cellStyle name="style1424787250347 2 3 5 3 4" xfId="26087"/>
    <cellStyle name="style1424787250347 2 3 5 3 5" xfId="53932"/>
    <cellStyle name="style1424787250347 2 3 5 4" xfId="7677"/>
    <cellStyle name="style1424787250347 2 3 5 4 2" xfId="15073"/>
    <cellStyle name="style1424787250347 2 3 5 4 3" xfId="22469"/>
    <cellStyle name="style1424787250347 2 3 5 4 4" xfId="29865"/>
    <cellStyle name="style1424787250347 2 3 5 4 5" xfId="53934"/>
    <cellStyle name="style1424787250347 2 3 5 5" xfId="9486"/>
    <cellStyle name="style1424787250347 2 3 5 6" xfId="16882"/>
    <cellStyle name="style1424787250347 2 3 5 7" xfId="24278"/>
    <cellStyle name="style1424787250347 2 3 5 8" xfId="53929"/>
    <cellStyle name="style1424787250347 2 3 6" xfId="4241"/>
    <cellStyle name="style1424787250347 2 3 6 2" xfId="11682"/>
    <cellStyle name="style1424787250347 2 3 6 2 2" xfId="53936"/>
    <cellStyle name="style1424787250347 2 3 6 3" xfId="19078"/>
    <cellStyle name="style1424787250347 2 3 6 4" xfId="26474"/>
    <cellStyle name="style1424787250347 2 3 6 5" xfId="53935"/>
    <cellStyle name="style1424787250347 2 3 7" xfId="2364"/>
    <cellStyle name="style1424787250347 2 3 7 2" xfId="9805"/>
    <cellStyle name="style1424787250347 2 3 7 2 2" xfId="53938"/>
    <cellStyle name="style1424787250347 2 3 7 3" xfId="17201"/>
    <cellStyle name="style1424787250347 2 3 7 4" xfId="24597"/>
    <cellStyle name="style1424787250347 2 3 7 5" xfId="53937"/>
    <cellStyle name="style1424787250347 2 3 8" xfId="6186"/>
    <cellStyle name="style1424787250347 2 3 8 2" xfId="13582"/>
    <cellStyle name="style1424787250347 2 3 8 3" xfId="20978"/>
    <cellStyle name="style1424787250347 2 3 8 4" xfId="28374"/>
    <cellStyle name="style1424787250347 2 3 8 5" xfId="53939"/>
    <cellStyle name="style1424787250347 2 3 9" xfId="7996"/>
    <cellStyle name="style1424787250347 2 4" xfId="615"/>
    <cellStyle name="style1424787250347 2 4 2" xfId="1325"/>
    <cellStyle name="style1424787250347 2 4 2 2" xfId="5013"/>
    <cellStyle name="style1424787250347 2 4 2 2 2" xfId="12454"/>
    <cellStyle name="style1424787250347 2 4 2 2 2 2" xfId="53943"/>
    <cellStyle name="style1424787250347 2 4 2 2 3" xfId="19850"/>
    <cellStyle name="style1424787250347 2 4 2 2 4" xfId="27246"/>
    <cellStyle name="style1424787250347 2 4 2 2 5" xfId="53942"/>
    <cellStyle name="style1424787250347 2 4 2 3" xfId="3136"/>
    <cellStyle name="style1424787250347 2 4 2 3 2" xfId="10577"/>
    <cellStyle name="style1424787250347 2 4 2 3 2 2" xfId="53945"/>
    <cellStyle name="style1424787250347 2 4 2 3 3" xfId="17973"/>
    <cellStyle name="style1424787250347 2 4 2 3 4" xfId="25369"/>
    <cellStyle name="style1424787250347 2 4 2 3 5" xfId="53944"/>
    <cellStyle name="style1424787250347 2 4 2 4" xfId="6958"/>
    <cellStyle name="style1424787250347 2 4 2 4 2" xfId="14354"/>
    <cellStyle name="style1424787250347 2 4 2 4 3" xfId="21750"/>
    <cellStyle name="style1424787250347 2 4 2 4 4" xfId="29146"/>
    <cellStyle name="style1424787250347 2 4 2 4 5" xfId="53946"/>
    <cellStyle name="style1424787250347 2 4 2 5" xfId="8768"/>
    <cellStyle name="style1424787250347 2 4 2 6" xfId="16164"/>
    <cellStyle name="style1424787250347 2 4 2 7" xfId="23560"/>
    <cellStyle name="style1424787250347 2 4 2 8" xfId="53941"/>
    <cellStyle name="style1424787250347 2 4 3" xfId="4369"/>
    <cellStyle name="style1424787250347 2 4 3 2" xfId="11810"/>
    <cellStyle name="style1424787250347 2 4 3 2 2" xfId="53948"/>
    <cellStyle name="style1424787250347 2 4 3 3" xfId="19206"/>
    <cellStyle name="style1424787250347 2 4 3 4" xfId="26602"/>
    <cellStyle name="style1424787250347 2 4 3 5" xfId="53947"/>
    <cellStyle name="style1424787250347 2 4 4" xfId="2492"/>
    <cellStyle name="style1424787250347 2 4 4 2" xfId="9933"/>
    <cellStyle name="style1424787250347 2 4 4 2 2" xfId="53950"/>
    <cellStyle name="style1424787250347 2 4 4 3" xfId="17329"/>
    <cellStyle name="style1424787250347 2 4 4 4" xfId="24725"/>
    <cellStyle name="style1424787250347 2 4 4 5" xfId="53949"/>
    <cellStyle name="style1424787250347 2 4 5" xfId="6314"/>
    <cellStyle name="style1424787250347 2 4 5 2" xfId="13710"/>
    <cellStyle name="style1424787250347 2 4 5 3" xfId="21106"/>
    <cellStyle name="style1424787250347 2 4 5 4" xfId="28502"/>
    <cellStyle name="style1424787250347 2 4 5 5" xfId="53951"/>
    <cellStyle name="style1424787250347 2 4 6" xfId="8124"/>
    <cellStyle name="style1424787250347 2 4 7" xfId="15520"/>
    <cellStyle name="style1424787250347 2 4 8" xfId="22916"/>
    <cellStyle name="style1424787250347 2 4 9" xfId="53940"/>
    <cellStyle name="style1424787250347 2 5" xfId="1069"/>
    <cellStyle name="style1424787250347 2 5 2" xfId="4757"/>
    <cellStyle name="style1424787250347 2 5 2 2" xfId="12198"/>
    <cellStyle name="style1424787250347 2 5 2 2 2" xfId="53954"/>
    <cellStyle name="style1424787250347 2 5 2 3" xfId="19594"/>
    <cellStyle name="style1424787250347 2 5 2 4" xfId="26990"/>
    <cellStyle name="style1424787250347 2 5 2 5" xfId="53953"/>
    <cellStyle name="style1424787250347 2 5 3" xfId="2880"/>
    <cellStyle name="style1424787250347 2 5 3 2" xfId="10321"/>
    <cellStyle name="style1424787250347 2 5 3 2 2" xfId="53956"/>
    <cellStyle name="style1424787250347 2 5 3 3" xfId="17717"/>
    <cellStyle name="style1424787250347 2 5 3 4" xfId="25113"/>
    <cellStyle name="style1424787250347 2 5 3 5" xfId="53955"/>
    <cellStyle name="style1424787250347 2 5 4" xfId="6702"/>
    <cellStyle name="style1424787250347 2 5 4 2" xfId="14098"/>
    <cellStyle name="style1424787250347 2 5 4 3" xfId="21494"/>
    <cellStyle name="style1424787250347 2 5 4 4" xfId="28890"/>
    <cellStyle name="style1424787250347 2 5 4 5" xfId="53957"/>
    <cellStyle name="style1424787250347 2 5 5" xfId="8512"/>
    <cellStyle name="style1424787250347 2 5 6" xfId="15908"/>
    <cellStyle name="style1424787250347 2 5 7" xfId="23304"/>
    <cellStyle name="style1424787250347 2 5 8" xfId="53952"/>
    <cellStyle name="style1424787250347 2 6" xfId="1660"/>
    <cellStyle name="style1424787250347 2 6 2" xfId="5347"/>
    <cellStyle name="style1424787250347 2 6 2 2" xfId="12788"/>
    <cellStyle name="style1424787250347 2 6 2 2 2" xfId="53960"/>
    <cellStyle name="style1424787250347 2 6 2 3" xfId="20184"/>
    <cellStyle name="style1424787250347 2 6 2 4" xfId="27580"/>
    <cellStyle name="style1424787250347 2 6 2 5" xfId="53959"/>
    <cellStyle name="style1424787250347 2 6 3" xfId="3470"/>
    <cellStyle name="style1424787250347 2 6 3 2" xfId="10911"/>
    <cellStyle name="style1424787250347 2 6 3 2 2" xfId="53962"/>
    <cellStyle name="style1424787250347 2 6 3 3" xfId="18307"/>
    <cellStyle name="style1424787250347 2 6 3 4" xfId="25703"/>
    <cellStyle name="style1424787250347 2 6 3 5" xfId="53961"/>
    <cellStyle name="style1424787250347 2 6 4" xfId="7292"/>
    <cellStyle name="style1424787250347 2 6 4 2" xfId="14688"/>
    <cellStyle name="style1424787250347 2 6 4 3" xfId="22084"/>
    <cellStyle name="style1424787250347 2 6 4 4" xfId="29480"/>
    <cellStyle name="style1424787250347 2 6 4 5" xfId="53963"/>
    <cellStyle name="style1424787250347 2 6 5" xfId="9102"/>
    <cellStyle name="style1424787250347 2 6 6" xfId="16498"/>
    <cellStyle name="style1424787250347 2 6 7" xfId="23894"/>
    <cellStyle name="style1424787250347 2 6 8" xfId="53958"/>
    <cellStyle name="style1424787250347 2 7" xfId="1917"/>
    <cellStyle name="style1424787250347 2 7 2" xfId="5604"/>
    <cellStyle name="style1424787250347 2 7 2 2" xfId="13044"/>
    <cellStyle name="style1424787250347 2 7 2 2 2" xfId="53966"/>
    <cellStyle name="style1424787250347 2 7 2 3" xfId="20440"/>
    <cellStyle name="style1424787250347 2 7 2 4" xfId="27836"/>
    <cellStyle name="style1424787250347 2 7 2 5" xfId="53965"/>
    <cellStyle name="style1424787250347 2 7 3" xfId="3726"/>
    <cellStyle name="style1424787250347 2 7 3 2" xfId="11167"/>
    <cellStyle name="style1424787250347 2 7 3 2 2" xfId="53968"/>
    <cellStyle name="style1424787250347 2 7 3 3" xfId="18563"/>
    <cellStyle name="style1424787250347 2 7 3 4" xfId="25959"/>
    <cellStyle name="style1424787250347 2 7 3 5" xfId="53967"/>
    <cellStyle name="style1424787250347 2 7 4" xfId="7549"/>
    <cellStyle name="style1424787250347 2 7 4 2" xfId="14945"/>
    <cellStyle name="style1424787250347 2 7 4 3" xfId="22341"/>
    <cellStyle name="style1424787250347 2 7 4 4" xfId="29737"/>
    <cellStyle name="style1424787250347 2 7 4 5" xfId="53969"/>
    <cellStyle name="style1424787250347 2 7 5" xfId="9358"/>
    <cellStyle name="style1424787250347 2 7 6" xfId="16754"/>
    <cellStyle name="style1424787250347 2 7 7" xfId="24150"/>
    <cellStyle name="style1424787250347 2 7 8" xfId="53964"/>
    <cellStyle name="style1424787250347 2 8" xfId="4113"/>
    <cellStyle name="style1424787250347 2 8 2" xfId="11554"/>
    <cellStyle name="style1424787250347 2 8 2 2" xfId="53971"/>
    <cellStyle name="style1424787250347 2 8 3" xfId="18950"/>
    <cellStyle name="style1424787250347 2 8 4" xfId="26346"/>
    <cellStyle name="style1424787250347 2 8 5" xfId="53970"/>
    <cellStyle name="style1424787250347 2 9" xfId="2236"/>
    <cellStyle name="style1424787250347 2 9 2" xfId="9677"/>
    <cellStyle name="style1424787250347 2 9 2 2" xfId="53973"/>
    <cellStyle name="style1424787250347 2 9 3" xfId="17073"/>
    <cellStyle name="style1424787250347 2 9 4" xfId="24469"/>
    <cellStyle name="style1424787250347 2 9 5" xfId="53972"/>
    <cellStyle name="style1424787250347 3" xfId="394"/>
    <cellStyle name="style1424787250347 3 10" xfId="7904"/>
    <cellStyle name="style1424787250347 3 11" xfId="15300"/>
    <cellStyle name="style1424787250347 3 12" xfId="22696"/>
    <cellStyle name="style1424787250347 3 13" xfId="53974"/>
    <cellStyle name="style1424787250347 3 2" xfId="522"/>
    <cellStyle name="style1424787250347 3 2 10" xfId="15428"/>
    <cellStyle name="style1424787250347 3 2 11" xfId="22824"/>
    <cellStyle name="style1424787250347 3 2 12" xfId="53975"/>
    <cellStyle name="style1424787250347 3 2 2" xfId="779"/>
    <cellStyle name="style1424787250347 3 2 2 2" xfId="1489"/>
    <cellStyle name="style1424787250347 3 2 2 2 2" xfId="5177"/>
    <cellStyle name="style1424787250347 3 2 2 2 2 2" xfId="12618"/>
    <cellStyle name="style1424787250347 3 2 2 2 2 2 2" xfId="53979"/>
    <cellStyle name="style1424787250347 3 2 2 2 2 3" xfId="20014"/>
    <cellStyle name="style1424787250347 3 2 2 2 2 4" xfId="27410"/>
    <cellStyle name="style1424787250347 3 2 2 2 2 5" xfId="53978"/>
    <cellStyle name="style1424787250347 3 2 2 2 3" xfId="3300"/>
    <cellStyle name="style1424787250347 3 2 2 2 3 2" xfId="10741"/>
    <cellStyle name="style1424787250347 3 2 2 2 3 2 2" xfId="53981"/>
    <cellStyle name="style1424787250347 3 2 2 2 3 3" xfId="18137"/>
    <cellStyle name="style1424787250347 3 2 2 2 3 4" xfId="25533"/>
    <cellStyle name="style1424787250347 3 2 2 2 3 5" xfId="53980"/>
    <cellStyle name="style1424787250347 3 2 2 2 4" xfId="7122"/>
    <cellStyle name="style1424787250347 3 2 2 2 4 2" xfId="14518"/>
    <cellStyle name="style1424787250347 3 2 2 2 4 3" xfId="21914"/>
    <cellStyle name="style1424787250347 3 2 2 2 4 4" xfId="29310"/>
    <cellStyle name="style1424787250347 3 2 2 2 4 5" xfId="53982"/>
    <cellStyle name="style1424787250347 3 2 2 2 5" xfId="8932"/>
    <cellStyle name="style1424787250347 3 2 2 2 6" xfId="16328"/>
    <cellStyle name="style1424787250347 3 2 2 2 7" xfId="23724"/>
    <cellStyle name="style1424787250347 3 2 2 2 8" xfId="53977"/>
    <cellStyle name="style1424787250347 3 2 2 3" xfId="4533"/>
    <cellStyle name="style1424787250347 3 2 2 3 2" xfId="11974"/>
    <cellStyle name="style1424787250347 3 2 2 3 2 2" xfId="53984"/>
    <cellStyle name="style1424787250347 3 2 2 3 3" xfId="19370"/>
    <cellStyle name="style1424787250347 3 2 2 3 4" xfId="26766"/>
    <cellStyle name="style1424787250347 3 2 2 3 5" xfId="53983"/>
    <cellStyle name="style1424787250347 3 2 2 4" xfId="2656"/>
    <cellStyle name="style1424787250347 3 2 2 4 2" xfId="10097"/>
    <cellStyle name="style1424787250347 3 2 2 4 2 2" xfId="53986"/>
    <cellStyle name="style1424787250347 3 2 2 4 3" xfId="17493"/>
    <cellStyle name="style1424787250347 3 2 2 4 4" xfId="24889"/>
    <cellStyle name="style1424787250347 3 2 2 4 5" xfId="53985"/>
    <cellStyle name="style1424787250347 3 2 2 5" xfId="6478"/>
    <cellStyle name="style1424787250347 3 2 2 5 2" xfId="13874"/>
    <cellStyle name="style1424787250347 3 2 2 5 3" xfId="21270"/>
    <cellStyle name="style1424787250347 3 2 2 5 4" xfId="28666"/>
    <cellStyle name="style1424787250347 3 2 2 5 5" xfId="53987"/>
    <cellStyle name="style1424787250347 3 2 2 6" xfId="8288"/>
    <cellStyle name="style1424787250347 3 2 2 7" xfId="15684"/>
    <cellStyle name="style1424787250347 3 2 2 8" xfId="23080"/>
    <cellStyle name="style1424787250347 3 2 2 9" xfId="53976"/>
    <cellStyle name="style1424787250347 3 2 3" xfId="1233"/>
    <cellStyle name="style1424787250347 3 2 3 2" xfId="4921"/>
    <cellStyle name="style1424787250347 3 2 3 2 2" xfId="12362"/>
    <cellStyle name="style1424787250347 3 2 3 2 2 2" xfId="53990"/>
    <cellStyle name="style1424787250347 3 2 3 2 3" xfId="19758"/>
    <cellStyle name="style1424787250347 3 2 3 2 4" xfId="27154"/>
    <cellStyle name="style1424787250347 3 2 3 2 5" xfId="53989"/>
    <cellStyle name="style1424787250347 3 2 3 3" xfId="3044"/>
    <cellStyle name="style1424787250347 3 2 3 3 2" xfId="10485"/>
    <cellStyle name="style1424787250347 3 2 3 3 2 2" xfId="53992"/>
    <cellStyle name="style1424787250347 3 2 3 3 3" xfId="17881"/>
    <cellStyle name="style1424787250347 3 2 3 3 4" xfId="25277"/>
    <cellStyle name="style1424787250347 3 2 3 3 5" xfId="53991"/>
    <cellStyle name="style1424787250347 3 2 3 4" xfId="6866"/>
    <cellStyle name="style1424787250347 3 2 3 4 2" xfId="14262"/>
    <cellStyle name="style1424787250347 3 2 3 4 3" xfId="21658"/>
    <cellStyle name="style1424787250347 3 2 3 4 4" xfId="29054"/>
    <cellStyle name="style1424787250347 3 2 3 4 5" xfId="53993"/>
    <cellStyle name="style1424787250347 3 2 3 5" xfId="8676"/>
    <cellStyle name="style1424787250347 3 2 3 6" xfId="16072"/>
    <cellStyle name="style1424787250347 3 2 3 7" xfId="23468"/>
    <cellStyle name="style1424787250347 3 2 3 8" xfId="53988"/>
    <cellStyle name="style1424787250347 3 2 4" xfId="1824"/>
    <cellStyle name="style1424787250347 3 2 4 2" xfId="5511"/>
    <cellStyle name="style1424787250347 3 2 4 2 2" xfId="12952"/>
    <cellStyle name="style1424787250347 3 2 4 2 2 2" xfId="53996"/>
    <cellStyle name="style1424787250347 3 2 4 2 3" xfId="20348"/>
    <cellStyle name="style1424787250347 3 2 4 2 4" xfId="27744"/>
    <cellStyle name="style1424787250347 3 2 4 2 5" xfId="53995"/>
    <cellStyle name="style1424787250347 3 2 4 3" xfId="3634"/>
    <cellStyle name="style1424787250347 3 2 4 3 2" xfId="11075"/>
    <cellStyle name="style1424787250347 3 2 4 3 2 2" xfId="53998"/>
    <cellStyle name="style1424787250347 3 2 4 3 3" xfId="18471"/>
    <cellStyle name="style1424787250347 3 2 4 3 4" xfId="25867"/>
    <cellStyle name="style1424787250347 3 2 4 3 5" xfId="53997"/>
    <cellStyle name="style1424787250347 3 2 4 4" xfId="7456"/>
    <cellStyle name="style1424787250347 3 2 4 4 2" xfId="14852"/>
    <cellStyle name="style1424787250347 3 2 4 4 3" xfId="22248"/>
    <cellStyle name="style1424787250347 3 2 4 4 4" xfId="29644"/>
    <cellStyle name="style1424787250347 3 2 4 4 5" xfId="53999"/>
    <cellStyle name="style1424787250347 3 2 4 5" xfId="9266"/>
    <cellStyle name="style1424787250347 3 2 4 6" xfId="16662"/>
    <cellStyle name="style1424787250347 3 2 4 7" xfId="24058"/>
    <cellStyle name="style1424787250347 3 2 4 8" xfId="53994"/>
    <cellStyle name="style1424787250347 3 2 5" xfId="2081"/>
    <cellStyle name="style1424787250347 3 2 5 2" xfId="5768"/>
    <cellStyle name="style1424787250347 3 2 5 2 2" xfId="13208"/>
    <cellStyle name="style1424787250347 3 2 5 2 2 2" xfId="54002"/>
    <cellStyle name="style1424787250347 3 2 5 2 3" xfId="20604"/>
    <cellStyle name="style1424787250347 3 2 5 2 4" xfId="28000"/>
    <cellStyle name="style1424787250347 3 2 5 2 5" xfId="54001"/>
    <cellStyle name="style1424787250347 3 2 5 3" xfId="3890"/>
    <cellStyle name="style1424787250347 3 2 5 3 2" xfId="11331"/>
    <cellStyle name="style1424787250347 3 2 5 3 2 2" xfId="54004"/>
    <cellStyle name="style1424787250347 3 2 5 3 3" xfId="18727"/>
    <cellStyle name="style1424787250347 3 2 5 3 4" xfId="26123"/>
    <cellStyle name="style1424787250347 3 2 5 3 5" xfId="54003"/>
    <cellStyle name="style1424787250347 3 2 5 4" xfId="7713"/>
    <cellStyle name="style1424787250347 3 2 5 4 2" xfId="15109"/>
    <cellStyle name="style1424787250347 3 2 5 4 3" xfId="22505"/>
    <cellStyle name="style1424787250347 3 2 5 4 4" xfId="29901"/>
    <cellStyle name="style1424787250347 3 2 5 4 5" xfId="54005"/>
    <cellStyle name="style1424787250347 3 2 5 5" xfId="9522"/>
    <cellStyle name="style1424787250347 3 2 5 6" xfId="16918"/>
    <cellStyle name="style1424787250347 3 2 5 7" xfId="24314"/>
    <cellStyle name="style1424787250347 3 2 5 8" xfId="54000"/>
    <cellStyle name="style1424787250347 3 2 6" xfId="4277"/>
    <cellStyle name="style1424787250347 3 2 6 2" xfId="11718"/>
    <cellStyle name="style1424787250347 3 2 6 2 2" xfId="54007"/>
    <cellStyle name="style1424787250347 3 2 6 3" xfId="19114"/>
    <cellStyle name="style1424787250347 3 2 6 4" xfId="26510"/>
    <cellStyle name="style1424787250347 3 2 6 5" xfId="54006"/>
    <cellStyle name="style1424787250347 3 2 7" xfId="2400"/>
    <cellStyle name="style1424787250347 3 2 7 2" xfId="9841"/>
    <cellStyle name="style1424787250347 3 2 7 2 2" xfId="54009"/>
    <cellStyle name="style1424787250347 3 2 7 3" xfId="17237"/>
    <cellStyle name="style1424787250347 3 2 7 4" xfId="24633"/>
    <cellStyle name="style1424787250347 3 2 7 5" xfId="54008"/>
    <cellStyle name="style1424787250347 3 2 8" xfId="6222"/>
    <cellStyle name="style1424787250347 3 2 8 2" xfId="13618"/>
    <cellStyle name="style1424787250347 3 2 8 3" xfId="21014"/>
    <cellStyle name="style1424787250347 3 2 8 4" xfId="28410"/>
    <cellStyle name="style1424787250347 3 2 8 5" xfId="54010"/>
    <cellStyle name="style1424787250347 3 2 9" xfId="8032"/>
    <cellStyle name="style1424787250347 3 3" xfId="651"/>
    <cellStyle name="style1424787250347 3 3 2" xfId="1361"/>
    <cellStyle name="style1424787250347 3 3 2 2" xfId="5049"/>
    <cellStyle name="style1424787250347 3 3 2 2 2" xfId="12490"/>
    <cellStyle name="style1424787250347 3 3 2 2 2 2" xfId="54014"/>
    <cellStyle name="style1424787250347 3 3 2 2 3" xfId="19886"/>
    <cellStyle name="style1424787250347 3 3 2 2 4" xfId="27282"/>
    <cellStyle name="style1424787250347 3 3 2 2 5" xfId="54013"/>
    <cellStyle name="style1424787250347 3 3 2 3" xfId="3172"/>
    <cellStyle name="style1424787250347 3 3 2 3 2" xfId="10613"/>
    <cellStyle name="style1424787250347 3 3 2 3 2 2" xfId="54016"/>
    <cellStyle name="style1424787250347 3 3 2 3 3" xfId="18009"/>
    <cellStyle name="style1424787250347 3 3 2 3 4" xfId="25405"/>
    <cellStyle name="style1424787250347 3 3 2 3 5" xfId="54015"/>
    <cellStyle name="style1424787250347 3 3 2 4" xfId="6994"/>
    <cellStyle name="style1424787250347 3 3 2 4 2" xfId="14390"/>
    <cellStyle name="style1424787250347 3 3 2 4 3" xfId="21786"/>
    <cellStyle name="style1424787250347 3 3 2 4 4" xfId="29182"/>
    <cellStyle name="style1424787250347 3 3 2 4 5" xfId="54017"/>
    <cellStyle name="style1424787250347 3 3 2 5" xfId="8804"/>
    <cellStyle name="style1424787250347 3 3 2 6" xfId="16200"/>
    <cellStyle name="style1424787250347 3 3 2 7" xfId="23596"/>
    <cellStyle name="style1424787250347 3 3 2 8" xfId="54012"/>
    <cellStyle name="style1424787250347 3 3 3" xfId="4405"/>
    <cellStyle name="style1424787250347 3 3 3 2" xfId="11846"/>
    <cellStyle name="style1424787250347 3 3 3 2 2" xfId="54019"/>
    <cellStyle name="style1424787250347 3 3 3 3" xfId="19242"/>
    <cellStyle name="style1424787250347 3 3 3 4" xfId="26638"/>
    <cellStyle name="style1424787250347 3 3 3 5" xfId="54018"/>
    <cellStyle name="style1424787250347 3 3 4" xfId="2528"/>
    <cellStyle name="style1424787250347 3 3 4 2" xfId="9969"/>
    <cellStyle name="style1424787250347 3 3 4 2 2" xfId="54021"/>
    <cellStyle name="style1424787250347 3 3 4 3" xfId="17365"/>
    <cellStyle name="style1424787250347 3 3 4 4" xfId="24761"/>
    <cellStyle name="style1424787250347 3 3 4 5" xfId="54020"/>
    <cellStyle name="style1424787250347 3 3 5" xfId="6350"/>
    <cellStyle name="style1424787250347 3 3 5 2" xfId="13746"/>
    <cellStyle name="style1424787250347 3 3 5 3" xfId="21142"/>
    <cellStyle name="style1424787250347 3 3 5 4" xfId="28538"/>
    <cellStyle name="style1424787250347 3 3 5 5" xfId="54022"/>
    <cellStyle name="style1424787250347 3 3 6" xfId="8160"/>
    <cellStyle name="style1424787250347 3 3 7" xfId="15556"/>
    <cellStyle name="style1424787250347 3 3 8" xfId="22952"/>
    <cellStyle name="style1424787250347 3 3 9" xfId="54011"/>
    <cellStyle name="style1424787250347 3 4" xfId="1105"/>
    <cellStyle name="style1424787250347 3 4 2" xfId="4793"/>
    <cellStyle name="style1424787250347 3 4 2 2" xfId="12234"/>
    <cellStyle name="style1424787250347 3 4 2 2 2" xfId="54025"/>
    <cellStyle name="style1424787250347 3 4 2 3" xfId="19630"/>
    <cellStyle name="style1424787250347 3 4 2 4" xfId="27026"/>
    <cellStyle name="style1424787250347 3 4 2 5" xfId="54024"/>
    <cellStyle name="style1424787250347 3 4 3" xfId="2916"/>
    <cellStyle name="style1424787250347 3 4 3 2" xfId="10357"/>
    <cellStyle name="style1424787250347 3 4 3 2 2" xfId="54027"/>
    <cellStyle name="style1424787250347 3 4 3 3" xfId="17753"/>
    <cellStyle name="style1424787250347 3 4 3 4" xfId="25149"/>
    <cellStyle name="style1424787250347 3 4 3 5" xfId="54026"/>
    <cellStyle name="style1424787250347 3 4 4" xfId="6738"/>
    <cellStyle name="style1424787250347 3 4 4 2" xfId="14134"/>
    <cellStyle name="style1424787250347 3 4 4 3" xfId="21530"/>
    <cellStyle name="style1424787250347 3 4 4 4" xfId="28926"/>
    <cellStyle name="style1424787250347 3 4 4 5" xfId="54028"/>
    <cellStyle name="style1424787250347 3 4 5" xfId="8548"/>
    <cellStyle name="style1424787250347 3 4 6" xfId="15944"/>
    <cellStyle name="style1424787250347 3 4 7" xfId="23340"/>
    <cellStyle name="style1424787250347 3 4 8" xfId="54023"/>
    <cellStyle name="style1424787250347 3 5" xfId="1696"/>
    <cellStyle name="style1424787250347 3 5 2" xfId="5383"/>
    <cellStyle name="style1424787250347 3 5 2 2" xfId="12824"/>
    <cellStyle name="style1424787250347 3 5 2 2 2" xfId="54031"/>
    <cellStyle name="style1424787250347 3 5 2 3" xfId="20220"/>
    <cellStyle name="style1424787250347 3 5 2 4" xfId="27616"/>
    <cellStyle name="style1424787250347 3 5 2 5" xfId="54030"/>
    <cellStyle name="style1424787250347 3 5 3" xfId="3506"/>
    <cellStyle name="style1424787250347 3 5 3 2" xfId="10947"/>
    <cellStyle name="style1424787250347 3 5 3 2 2" xfId="54033"/>
    <cellStyle name="style1424787250347 3 5 3 3" xfId="18343"/>
    <cellStyle name="style1424787250347 3 5 3 4" xfId="25739"/>
    <cellStyle name="style1424787250347 3 5 3 5" xfId="54032"/>
    <cellStyle name="style1424787250347 3 5 4" xfId="7328"/>
    <cellStyle name="style1424787250347 3 5 4 2" xfId="14724"/>
    <cellStyle name="style1424787250347 3 5 4 3" xfId="22120"/>
    <cellStyle name="style1424787250347 3 5 4 4" xfId="29516"/>
    <cellStyle name="style1424787250347 3 5 4 5" xfId="54034"/>
    <cellStyle name="style1424787250347 3 5 5" xfId="9138"/>
    <cellStyle name="style1424787250347 3 5 6" xfId="16534"/>
    <cellStyle name="style1424787250347 3 5 7" xfId="23930"/>
    <cellStyle name="style1424787250347 3 5 8" xfId="54029"/>
    <cellStyle name="style1424787250347 3 6" xfId="1953"/>
    <cellStyle name="style1424787250347 3 6 2" xfId="5640"/>
    <cellStyle name="style1424787250347 3 6 2 2" xfId="13080"/>
    <cellStyle name="style1424787250347 3 6 2 2 2" xfId="54037"/>
    <cellStyle name="style1424787250347 3 6 2 3" xfId="20476"/>
    <cellStyle name="style1424787250347 3 6 2 4" xfId="27872"/>
    <cellStyle name="style1424787250347 3 6 2 5" xfId="54036"/>
    <cellStyle name="style1424787250347 3 6 3" xfId="3762"/>
    <cellStyle name="style1424787250347 3 6 3 2" xfId="11203"/>
    <cellStyle name="style1424787250347 3 6 3 2 2" xfId="54039"/>
    <cellStyle name="style1424787250347 3 6 3 3" xfId="18599"/>
    <cellStyle name="style1424787250347 3 6 3 4" xfId="25995"/>
    <cellStyle name="style1424787250347 3 6 3 5" xfId="54038"/>
    <cellStyle name="style1424787250347 3 6 4" xfId="7585"/>
    <cellStyle name="style1424787250347 3 6 4 2" xfId="14981"/>
    <cellStyle name="style1424787250347 3 6 4 3" xfId="22377"/>
    <cellStyle name="style1424787250347 3 6 4 4" xfId="29773"/>
    <cellStyle name="style1424787250347 3 6 4 5" xfId="54040"/>
    <cellStyle name="style1424787250347 3 6 5" xfId="9394"/>
    <cellStyle name="style1424787250347 3 6 6" xfId="16790"/>
    <cellStyle name="style1424787250347 3 6 7" xfId="24186"/>
    <cellStyle name="style1424787250347 3 6 8" xfId="54035"/>
    <cellStyle name="style1424787250347 3 7" xfId="4149"/>
    <cellStyle name="style1424787250347 3 7 2" xfId="11590"/>
    <cellStyle name="style1424787250347 3 7 2 2" xfId="54042"/>
    <cellStyle name="style1424787250347 3 7 3" xfId="18986"/>
    <cellStyle name="style1424787250347 3 7 4" xfId="26382"/>
    <cellStyle name="style1424787250347 3 7 5" xfId="54041"/>
    <cellStyle name="style1424787250347 3 8" xfId="2272"/>
    <cellStyle name="style1424787250347 3 8 2" xfId="9713"/>
    <cellStyle name="style1424787250347 3 8 2 2" xfId="54044"/>
    <cellStyle name="style1424787250347 3 8 3" xfId="17109"/>
    <cellStyle name="style1424787250347 3 8 4" xfId="24505"/>
    <cellStyle name="style1424787250347 3 8 5" xfId="54043"/>
    <cellStyle name="style1424787250347 3 9" xfId="6094"/>
    <cellStyle name="style1424787250347 3 9 2" xfId="13490"/>
    <cellStyle name="style1424787250347 3 9 3" xfId="20886"/>
    <cellStyle name="style1424787250347 3 9 4" xfId="28282"/>
    <cellStyle name="style1424787250347 3 9 5" xfId="54045"/>
    <cellStyle name="style1424787250347 4" xfId="458"/>
    <cellStyle name="style1424787250347 4 10" xfId="15364"/>
    <cellStyle name="style1424787250347 4 11" xfId="22760"/>
    <cellStyle name="style1424787250347 4 12" xfId="54046"/>
    <cellStyle name="style1424787250347 4 2" xfId="715"/>
    <cellStyle name="style1424787250347 4 2 2" xfId="1425"/>
    <cellStyle name="style1424787250347 4 2 2 2" xfId="5113"/>
    <cellStyle name="style1424787250347 4 2 2 2 2" xfId="12554"/>
    <cellStyle name="style1424787250347 4 2 2 2 2 2" xfId="54050"/>
    <cellStyle name="style1424787250347 4 2 2 2 3" xfId="19950"/>
    <cellStyle name="style1424787250347 4 2 2 2 4" xfId="27346"/>
    <cellStyle name="style1424787250347 4 2 2 2 5" xfId="54049"/>
    <cellStyle name="style1424787250347 4 2 2 3" xfId="3236"/>
    <cellStyle name="style1424787250347 4 2 2 3 2" xfId="10677"/>
    <cellStyle name="style1424787250347 4 2 2 3 2 2" xfId="54052"/>
    <cellStyle name="style1424787250347 4 2 2 3 3" xfId="18073"/>
    <cellStyle name="style1424787250347 4 2 2 3 4" xfId="25469"/>
    <cellStyle name="style1424787250347 4 2 2 3 5" xfId="54051"/>
    <cellStyle name="style1424787250347 4 2 2 4" xfId="7058"/>
    <cellStyle name="style1424787250347 4 2 2 4 2" xfId="14454"/>
    <cellStyle name="style1424787250347 4 2 2 4 3" xfId="21850"/>
    <cellStyle name="style1424787250347 4 2 2 4 4" xfId="29246"/>
    <cellStyle name="style1424787250347 4 2 2 4 5" xfId="54053"/>
    <cellStyle name="style1424787250347 4 2 2 5" xfId="8868"/>
    <cellStyle name="style1424787250347 4 2 2 6" xfId="16264"/>
    <cellStyle name="style1424787250347 4 2 2 7" xfId="23660"/>
    <cellStyle name="style1424787250347 4 2 2 8" xfId="54048"/>
    <cellStyle name="style1424787250347 4 2 3" xfId="4469"/>
    <cellStyle name="style1424787250347 4 2 3 2" xfId="11910"/>
    <cellStyle name="style1424787250347 4 2 3 2 2" xfId="54055"/>
    <cellStyle name="style1424787250347 4 2 3 3" xfId="19306"/>
    <cellStyle name="style1424787250347 4 2 3 4" xfId="26702"/>
    <cellStyle name="style1424787250347 4 2 3 5" xfId="54054"/>
    <cellStyle name="style1424787250347 4 2 4" xfId="2592"/>
    <cellStyle name="style1424787250347 4 2 4 2" xfId="10033"/>
    <cellStyle name="style1424787250347 4 2 4 2 2" xfId="54057"/>
    <cellStyle name="style1424787250347 4 2 4 3" xfId="17429"/>
    <cellStyle name="style1424787250347 4 2 4 4" xfId="24825"/>
    <cellStyle name="style1424787250347 4 2 4 5" xfId="54056"/>
    <cellStyle name="style1424787250347 4 2 5" xfId="6414"/>
    <cellStyle name="style1424787250347 4 2 5 2" xfId="13810"/>
    <cellStyle name="style1424787250347 4 2 5 3" xfId="21206"/>
    <cellStyle name="style1424787250347 4 2 5 4" xfId="28602"/>
    <cellStyle name="style1424787250347 4 2 5 5" xfId="54058"/>
    <cellStyle name="style1424787250347 4 2 6" xfId="8224"/>
    <cellStyle name="style1424787250347 4 2 7" xfId="15620"/>
    <cellStyle name="style1424787250347 4 2 8" xfId="23016"/>
    <cellStyle name="style1424787250347 4 2 9" xfId="54047"/>
    <cellStyle name="style1424787250347 4 3" xfId="1169"/>
    <cellStyle name="style1424787250347 4 3 2" xfId="4857"/>
    <cellStyle name="style1424787250347 4 3 2 2" xfId="12298"/>
    <cellStyle name="style1424787250347 4 3 2 2 2" xfId="54061"/>
    <cellStyle name="style1424787250347 4 3 2 3" xfId="19694"/>
    <cellStyle name="style1424787250347 4 3 2 4" xfId="27090"/>
    <cellStyle name="style1424787250347 4 3 2 5" xfId="54060"/>
    <cellStyle name="style1424787250347 4 3 3" xfId="2980"/>
    <cellStyle name="style1424787250347 4 3 3 2" xfId="10421"/>
    <cellStyle name="style1424787250347 4 3 3 2 2" xfId="54063"/>
    <cellStyle name="style1424787250347 4 3 3 3" xfId="17817"/>
    <cellStyle name="style1424787250347 4 3 3 4" xfId="25213"/>
    <cellStyle name="style1424787250347 4 3 3 5" xfId="54062"/>
    <cellStyle name="style1424787250347 4 3 4" xfId="6802"/>
    <cellStyle name="style1424787250347 4 3 4 2" xfId="14198"/>
    <cellStyle name="style1424787250347 4 3 4 3" xfId="21594"/>
    <cellStyle name="style1424787250347 4 3 4 4" xfId="28990"/>
    <cellStyle name="style1424787250347 4 3 4 5" xfId="54064"/>
    <cellStyle name="style1424787250347 4 3 5" xfId="8612"/>
    <cellStyle name="style1424787250347 4 3 6" xfId="16008"/>
    <cellStyle name="style1424787250347 4 3 7" xfId="23404"/>
    <cellStyle name="style1424787250347 4 3 8" xfId="54059"/>
    <cellStyle name="style1424787250347 4 4" xfId="1760"/>
    <cellStyle name="style1424787250347 4 4 2" xfId="5447"/>
    <cellStyle name="style1424787250347 4 4 2 2" xfId="12888"/>
    <cellStyle name="style1424787250347 4 4 2 2 2" xfId="54067"/>
    <cellStyle name="style1424787250347 4 4 2 3" xfId="20284"/>
    <cellStyle name="style1424787250347 4 4 2 4" xfId="27680"/>
    <cellStyle name="style1424787250347 4 4 2 5" xfId="54066"/>
    <cellStyle name="style1424787250347 4 4 3" xfId="3570"/>
    <cellStyle name="style1424787250347 4 4 3 2" xfId="11011"/>
    <cellStyle name="style1424787250347 4 4 3 2 2" xfId="54069"/>
    <cellStyle name="style1424787250347 4 4 3 3" xfId="18407"/>
    <cellStyle name="style1424787250347 4 4 3 4" xfId="25803"/>
    <cellStyle name="style1424787250347 4 4 3 5" xfId="54068"/>
    <cellStyle name="style1424787250347 4 4 4" xfId="7392"/>
    <cellStyle name="style1424787250347 4 4 4 2" xfId="14788"/>
    <cellStyle name="style1424787250347 4 4 4 3" xfId="22184"/>
    <cellStyle name="style1424787250347 4 4 4 4" xfId="29580"/>
    <cellStyle name="style1424787250347 4 4 4 5" xfId="54070"/>
    <cellStyle name="style1424787250347 4 4 5" xfId="9202"/>
    <cellStyle name="style1424787250347 4 4 6" xfId="16598"/>
    <cellStyle name="style1424787250347 4 4 7" xfId="23994"/>
    <cellStyle name="style1424787250347 4 4 8" xfId="54065"/>
    <cellStyle name="style1424787250347 4 5" xfId="2017"/>
    <cellStyle name="style1424787250347 4 5 2" xfId="5704"/>
    <cellStyle name="style1424787250347 4 5 2 2" xfId="13144"/>
    <cellStyle name="style1424787250347 4 5 2 2 2" xfId="54073"/>
    <cellStyle name="style1424787250347 4 5 2 3" xfId="20540"/>
    <cellStyle name="style1424787250347 4 5 2 4" xfId="27936"/>
    <cellStyle name="style1424787250347 4 5 2 5" xfId="54072"/>
    <cellStyle name="style1424787250347 4 5 3" xfId="3826"/>
    <cellStyle name="style1424787250347 4 5 3 2" xfId="11267"/>
    <cellStyle name="style1424787250347 4 5 3 2 2" xfId="54075"/>
    <cellStyle name="style1424787250347 4 5 3 3" xfId="18663"/>
    <cellStyle name="style1424787250347 4 5 3 4" xfId="26059"/>
    <cellStyle name="style1424787250347 4 5 3 5" xfId="54074"/>
    <cellStyle name="style1424787250347 4 5 4" xfId="7649"/>
    <cellStyle name="style1424787250347 4 5 4 2" xfId="15045"/>
    <cellStyle name="style1424787250347 4 5 4 3" xfId="22441"/>
    <cellStyle name="style1424787250347 4 5 4 4" xfId="29837"/>
    <cellStyle name="style1424787250347 4 5 4 5" xfId="54076"/>
    <cellStyle name="style1424787250347 4 5 5" xfId="9458"/>
    <cellStyle name="style1424787250347 4 5 6" xfId="16854"/>
    <cellStyle name="style1424787250347 4 5 7" xfId="24250"/>
    <cellStyle name="style1424787250347 4 5 8" xfId="54071"/>
    <cellStyle name="style1424787250347 4 6" xfId="4213"/>
    <cellStyle name="style1424787250347 4 6 2" xfId="11654"/>
    <cellStyle name="style1424787250347 4 6 2 2" xfId="54078"/>
    <cellStyle name="style1424787250347 4 6 3" xfId="19050"/>
    <cellStyle name="style1424787250347 4 6 4" xfId="26446"/>
    <cellStyle name="style1424787250347 4 6 5" xfId="54077"/>
    <cellStyle name="style1424787250347 4 7" xfId="2336"/>
    <cellStyle name="style1424787250347 4 7 2" xfId="9777"/>
    <cellStyle name="style1424787250347 4 7 2 2" xfId="54080"/>
    <cellStyle name="style1424787250347 4 7 3" xfId="17173"/>
    <cellStyle name="style1424787250347 4 7 4" xfId="24569"/>
    <cellStyle name="style1424787250347 4 7 5" xfId="54079"/>
    <cellStyle name="style1424787250347 4 8" xfId="6158"/>
    <cellStyle name="style1424787250347 4 8 2" xfId="13554"/>
    <cellStyle name="style1424787250347 4 8 3" xfId="20950"/>
    <cellStyle name="style1424787250347 4 8 4" xfId="28346"/>
    <cellStyle name="style1424787250347 4 8 5" xfId="54081"/>
    <cellStyle name="style1424787250347 4 9" xfId="7968"/>
    <cellStyle name="style1424787250347 5" xfId="587"/>
    <cellStyle name="style1424787250347 5 2" xfId="1297"/>
    <cellStyle name="style1424787250347 5 2 2" xfId="4985"/>
    <cellStyle name="style1424787250347 5 2 2 2" xfId="12426"/>
    <cellStyle name="style1424787250347 5 2 2 2 2" xfId="54085"/>
    <cellStyle name="style1424787250347 5 2 2 3" xfId="19822"/>
    <cellStyle name="style1424787250347 5 2 2 4" xfId="27218"/>
    <cellStyle name="style1424787250347 5 2 2 5" xfId="54084"/>
    <cellStyle name="style1424787250347 5 2 3" xfId="3108"/>
    <cellStyle name="style1424787250347 5 2 3 2" xfId="10549"/>
    <cellStyle name="style1424787250347 5 2 3 2 2" xfId="54087"/>
    <cellStyle name="style1424787250347 5 2 3 3" xfId="17945"/>
    <cellStyle name="style1424787250347 5 2 3 4" xfId="25341"/>
    <cellStyle name="style1424787250347 5 2 3 5" xfId="54086"/>
    <cellStyle name="style1424787250347 5 2 4" xfId="6930"/>
    <cellStyle name="style1424787250347 5 2 4 2" xfId="14326"/>
    <cellStyle name="style1424787250347 5 2 4 3" xfId="21722"/>
    <cellStyle name="style1424787250347 5 2 4 4" xfId="29118"/>
    <cellStyle name="style1424787250347 5 2 4 5" xfId="54088"/>
    <cellStyle name="style1424787250347 5 2 5" xfId="8740"/>
    <cellStyle name="style1424787250347 5 2 6" xfId="16136"/>
    <cellStyle name="style1424787250347 5 2 7" xfId="23532"/>
    <cellStyle name="style1424787250347 5 2 8" xfId="54083"/>
    <cellStyle name="style1424787250347 5 3" xfId="4341"/>
    <cellStyle name="style1424787250347 5 3 2" xfId="11782"/>
    <cellStyle name="style1424787250347 5 3 2 2" xfId="54090"/>
    <cellStyle name="style1424787250347 5 3 3" xfId="19178"/>
    <cellStyle name="style1424787250347 5 3 4" xfId="26574"/>
    <cellStyle name="style1424787250347 5 3 5" xfId="54089"/>
    <cellStyle name="style1424787250347 5 4" xfId="2464"/>
    <cellStyle name="style1424787250347 5 4 2" xfId="9905"/>
    <cellStyle name="style1424787250347 5 4 2 2" xfId="54092"/>
    <cellStyle name="style1424787250347 5 4 3" xfId="17301"/>
    <cellStyle name="style1424787250347 5 4 4" xfId="24697"/>
    <cellStyle name="style1424787250347 5 4 5" xfId="54091"/>
    <cellStyle name="style1424787250347 5 5" xfId="6286"/>
    <cellStyle name="style1424787250347 5 5 2" xfId="13682"/>
    <cellStyle name="style1424787250347 5 5 3" xfId="21078"/>
    <cellStyle name="style1424787250347 5 5 4" xfId="28474"/>
    <cellStyle name="style1424787250347 5 5 5" xfId="54093"/>
    <cellStyle name="style1424787250347 5 6" xfId="8096"/>
    <cellStyle name="style1424787250347 5 7" xfId="15492"/>
    <cellStyle name="style1424787250347 5 8" xfId="22888"/>
    <cellStyle name="style1424787250347 5 9" xfId="54082"/>
    <cellStyle name="style1424787250347 6" xfId="1041"/>
    <cellStyle name="style1424787250347 6 2" xfId="4729"/>
    <cellStyle name="style1424787250347 6 2 2" xfId="12170"/>
    <cellStyle name="style1424787250347 6 2 2 2" xfId="54096"/>
    <cellStyle name="style1424787250347 6 2 3" xfId="19566"/>
    <cellStyle name="style1424787250347 6 2 4" xfId="26962"/>
    <cellStyle name="style1424787250347 6 2 5" xfId="54095"/>
    <cellStyle name="style1424787250347 6 3" xfId="2852"/>
    <cellStyle name="style1424787250347 6 3 2" xfId="10293"/>
    <cellStyle name="style1424787250347 6 3 2 2" xfId="54098"/>
    <cellStyle name="style1424787250347 6 3 3" xfId="17689"/>
    <cellStyle name="style1424787250347 6 3 4" xfId="25085"/>
    <cellStyle name="style1424787250347 6 3 5" xfId="54097"/>
    <cellStyle name="style1424787250347 6 4" xfId="6674"/>
    <cellStyle name="style1424787250347 6 4 2" xfId="14070"/>
    <cellStyle name="style1424787250347 6 4 3" xfId="21466"/>
    <cellStyle name="style1424787250347 6 4 4" xfId="28862"/>
    <cellStyle name="style1424787250347 6 4 5" xfId="54099"/>
    <cellStyle name="style1424787250347 6 5" xfId="8484"/>
    <cellStyle name="style1424787250347 6 6" xfId="15880"/>
    <cellStyle name="style1424787250347 6 7" xfId="23276"/>
    <cellStyle name="style1424787250347 6 8" xfId="54094"/>
    <cellStyle name="style1424787250347 7" xfId="1632"/>
    <cellStyle name="style1424787250347 7 2" xfId="5319"/>
    <cellStyle name="style1424787250347 7 2 2" xfId="12760"/>
    <cellStyle name="style1424787250347 7 2 2 2" xfId="54102"/>
    <cellStyle name="style1424787250347 7 2 3" xfId="20156"/>
    <cellStyle name="style1424787250347 7 2 4" xfId="27552"/>
    <cellStyle name="style1424787250347 7 2 5" xfId="54101"/>
    <cellStyle name="style1424787250347 7 3" xfId="3442"/>
    <cellStyle name="style1424787250347 7 3 2" xfId="10883"/>
    <cellStyle name="style1424787250347 7 3 2 2" xfId="54104"/>
    <cellStyle name="style1424787250347 7 3 3" xfId="18279"/>
    <cellStyle name="style1424787250347 7 3 4" xfId="25675"/>
    <cellStyle name="style1424787250347 7 3 5" xfId="54103"/>
    <cellStyle name="style1424787250347 7 4" xfId="7264"/>
    <cellStyle name="style1424787250347 7 4 2" xfId="14660"/>
    <cellStyle name="style1424787250347 7 4 3" xfId="22056"/>
    <cellStyle name="style1424787250347 7 4 4" xfId="29452"/>
    <cellStyle name="style1424787250347 7 4 5" xfId="54105"/>
    <cellStyle name="style1424787250347 7 5" xfId="9074"/>
    <cellStyle name="style1424787250347 7 6" xfId="16470"/>
    <cellStyle name="style1424787250347 7 7" xfId="23866"/>
    <cellStyle name="style1424787250347 7 8" xfId="54100"/>
    <cellStyle name="style1424787250347 8" xfId="1889"/>
    <cellStyle name="style1424787250347 8 2" xfId="5576"/>
    <cellStyle name="style1424787250347 8 2 2" xfId="13016"/>
    <cellStyle name="style1424787250347 8 2 2 2" xfId="54108"/>
    <cellStyle name="style1424787250347 8 2 3" xfId="20412"/>
    <cellStyle name="style1424787250347 8 2 4" xfId="27808"/>
    <cellStyle name="style1424787250347 8 2 5" xfId="54107"/>
    <cellStyle name="style1424787250347 8 3" xfId="3698"/>
    <cellStyle name="style1424787250347 8 3 2" xfId="11139"/>
    <cellStyle name="style1424787250347 8 3 2 2" xfId="54110"/>
    <cellStyle name="style1424787250347 8 3 3" xfId="18535"/>
    <cellStyle name="style1424787250347 8 3 4" xfId="25931"/>
    <cellStyle name="style1424787250347 8 3 5" xfId="54109"/>
    <cellStyle name="style1424787250347 8 4" xfId="7521"/>
    <cellStyle name="style1424787250347 8 4 2" xfId="14917"/>
    <cellStyle name="style1424787250347 8 4 3" xfId="22313"/>
    <cellStyle name="style1424787250347 8 4 4" xfId="29709"/>
    <cellStyle name="style1424787250347 8 4 5" xfId="54111"/>
    <cellStyle name="style1424787250347 8 5" xfId="9330"/>
    <cellStyle name="style1424787250347 8 6" xfId="16726"/>
    <cellStyle name="style1424787250347 8 7" xfId="24122"/>
    <cellStyle name="style1424787250347 8 8" xfId="54106"/>
    <cellStyle name="style1424787250347 9" xfId="4085"/>
    <cellStyle name="style1424787250347 9 2" xfId="11526"/>
    <cellStyle name="style1424787250347 9 2 2" xfId="54113"/>
    <cellStyle name="style1424787250347 9 3" xfId="18922"/>
    <cellStyle name="style1424787250347 9 4" xfId="26318"/>
    <cellStyle name="style1424787250347 9 5" xfId="54112"/>
    <cellStyle name="style1429191008438" xfId="3956"/>
    <cellStyle name="style1429191008438 2" xfId="5834"/>
    <cellStyle name="style1429191008438 2 2" xfId="13274"/>
    <cellStyle name="style1429191008438 2 2 2" xfId="54116"/>
    <cellStyle name="style1429191008438 2 3" xfId="20670"/>
    <cellStyle name="style1429191008438 2 4" xfId="28066"/>
    <cellStyle name="style1429191008438 2 5" xfId="54115"/>
    <cellStyle name="style1429191008438 3" xfId="11397"/>
    <cellStyle name="style1429191008438 3 2" xfId="54117"/>
    <cellStyle name="style1429191008438 4" xfId="18793"/>
    <cellStyle name="style1429191008438 5" xfId="26189"/>
    <cellStyle name="style1429191008438 6" xfId="54114"/>
    <cellStyle name="style1429191008510" xfId="3957"/>
    <cellStyle name="style1429191008510 2" xfId="5835"/>
    <cellStyle name="style1429191008510 2 2" xfId="13275"/>
    <cellStyle name="style1429191008510 2 2 2" xfId="54120"/>
    <cellStyle name="style1429191008510 2 3" xfId="20671"/>
    <cellStyle name="style1429191008510 2 4" xfId="28067"/>
    <cellStyle name="style1429191008510 2 5" xfId="54119"/>
    <cellStyle name="style1429191008510 3" xfId="11398"/>
    <cellStyle name="style1429191008510 3 2" xfId="54121"/>
    <cellStyle name="style1429191008510 4" xfId="18794"/>
    <cellStyle name="style1429191008510 5" xfId="26190"/>
    <cellStyle name="style1429191008510 6" xfId="54118"/>
    <cellStyle name="style1429191008572" xfId="3958"/>
    <cellStyle name="style1429191008572 2" xfId="5836"/>
    <cellStyle name="style1429191008572 2 2" xfId="13276"/>
    <cellStyle name="style1429191008572 2 2 2" xfId="54124"/>
    <cellStyle name="style1429191008572 2 3" xfId="20672"/>
    <cellStyle name="style1429191008572 2 4" xfId="28068"/>
    <cellStyle name="style1429191008572 2 5" xfId="54123"/>
    <cellStyle name="style1429191008572 3" xfId="11399"/>
    <cellStyle name="style1429191008572 3 2" xfId="54125"/>
    <cellStyle name="style1429191008572 4" xfId="18795"/>
    <cellStyle name="style1429191008572 5" xfId="26191"/>
    <cellStyle name="style1429191008572 6" xfId="54122"/>
    <cellStyle name="style1429191008628" xfId="3959"/>
    <cellStyle name="style1429191008628 2" xfId="5837"/>
    <cellStyle name="style1429191008628 2 2" xfId="13277"/>
    <cellStyle name="style1429191008628 2 2 2" xfId="54128"/>
    <cellStyle name="style1429191008628 2 3" xfId="20673"/>
    <cellStyle name="style1429191008628 2 4" xfId="28069"/>
    <cellStyle name="style1429191008628 2 5" xfId="54127"/>
    <cellStyle name="style1429191008628 3" xfId="11400"/>
    <cellStyle name="style1429191008628 3 2" xfId="54129"/>
    <cellStyle name="style1429191008628 4" xfId="18796"/>
    <cellStyle name="style1429191008628 5" xfId="26192"/>
    <cellStyle name="style1429191008628 6" xfId="54126"/>
    <cellStyle name="style1429191008684" xfId="3960"/>
    <cellStyle name="style1429191008684 2" xfId="5838"/>
    <cellStyle name="style1429191008684 2 2" xfId="13278"/>
    <cellStyle name="style1429191008684 2 2 2" xfId="54132"/>
    <cellStyle name="style1429191008684 2 3" xfId="20674"/>
    <cellStyle name="style1429191008684 2 4" xfId="28070"/>
    <cellStyle name="style1429191008684 2 5" xfId="54131"/>
    <cellStyle name="style1429191008684 3" xfId="11401"/>
    <cellStyle name="style1429191008684 3 2" xfId="54133"/>
    <cellStyle name="style1429191008684 4" xfId="18797"/>
    <cellStyle name="style1429191008684 5" xfId="26193"/>
    <cellStyle name="style1429191008684 6" xfId="54130"/>
    <cellStyle name="style1429191008735" xfId="3961"/>
    <cellStyle name="style1429191008735 2" xfId="5839"/>
    <cellStyle name="style1429191008735 2 2" xfId="13279"/>
    <cellStyle name="style1429191008735 2 2 2" xfId="54136"/>
    <cellStyle name="style1429191008735 2 3" xfId="20675"/>
    <cellStyle name="style1429191008735 2 4" xfId="28071"/>
    <cellStyle name="style1429191008735 2 5" xfId="54135"/>
    <cellStyle name="style1429191008735 3" xfId="11402"/>
    <cellStyle name="style1429191008735 3 2" xfId="54137"/>
    <cellStyle name="style1429191008735 4" xfId="18798"/>
    <cellStyle name="style1429191008735 5" xfId="26194"/>
    <cellStyle name="style1429191008735 6" xfId="54134"/>
    <cellStyle name="style1429191008792" xfId="3962"/>
    <cellStyle name="style1429191008792 2" xfId="5840"/>
    <cellStyle name="style1429191008792 2 2" xfId="13280"/>
    <cellStyle name="style1429191008792 2 2 2" xfId="54140"/>
    <cellStyle name="style1429191008792 2 3" xfId="20676"/>
    <cellStyle name="style1429191008792 2 4" xfId="28072"/>
    <cellStyle name="style1429191008792 2 5" xfId="54139"/>
    <cellStyle name="style1429191008792 3" xfId="11403"/>
    <cellStyle name="style1429191008792 3 2" xfId="54141"/>
    <cellStyle name="style1429191008792 4" xfId="18799"/>
    <cellStyle name="style1429191008792 5" xfId="26195"/>
    <cellStyle name="style1429191008792 6" xfId="54138"/>
    <cellStyle name="style1429191008840" xfId="3963"/>
    <cellStyle name="style1429191008840 2" xfId="5841"/>
    <cellStyle name="style1429191008840 2 2" xfId="13281"/>
    <cellStyle name="style1429191008840 2 2 2" xfId="54144"/>
    <cellStyle name="style1429191008840 2 3" xfId="20677"/>
    <cellStyle name="style1429191008840 2 4" xfId="28073"/>
    <cellStyle name="style1429191008840 2 5" xfId="54143"/>
    <cellStyle name="style1429191008840 3" xfId="11404"/>
    <cellStyle name="style1429191008840 3 2" xfId="54145"/>
    <cellStyle name="style1429191008840 4" xfId="18800"/>
    <cellStyle name="style1429191008840 5" xfId="26196"/>
    <cellStyle name="style1429191008840 6" xfId="54142"/>
    <cellStyle name="style1429191008890" xfId="3964"/>
    <cellStyle name="style1429191008890 2" xfId="5842"/>
    <cellStyle name="style1429191008890 2 2" xfId="13282"/>
    <cellStyle name="style1429191008890 2 2 2" xfId="54148"/>
    <cellStyle name="style1429191008890 2 3" xfId="20678"/>
    <cellStyle name="style1429191008890 2 4" xfId="28074"/>
    <cellStyle name="style1429191008890 2 5" xfId="54147"/>
    <cellStyle name="style1429191008890 3" xfId="11405"/>
    <cellStyle name="style1429191008890 3 2" xfId="54149"/>
    <cellStyle name="style1429191008890 4" xfId="18801"/>
    <cellStyle name="style1429191008890 5" xfId="26197"/>
    <cellStyle name="style1429191008890 6" xfId="54146"/>
    <cellStyle name="style1429191008938" xfId="3965"/>
    <cellStyle name="style1429191008938 2" xfId="5843"/>
    <cellStyle name="style1429191008938 2 2" xfId="13283"/>
    <cellStyle name="style1429191008938 2 2 2" xfId="54152"/>
    <cellStyle name="style1429191008938 2 3" xfId="20679"/>
    <cellStyle name="style1429191008938 2 4" xfId="28075"/>
    <cellStyle name="style1429191008938 2 5" xfId="54151"/>
    <cellStyle name="style1429191008938 3" xfId="11406"/>
    <cellStyle name="style1429191008938 3 2" xfId="54153"/>
    <cellStyle name="style1429191008938 4" xfId="18802"/>
    <cellStyle name="style1429191008938 5" xfId="26198"/>
    <cellStyle name="style1429191008938 6" xfId="54150"/>
    <cellStyle name="style1429191008986" xfId="3966"/>
    <cellStyle name="style1429191008986 2" xfId="5844"/>
    <cellStyle name="style1429191008986 2 2" xfId="13284"/>
    <cellStyle name="style1429191008986 2 2 2" xfId="54156"/>
    <cellStyle name="style1429191008986 2 3" xfId="20680"/>
    <cellStyle name="style1429191008986 2 4" xfId="28076"/>
    <cellStyle name="style1429191008986 2 5" xfId="54155"/>
    <cellStyle name="style1429191008986 3" xfId="11407"/>
    <cellStyle name="style1429191008986 3 2" xfId="54157"/>
    <cellStyle name="style1429191008986 4" xfId="18803"/>
    <cellStyle name="style1429191008986 5" xfId="26199"/>
    <cellStyle name="style1429191008986 6" xfId="54154"/>
    <cellStyle name="style1429191009040" xfId="3967"/>
    <cellStyle name="style1429191009040 2" xfId="5845"/>
    <cellStyle name="style1429191009040 2 2" xfId="13285"/>
    <cellStyle name="style1429191009040 2 2 2" xfId="54160"/>
    <cellStyle name="style1429191009040 2 3" xfId="20681"/>
    <cellStyle name="style1429191009040 2 4" xfId="28077"/>
    <cellStyle name="style1429191009040 2 5" xfId="54159"/>
    <cellStyle name="style1429191009040 3" xfId="11408"/>
    <cellStyle name="style1429191009040 3 2" xfId="54161"/>
    <cellStyle name="style1429191009040 4" xfId="18804"/>
    <cellStyle name="style1429191009040 5" xfId="26200"/>
    <cellStyle name="style1429191009040 6" xfId="54158"/>
    <cellStyle name="style1429191009091" xfId="3968"/>
    <cellStyle name="style1429191009091 2" xfId="5846"/>
    <cellStyle name="style1429191009091 2 2" xfId="13286"/>
    <cellStyle name="style1429191009091 2 2 2" xfId="54164"/>
    <cellStyle name="style1429191009091 2 3" xfId="20682"/>
    <cellStyle name="style1429191009091 2 4" xfId="28078"/>
    <cellStyle name="style1429191009091 2 5" xfId="54163"/>
    <cellStyle name="style1429191009091 3" xfId="11409"/>
    <cellStyle name="style1429191009091 3 2" xfId="54165"/>
    <cellStyle name="style1429191009091 4" xfId="18805"/>
    <cellStyle name="style1429191009091 5" xfId="26201"/>
    <cellStyle name="style1429191009091 6" xfId="54162"/>
    <cellStyle name="style1429191009144" xfId="3969"/>
    <cellStyle name="style1429191009144 2" xfId="5847"/>
    <cellStyle name="style1429191009144 2 2" xfId="13287"/>
    <cellStyle name="style1429191009144 2 2 2" xfId="54168"/>
    <cellStyle name="style1429191009144 2 3" xfId="20683"/>
    <cellStyle name="style1429191009144 2 4" xfId="28079"/>
    <cellStyle name="style1429191009144 2 5" xfId="54167"/>
    <cellStyle name="style1429191009144 3" xfId="11410"/>
    <cellStyle name="style1429191009144 3 2" xfId="54169"/>
    <cellStyle name="style1429191009144 4" xfId="18806"/>
    <cellStyle name="style1429191009144 5" xfId="26202"/>
    <cellStyle name="style1429191009144 6" xfId="54166"/>
    <cellStyle name="style1429191009193" xfId="3970"/>
    <cellStyle name="style1429191009193 2" xfId="5848"/>
    <cellStyle name="style1429191009193 2 2" xfId="13288"/>
    <cellStyle name="style1429191009193 2 2 2" xfId="54172"/>
    <cellStyle name="style1429191009193 2 3" xfId="20684"/>
    <cellStyle name="style1429191009193 2 4" xfId="28080"/>
    <cellStyle name="style1429191009193 2 5" xfId="54171"/>
    <cellStyle name="style1429191009193 3" xfId="11411"/>
    <cellStyle name="style1429191009193 3 2" xfId="54173"/>
    <cellStyle name="style1429191009193 4" xfId="18807"/>
    <cellStyle name="style1429191009193 5" xfId="26203"/>
    <cellStyle name="style1429191009193 6" xfId="54170"/>
    <cellStyle name="style1429191009240" xfId="3971"/>
    <cellStyle name="style1429191009240 2" xfId="5849"/>
    <cellStyle name="style1429191009240 2 2" xfId="13289"/>
    <cellStyle name="style1429191009240 2 2 2" xfId="54176"/>
    <cellStyle name="style1429191009240 2 3" xfId="20685"/>
    <cellStyle name="style1429191009240 2 4" xfId="28081"/>
    <cellStyle name="style1429191009240 2 5" xfId="54175"/>
    <cellStyle name="style1429191009240 3" xfId="11412"/>
    <cellStyle name="style1429191009240 3 2" xfId="54177"/>
    <cellStyle name="style1429191009240 4" xfId="18808"/>
    <cellStyle name="style1429191009240 5" xfId="26204"/>
    <cellStyle name="style1429191009240 6" xfId="54174"/>
    <cellStyle name="style1429191009293" xfId="3972"/>
    <cellStyle name="style1429191009293 2" xfId="5850"/>
    <cellStyle name="style1429191009293 2 2" xfId="13290"/>
    <cellStyle name="style1429191009293 2 2 2" xfId="54180"/>
    <cellStyle name="style1429191009293 2 3" xfId="20686"/>
    <cellStyle name="style1429191009293 2 4" xfId="28082"/>
    <cellStyle name="style1429191009293 2 5" xfId="54179"/>
    <cellStyle name="style1429191009293 3" xfId="11413"/>
    <cellStyle name="style1429191009293 3 2" xfId="54181"/>
    <cellStyle name="style1429191009293 4" xfId="18809"/>
    <cellStyle name="style1429191009293 5" xfId="26205"/>
    <cellStyle name="style1429191009293 6" xfId="54178"/>
    <cellStyle name="style1429191009352" xfId="3973"/>
    <cellStyle name="style1429191009352 2" xfId="5851"/>
    <cellStyle name="style1429191009352 2 2" xfId="13291"/>
    <cellStyle name="style1429191009352 2 2 2" xfId="54184"/>
    <cellStyle name="style1429191009352 2 3" xfId="20687"/>
    <cellStyle name="style1429191009352 2 4" xfId="28083"/>
    <cellStyle name="style1429191009352 2 5" xfId="54183"/>
    <cellStyle name="style1429191009352 3" xfId="11414"/>
    <cellStyle name="style1429191009352 3 2" xfId="54185"/>
    <cellStyle name="style1429191009352 4" xfId="18810"/>
    <cellStyle name="style1429191009352 5" xfId="26206"/>
    <cellStyle name="style1429191009352 6" xfId="54182"/>
    <cellStyle name="style1429191009399" xfId="3974"/>
    <cellStyle name="style1429191009399 2" xfId="5852"/>
    <cellStyle name="style1429191009399 2 2" xfId="13292"/>
    <cellStyle name="style1429191009399 2 2 2" xfId="54188"/>
    <cellStyle name="style1429191009399 2 3" xfId="20688"/>
    <cellStyle name="style1429191009399 2 4" xfId="28084"/>
    <cellStyle name="style1429191009399 2 5" xfId="54187"/>
    <cellStyle name="style1429191009399 3" xfId="11415"/>
    <cellStyle name="style1429191009399 3 2" xfId="54189"/>
    <cellStyle name="style1429191009399 4" xfId="18811"/>
    <cellStyle name="style1429191009399 5" xfId="26207"/>
    <cellStyle name="style1429191009399 6" xfId="54186"/>
    <cellStyle name="style1429191009435" xfId="3975"/>
    <cellStyle name="style1429191009435 2" xfId="5853"/>
    <cellStyle name="style1429191009435 2 2" xfId="13293"/>
    <cellStyle name="style1429191009435 2 2 2" xfId="54192"/>
    <cellStyle name="style1429191009435 2 3" xfId="20689"/>
    <cellStyle name="style1429191009435 2 4" xfId="28085"/>
    <cellStyle name="style1429191009435 2 5" xfId="54191"/>
    <cellStyle name="style1429191009435 3" xfId="11416"/>
    <cellStyle name="style1429191009435 3 2" xfId="54193"/>
    <cellStyle name="style1429191009435 4" xfId="18812"/>
    <cellStyle name="style1429191009435 5" xfId="26208"/>
    <cellStyle name="style1429191009435 6" xfId="54190"/>
    <cellStyle name="style1429191009484" xfId="3976"/>
    <cellStyle name="style1429191009484 2" xfId="5854"/>
    <cellStyle name="style1429191009484 2 2" xfId="13294"/>
    <cellStyle name="style1429191009484 2 2 2" xfId="54196"/>
    <cellStyle name="style1429191009484 2 3" xfId="20690"/>
    <cellStyle name="style1429191009484 2 4" xfId="28086"/>
    <cellStyle name="style1429191009484 2 5" xfId="54195"/>
    <cellStyle name="style1429191009484 3" xfId="11417"/>
    <cellStyle name="style1429191009484 3 2" xfId="54197"/>
    <cellStyle name="style1429191009484 4" xfId="18813"/>
    <cellStyle name="style1429191009484 5" xfId="26209"/>
    <cellStyle name="style1429191009484 6" xfId="54194"/>
    <cellStyle name="style1429191009531" xfId="3977"/>
    <cellStyle name="style1429191009531 2" xfId="5855"/>
    <cellStyle name="style1429191009531 2 2" xfId="13295"/>
    <cellStyle name="style1429191009531 2 2 2" xfId="54200"/>
    <cellStyle name="style1429191009531 2 3" xfId="20691"/>
    <cellStyle name="style1429191009531 2 4" xfId="28087"/>
    <cellStyle name="style1429191009531 2 5" xfId="54199"/>
    <cellStyle name="style1429191009531 3" xfId="11418"/>
    <cellStyle name="style1429191009531 3 2" xfId="54201"/>
    <cellStyle name="style1429191009531 4" xfId="18814"/>
    <cellStyle name="style1429191009531 5" xfId="26210"/>
    <cellStyle name="style1429191009531 6" xfId="54198"/>
    <cellStyle name="style1429191009578" xfId="3978"/>
    <cellStyle name="style1429191009578 2" xfId="5856"/>
    <cellStyle name="style1429191009578 2 2" xfId="13296"/>
    <cellStyle name="style1429191009578 2 2 2" xfId="54204"/>
    <cellStyle name="style1429191009578 2 3" xfId="20692"/>
    <cellStyle name="style1429191009578 2 4" xfId="28088"/>
    <cellStyle name="style1429191009578 2 5" xfId="54203"/>
    <cellStyle name="style1429191009578 3" xfId="11419"/>
    <cellStyle name="style1429191009578 3 2" xfId="54205"/>
    <cellStyle name="style1429191009578 4" xfId="18815"/>
    <cellStyle name="style1429191009578 5" xfId="26211"/>
    <cellStyle name="style1429191009578 6" xfId="54202"/>
    <cellStyle name="style1429191009617" xfId="3979"/>
    <cellStyle name="style1429191009617 2" xfId="5857"/>
    <cellStyle name="style1429191009617 2 2" xfId="13297"/>
    <cellStyle name="style1429191009617 2 2 2" xfId="54208"/>
    <cellStyle name="style1429191009617 2 3" xfId="20693"/>
    <cellStyle name="style1429191009617 2 4" xfId="28089"/>
    <cellStyle name="style1429191009617 2 5" xfId="54207"/>
    <cellStyle name="style1429191009617 3" xfId="11420"/>
    <cellStyle name="style1429191009617 3 2" xfId="54209"/>
    <cellStyle name="style1429191009617 4" xfId="18816"/>
    <cellStyle name="style1429191009617 5" xfId="26212"/>
    <cellStyle name="style1429191009617 6" xfId="54206"/>
    <cellStyle name="style1429191009717" xfId="3980"/>
    <cellStyle name="style1429191009717 2" xfId="5858"/>
    <cellStyle name="style1429191009717 2 2" xfId="13298"/>
    <cellStyle name="style1429191009717 2 2 2" xfId="54212"/>
    <cellStyle name="style1429191009717 2 3" xfId="20694"/>
    <cellStyle name="style1429191009717 2 4" xfId="28090"/>
    <cellStyle name="style1429191009717 2 5" xfId="54211"/>
    <cellStyle name="style1429191009717 3" xfId="11421"/>
    <cellStyle name="style1429191009717 3 2" xfId="54213"/>
    <cellStyle name="style1429191009717 4" xfId="18817"/>
    <cellStyle name="style1429191009717 5" xfId="26213"/>
    <cellStyle name="style1429191009717 6" xfId="54210"/>
    <cellStyle name="style1429191009807" xfId="3981"/>
    <cellStyle name="style1429191009807 2" xfId="5859"/>
    <cellStyle name="style1429191009807 2 2" xfId="13299"/>
    <cellStyle name="style1429191009807 2 2 2" xfId="54216"/>
    <cellStyle name="style1429191009807 2 3" xfId="20695"/>
    <cellStyle name="style1429191009807 2 4" xfId="28091"/>
    <cellStyle name="style1429191009807 2 5" xfId="54215"/>
    <cellStyle name="style1429191009807 3" xfId="11422"/>
    <cellStyle name="style1429191009807 3 2" xfId="54217"/>
    <cellStyle name="style1429191009807 4" xfId="18818"/>
    <cellStyle name="style1429191009807 5" xfId="26214"/>
    <cellStyle name="style1429191009807 6" xfId="54214"/>
    <cellStyle name="style1429191009849" xfId="3982"/>
    <cellStyle name="style1429191009849 2" xfId="5860"/>
    <cellStyle name="style1429191009849 2 2" xfId="13300"/>
    <cellStyle name="style1429191009849 2 2 2" xfId="54220"/>
    <cellStyle name="style1429191009849 2 3" xfId="20696"/>
    <cellStyle name="style1429191009849 2 4" xfId="28092"/>
    <cellStyle name="style1429191009849 2 5" xfId="54219"/>
    <cellStyle name="style1429191009849 3" xfId="11423"/>
    <cellStyle name="style1429191009849 3 2" xfId="54221"/>
    <cellStyle name="style1429191009849 4" xfId="18819"/>
    <cellStyle name="style1429191009849 5" xfId="26215"/>
    <cellStyle name="style1429191009849 6" xfId="54218"/>
    <cellStyle name="style1429191009883" xfId="3983"/>
    <cellStyle name="style1429191009883 2" xfId="5861"/>
    <cellStyle name="style1429191009883 2 2" xfId="13301"/>
    <cellStyle name="style1429191009883 2 2 2" xfId="54224"/>
    <cellStyle name="style1429191009883 2 3" xfId="20697"/>
    <cellStyle name="style1429191009883 2 4" xfId="28093"/>
    <cellStyle name="style1429191009883 2 5" xfId="54223"/>
    <cellStyle name="style1429191009883 3" xfId="11424"/>
    <cellStyle name="style1429191009883 3 2" xfId="54225"/>
    <cellStyle name="style1429191009883 4" xfId="18820"/>
    <cellStyle name="style1429191009883 5" xfId="26216"/>
    <cellStyle name="style1429191009883 6" xfId="54222"/>
    <cellStyle name="style1429191009918" xfId="3984"/>
    <cellStyle name="style1429191009918 2" xfId="5862"/>
    <cellStyle name="style1429191009918 2 2" xfId="13302"/>
    <cellStyle name="style1429191009918 2 2 2" xfId="54228"/>
    <cellStyle name="style1429191009918 2 3" xfId="20698"/>
    <cellStyle name="style1429191009918 2 4" xfId="28094"/>
    <cellStyle name="style1429191009918 2 5" xfId="54227"/>
    <cellStyle name="style1429191009918 3" xfId="11425"/>
    <cellStyle name="style1429191009918 3 2" xfId="54229"/>
    <cellStyle name="style1429191009918 4" xfId="18821"/>
    <cellStyle name="style1429191009918 5" xfId="26217"/>
    <cellStyle name="style1429191009918 6" xfId="54226"/>
    <cellStyle name="style1429191009961" xfId="3985"/>
    <cellStyle name="style1429191009961 2" xfId="5863"/>
    <cellStyle name="style1429191009961 2 2" xfId="13303"/>
    <cellStyle name="style1429191009961 2 2 2" xfId="54232"/>
    <cellStyle name="style1429191009961 2 3" xfId="20699"/>
    <cellStyle name="style1429191009961 2 4" xfId="28095"/>
    <cellStyle name="style1429191009961 2 5" xfId="54231"/>
    <cellStyle name="style1429191009961 3" xfId="11426"/>
    <cellStyle name="style1429191009961 3 2" xfId="54233"/>
    <cellStyle name="style1429191009961 4" xfId="18822"/>
    <cellStyle name="style1429191009961 5" xfId="26218"/>
    <cellStyle name="style1429191009961 6" xfId="54230"/>
    <cellStyle name="style1429191010014" xfId="3986"/>
    <cellStyle name="style1429191010014 2" xfId="5864"/>
    <cellStyle name="style1429191010014 2 2" xfId="13304"/>
    <cellStyle name="style1429191010014 2 2 2" xfId="54236"/>
    <cellStyle name="style1429191010014 2 3" xfId="20700"/>
    <cellStyle name="style1429191010014 2 4" xfId="28096"/>
    <cellStyle name="style1429191010014 2 5" xfId="54235"/>
    <cellStyle name="style1429191010014 3" xfId="11427"/>
    <cellStyle name="style1429191010014 3 2" xfId="54237"/>
    <cellStyle name="style1429191010014 4" xfId="18823"/>
    <cellStyle name="style1429191010014 5" xfId="26219"/>
    <cellStyle name="style1429191010014 6" xfId="54234"/>
    <cellStyle name="style1429191010055" xfId="3987"/>
    <cellStyle name="style1429191010055 2" xfId="5865"/>
    <cellStyle name="style1429191010055 2 2" xfId="13305"/>
    <cellStyle name="style1429191010055 2 2 2" xfId="54240"/>
    <cellStyle name="style1429191010055 2 3" xfId="20701"/>
    <cellStyle name="style1429191010055 2 4" xfId="28097"/>
    <cellStyle name="style1429191010055 2 5" xfId="54239"/>
    <cellStyle name="style1429191010055 3" xfId="11428"/>
    <cellStyle name="style1429191010055 3 2" xfId="54241"/>
    <cellStyle name="style1429191010055 4" xfId="18824"/>
    <cellStyle name="style1429191010055 5" xfId="26220"/>
    <cellStyle name="style1429191010055 6" xfId="54238"/>
    <cellStyle name="style1429191010097" xfId="3988"/>
    <cellStyle name="style1429191010097 2" xfId="5866"/>
    <cellStyle name="style1429191010097 2 2" xfId="13306"/>
    <cellStyle name="style1429191010097 2 2 2" xfId="54244"/>
    <cellStyle name="style1429191010097 2 3" xfId="20702"/>
    <cellStyle name="style1429191010097 2 4" xfId="28098"/>
    <cellStyle name="style1429191010097 2 5" xfId="54243"/>
    <cellStyle name="style1429191010097 3" xfId="11429"/>
    <cellStyle name="style1429191010097 3 2" xfId="54245"/>
    <cellStyle name="style1429191010097 4" xfId="18825"/>
    <cellStyle name="style1429191010097 5" xfId="26221"/>
    <cellStyle name="style1429191010097 6" xfId="54242"/>
    <cellStyle name="style1429191010142" xfId="3989"/>
    <cellStyle name="style1429191010142 2" xfId="5867"/>
    <cellStyle name="style1429191010142 2 2" xfId="13307"/>
    <cellStyle name="style1429191010142 2 2 2" xfId="54248"/>
    <cellStyle name="style1429191010142 2 3" xfId="20703"/>
    <cellStyle name="style1429191010142 2 4" xfId="28099"/>
    <cellStyle name="style1429191010142 2 5" xfId="54247"/>
    <cellStyle name="style1429191010142 3" xfId="11430"/>
    <cellStyle name="style1429191010142 3 2" xfId="54249"/>
    <cellStyle name="style1429191010142 4" xfId="18826"/>
    <cellStyle name="style1429191010142 5" xfId="26222"/>
    <cellStyle name="style1429191010142 6" xfId="54246"/>
    <cellStyle name="style1429191010214" xfId="3990"/>
    <cellStyle name="style1429191010214 2" xfId="5868"/>
    <cellStyle name="style1429191010214 2 2" xfId="13308"/>
    <cellStyle name="style1429191010214 2 2 2" xfId="54252"/>
    <cellStyle name="style1429191010214 2 3" xfId="20704"/>
    <cellStyle name="style1429191010214 2 4" xfId="28100"/>
    <cellStyle name="style1429191010214 2 5" xfId="54251"/>
    <cellStyle name="style1429191010214 3" xfId="11431"/>
    <cellStyle name="style1429191010214 3 2" xfId="54253"/>
    <cellStyle name="style1429191010214 4" xfId="18827"/>
    <cellStyle name="style1429191010214 5" xfId="26223"/>
    <cellStyle name="style1429191010214 6" xfId="54250"/>
    <cellStyle name="style1429191010256" xfId="3991"/>
    <cellStyle name="style1429191010256 2" xfId="5869"/>
    <cellStyle name="style1429191010256 2 2" xfId="13309"/>
    <cellStyle name="style1429191010256 2 2 2" xfId="54256"/>
    <cellStyle name="style1429191010256 2 3" xfId="20705"/>
    <cellStyle name="style1429191010256 2 4" xfId="28101"/>
    <cellStyle name="style1429191010256 2 5" xfId="54255"/>
    <cellStyle name="style1429191010256 3" xfId="11432"/>
    <cellStyle name="style1429191010256 3 2" xfId="54257"/>
    <cellStyle name="style1429191010256 4" xfId="18828"/>
    <cellStyle name="style1429191010256 5" xfId="26224"/>
    <cellStyle name="style1429191010256 6" xfId="54254"/>
    <cellStyle name="style1429191010298" xfId="3992"/>
    <cellStyle name="style1429191010298 2" xfId="5870"/>
    <cellStyle name="style1429191010298 2 2" xfId="13310"/>
    <cellStyle name="style1429191010298 2 2 2" xfId="54260"/>
    <cellStyle name="style1429191010298 2 3" xfId="20706"/>
    <cellStyle name="style1429191010298 2 4" xfId="28102"/>
    <cellStyle name="style1429191010298 2 5" xfId="54259"/>
    <cellStyle name="style1429191010298 3" xfId="11433"/>
    <cellStyle name="style1429191010298 3 2" xfId="54261"/>
    <cellStyle name="style1429191010298 4" xfId="18829"/>
    <cellStyle name="style1429191010298 5" xfId="26225"/>
    <cellStyle name="style1429191010298 6" xfId="54258"/>
    <cellStyle name="style1429191010374" xfId="3993"/>
    <cellStyle name="style1429191010374 2" xfId="5871"/>
    <cellStyle name="style1429191010374 2 2" xfId="13311"/>
    <cellStyle name="style1429191010374 2 2 2" xfId="54264"/>
    <cellStyle name="style1429191010374 2 3" xfId="20707"/>
    <cellStyle name="style1429191010374 2 4" xfId="28103"/>
    <cellStyle name="style1429191010374 2 5" xfId="54263"/>
    <cellStyle name="style1429191010374 3" xfId="11434"/>
    <cellStyle name="style1429191010374 3 2" xfId="54265"/>
    <cellStyle name="style1429191010374 4" xfId="18830"/>
    <cellStyle name="style1429191010374 5" xfId="26226"/>
    <cellStyle name="style1429191010374 6" xfId="54262"/>
    <cellStyle name="style1429191010435" xfId="3994"/>
    <cellStyle name="style1429191010435 2" xfId="5872"/>
    <cellStyle name="style1429191010435 2 2" xfId="13312"/>
    <cellStyle name="style1429191010435 2 2 2" xfId="54268"/>
    <cellStyle name="style1429191010435 2 3" xfId="20708"/>
    <cellStyle name="style1429191010435 2 4" xfId="28104"/>
    <cellStyle name="style1429191010435 2 5" xfId="54267"/>
    <cellStyle name="style1429191010435 3" xfId="11435"/>
    <cellStyle name="style1429191010435 3 2" xfId="54269"/>
    <cellStyle name="style1429191010435 4" xfId="18831"/>
    <cellStyle name="style1429191010435 5" xfId="26227"/>
    <cellStyle name="style1429191010435 6" xfId="54266"/>
    <cellStyle name="style1429191010478" xfId="3995"/>
    <cellStyle name="style1429191010478 2" xfId="5873"/>
    <cellStyle name="style1429191010478 2 2" xfId="13313"/>
    <cellStyle name="style1429191010478 2 2 2" xfId="54272"/>
    <cellStyle name="style1429191010478 2 3" xfId="20709"/>
    <cellStyle name="style1429191010478 2 4" xfId="28105"/>
    <cellStyle name="style1429191010478 2 5" xfId="54271"/>
    <cellStyle name="style1429191010478 3" xfId="11436"/>
    <cellStyle name="style1429191010478 3 2" xfId="54273"/>
    <cellStyle name="style1429191010478 4" xfId="18832"/>
    <cellStyle name="style1429191010478 5" xfId="26228"/>
    <cellStyle name="style1429191010478 6" xfId="54270"/>
    <cellStyle name="style1429193748963" xfId="3929"/>
    <cellStyle name="style1429193748963 2" xfId="5807"/>
    <cellStyle name="style1429193748963 2 2" xfId="13247"/>
    <cellStyle name="style1429193748963 2 2 2" xfId="54276"/>
    <cellStyle name="style1429193748963 2 3" xfId="20643"/>
    <cellStyle name="style1429193748963 2 4" xfId="28039"/>
    <cellStyle name="style1429193748963 2 5" xfId="54275"/>
    <cellStyle name="style1429193748963 3" xfId="11370"/>
    <cellStyle name="style1429193748963 3 2" xfId="54277"/>
    <cellStyle name="style1429193748963 4" xfId="18766"/>
    <cellStyle name="style1429193748963 5" xfId="26162"/>
    <cellStyle name="style1429193748963 6" xfId="54274"/>
    <cellStyle name="style1429193749037" xfId="3930"/>
    <cellStyle name="style1429193749037 2" xfId="5808"/>
    <cellStyle name="style1429193749037 2 2" xfId="13248"/>
    <cellStyle name="style1429193749037 2 2 2" xfId="54280"/>
    <cellStyle name="style1429193749037 2 3" xfId="20644"/>
    <cellStyle name="style1429193749037 2 4" xfId="28040"/>
    <cellStyle name="style1429193749037 2 5" xfId="54279"/>
    <cellStyle name="style1429193749037 3" xfId="11371"/>
    <cellStyle name="style1429193749037 3 2" xfId="54281"/>
    <cellStyle name="style1429193749037 4" xfId="18767"/>
    <cellStyle name="style1429193749037 5" xfId="26163"/>
    <cellStyle name="style1429193749037 6" xfId="54278"/>
    <cellStyle name="style1429193749088" xfId="3931"/>
    <cellStyle name="style1429193749088 2" xfId="5809"/>
    <cellStyle name="style1429193749088 2 2" xfId="13249"/>
    <cellStyle name="style1429193749088 2 2 2" xfId="54284"/>
    <cellStyle name="style1429193749088 2 3" xfId="20645"/>
    <cellStyle name="style1429193749088 2 4" xfId="28041"/>
    <cellStyle name="style1429193749088 2 5" xfId="54283"/>
    <cellStyle name="style1429193749088 3" xfId="11372"/>
    <cellStyle name="style1429193749088 3 2" xfId="54285"/>
    <cellStyle name="style1429193749088 4" xfId="18768"/>
    <cellStyle name="style1429193749088 5" xfId="26164"/>
    <cellStyle name="style1429193749088 6" xfId="54282"/>
    <cellStyle name="style1429193749155" xfId="3932"/>
    <cellStyle name="style1429193749155 2" xfId="5810"/>
    <cellStyle name="style1429193749155 2 2" xfId="13250"/>
    <cellStyle name="style1429193749155 2 2 2" xfId="54288"/>
    <cellStyle name="style1429193749155 2 3" xfId="20646"/>
    <cellStyle name="style1429193749155 2 4" xfId="28042"/>
    <cellStyle name="style1429193749155 2 5" xfId="54287"/>
    <cellStyle name="style1429193749155 3" xfId="11373"/>
    <cellStyle name="style1429193749155 3 2" xfId="54289"/>
    <cellStyle name="style1429193749155 4" xfId="18769"/>
    <cellStyle name="style1429193749155 5" xfId="26165"/>
    <cellStyle name="style1429193749155 6" xfId="54286"/>
    <cellStyle name="style1429193749206" xfId="3933"/>
    <cellStyle name="style1429193749206 2" xfId="5811"/>
    <cellStyle name="style1429193749206 2 2" xfId="13251"/>
    <cellStyle name="style1429193749206 2 2 2" xfId="54292"/>
    <cellStyle name="style1429193749206 2 3" xfId="20647"/>
    <cellStyle name="style1429193749206 2 4" xfId="28043"/>
    <cellStyle name="style1429193749206 2 5" xfId="54291"/>
    <cellStyle name="style1429193749206 3" xfId="11374"/>
    <cellStyle name="style1429193749206 3 2" xfId="54293"/>
    <cellStyle name="style1429193749206 4" xfId="18770"/>
    <cellStyle name="style1429193749206 5" xfId="26166"/>
    <cellStyle name="style1429193749206 6" xfId="54290"/>
    <cellStyle name="style1429193749769" xfId="3934"/>
    <cellStyle name="style1429193749769 2" xfId="5812"/>
    <cellStyle name="style1429193749769 2 2" xfId="13252"/>
    <cellStyle name="style1429193749769 2 2 2" xfId="54296"/>
    <cellStyle name="style1429193749769 2 3" xfId="20648"/>
    <cellStyle name="style1429193749769 2 4" xfId="28044"/>
    <cellStyle name="style1429193749769 2 5" xfId="54295"/>
    <cellStyle name="style1429193749769 3" xfId="11375"/>
    <cellStyle name="style1429193749769 3 2" xfId="54297"/>
    <cellStyle name="style1429193749769 4" xfId="18771"/>
    <cellStyle name="style1429193749769 5" xfId="26167"/>
    <cellStyle name="style1429193749769 6" xfId="54294"/>
    <cellStyle name="style1429193749821" xfId="3935"/>
    <cellStyle name="style1429193749821 2" xfId="5813"/>
    <cellStyle name="style1429193749821 2 2" xfId="13253"/>
    <cellStyle name="style1429193749821 2 2 2" xfId="54300"/>
    <cellStyle name="style1429193749821 2 3" xfId="20649"/>
    <cellStyle name="style1429193749821 2 4" xfId="28045"/>
    <cellStyle name="style1429193749821 2 5" xfId="54299"/>
    <cellStyle name="style1429193749821 3" xfId="11376"/>
    <cellStyle name="style1429193749821 3 2" xfId="54301"/>
    <cellStyle name="style1429193749821 4" xfId="18772"/>
    <cellStyle name="style1429193749821 5" xfId="26168"/>
    <cellStyle name="style1429193749821 6" xfId="54298"/>
    <cellStyle name="style1429193749869" xfId="3936"/>
    <cellStyle name="style1429193749869 2" xfId="5814"/>
    <cellStyle name="style1429193749869 2 2" xfId="13254"/>
    <cellStyle name="style1429193749869 2 2 2" xfId="54304"/>
    <cellStyle name="style1429193749869 2 3" xfId="20650"/>
    <cellStyle name="style1429193749869 2 4" xfId="28046"/>
    <cellStyle name="style1429193749869 2 5" xfId="54303"/>
    <cellStyle name="style1429193749869 3" xfId="11377"/>
    <cellStyle name="style1429193749869 3 2" xfId="54305"/>
    <cellStyle name="style1429193749869 4" xfId="18773"/>
    <cellStyle name="style1429193749869 5" xfId="26169"/>
    <cellStyle name="style1429193749869 6" xfId="54302"/>
    <cellStyle name="style1429193749954" xfId="3937"/>
    <cellStyle name="style1429193749954 2" xfId="5815"/>
    <cellStyle name="style1429193749954 2 2" xfId="13255"/>
    <cellStyle name="style1429193749954 2 2 2" xfId="54308"/>
    <cellStyle name="style1429193749954 2 3" xfId="20651"/>
    <cellStyle name="style1429193749954 2 4" xfId="28047"/>
    <cellStyle name="style1429193749954 2 5" xfId="54307"/>
    <cellStyle name="style1429193749954 3" xfId="11378"/>
    <cellStyle name="style1429193749954 3 2" xfId="54309"/>
    <cellStyle name="style1429193749954 4" xfId="18774"/>
    <cellStyle name="style1429193749954 5" xfId="26170"/>
    <cellStyle name="style1429193749954 6" xfId="54306"/>
    <cellStyle name="style1429193750006" xfId="3938"/>
    <cellStyle name="style1429193750006 2" xfId="5816"/>
    <cellStyle name="style1429193750006 2 2" xfId="13256"/>
    <cellStyle name="style1429193750006 2 2 2" xfId="54312"/>
    <cellStyle name="style1429193750006 2 3" xfId="20652"/>
    <cellStyle name="style1429193750006 2 4" xfId="28048"/>
    <cellStyle name="style1429193750006 2 5" xfId="54311"/>
    <cellStyle name="style1429193750006 3" xfId="11379"/>
    <cellStyle name="style1429193750006 3 2" xfId="54313"/>
    <cellStyle name="style1429193750006 4" xfId="18775"/>
    <cellStyle name="style1429193750006 5" xfId="26171"/>
    <cellStyle name="style1429193750006 6" xfId="54310"/>
    <cellStyle name="style1429193750057" xfId="3939"/>
    <cellStyle name="style1429193750057 2" xfId="5817"/>
    <cellStyle name="style1429193750057 2 2" xfId="13257"/>
    <cellStyle name="style1429193750057 2 2 2" xfId="54316"/>
    <cellStyle name="style1429193750057 2 3" xfId="20653"/>
    <cellStyle name="style1429193750057 2 4" xfId="28049"/>
    <cellStyle name="style1429193750057 2 5" xfId="54315"/>
    <cellStyle name="style1429193750057 3" xfId="11380"/>
    <cellStyle name="style1429193750057 3 2" xfId="54317"/>
    <cellStyle name="style1429193750057 4" xfId="18776"/>
    <cellStyle name="style1429193750057 5" xfId="26172"/>
    <cellStyle name="style1429193750057 6" xfId="54314"/>
    <cellStyle name="style1429193750111" xfId="3940"/>
    <cellStyle name="style1429193750111 2" xfId="5818"/>
    <cellStyle name="style1429193750111 2 2" xfId="13258"/>
    <cellStyle name="style1429193750111 2 2 2" xfId="54320"/>
    <cellStyle name="style1429193750111 2 3" xfId="20654"/>
    <cellStyle name="style1429193750111 2 4" xfId="28050"/>
    <cellStyle name="style1429193750111 2 5" xfId="54319"/>
    <cellStyle name="style1429193750111 3" xfId="11381"/>
    <cellStyle name="style1429193750111 3 2" xfId="54321"/>
    <cellStyle name="style1429193750111 4" xfId="18777"/>
    <cellStyle name="style1429193750111 5" xfId="26173"/>
    <cellStyle name="style1429193750111 6" xfId="54318"/>
    <cellStyle name="style1429193750176" xfId="3941"/>
    <cellStyle name="style1429193750176 2" xfId="5819"/>
    <cellStyle name="style1429193750176 2 2" xfId="13259"/>
    <cellStyle name="style1429193750176 2 2 2" xfId="54324"/>
    <cellStyle name="style1429193750176 2 3" xfId="20655"/>
    <cellStyle name="style1429193750176 2 4" xfId="28051"/>
    <cellStyle name="style1429193750176 2 5" xfId="54323"/>
    <cellStyle name="style1429193750176 3" xfId="11382"/>
    <cellStyle name="style1429193750176 3 2" xfId="54325"/>
    <cellStyle name="style1429193750176 4" xfId="18778"/>
    <cellStyle name="style1429193750176 5" xfId="26174"/>
    <cellStyle name="style1429193750176 6" xfId="54322"/>
    <cellStyle name="style1429193750219" xfId="3942"/>
    <cellStyle name="style1429193750219 2" xfId="5820"/>
    <cellStyle name="style1429193750219 2 2" xfId="13260"/>
    <cellStyle name="style1429193750219 2 2 2" xfId="54328"/>
    <cellStyle name="style1429193750219 2 3" xfId="20656"/>
    <cellStyle name="style1429193750219 2 4" xfId="28052"/>
    <cellStyle name="style1429193750219 2 5" xfId="54327"/>
    <cellStyle name="style1429193750219 3" xfId="11383"/>
    <cellStyle name="style1429193750219 3 2" xfId="54329"/>
    <cellStyle name="style1429193750219 4" xfId="18779"/>
    <cellStyle name="style1429193750219 5" xfId="26175"/>
    <cellStyle name="style1429193750219 6" xfId="54326"/>
    <cellStyle name="style1429193750283" xfId="3943"/>
    <cellStyle name="style1429193750283 2" xfId="5821"/>
    <cellStyle name="style1429193750283 2 2" xfId="13261"/>
    <cellStyle name="style1429193750283 2 2 2" xfId="54332"/>
    <cellStyle name="style1429193750283 2 3" xfId="20657"/>
    <cellStyle name="style1429193750283 2 4" xfId="28053"/>
    <cellStyle name="style1429193750283 2 5" xfId="54331"/>
    <cellStyle name="style1429193750283 3" xfId="11384"/>
    <cellStyle name="style1429193750283 3 2" xfId="54333"/>
    <cellStyle name="style1429193750283 4" xfId="18780"/>
    <cellStyle name="style1429193750283 5" xfId="26176"/>
    <cellStyle name="style1429193750283 6" xfId="54330"/>
    <cellStyle name="style1429193750321" xfId="3944"/>
    <cellStyle name="style1429193750321 2" xfId="5822"/>
    <cellStyle name="style1429193750321 2 2" xfId="13262"/>
    <cellStyle name="style1429193750321 2 2 2" xfId="54336"/>
    <cellStyle name="style1429193750321 2 3" xfId="20658"/>
    <cellStyle name="style1429193750321 2 4" xfId="28054"/>
    <cellStyle name="style1429193750321 2 5" xfId="54335"/>
    <cellStyle name="style1429193750321 3" xfId="11385"/>
    <cellStyle name="style1429193750321 3 2" xfId="54337"/>
    <cellStyle name="style1429193750321 4" xfId="18781"/>
    <cellStyle name="style1429193750321 5" xfId="26177"/>
    <cellStyle name="style1429193750321 6" xfId="54334"/>
    <cellStyle name="style1429193750380" xfId="3945"/>
    <cellStyle name="style1429193750380 2" xfId="5823"/>
    <cellStyle name="style1429193750380 2 2" xfId="13263"/>
    <cellStyle name="style1429193750380 2 2 2" xfId="54340"/>
    <cellStyle name="style1429193750380 2 3" xfId="20659"/>
    <cellStyle name="style1429193750380 2 4" xfId="28055"/>
    <cellStyle name="style1429193750380 2 5" xfId="54339"/>
    <cellStyle name="style1429193750380 3" xfId="11386"/>
    <cellStyle name="style1429193750380 3 2" xfId="54341"/>
    <cellStyle name="style1429193750380 4" xfId="18782"/>
    <cellStyle name="style1429193750380 5" xfId="26178"/>
    <cellStyle name="style1429193750380 6" xfId="54338"/>
    <cellStyle name="style1429193750420" xfId="3946"/>
    <cellStyle name="style1429193750420 2" xfId="5824"/>
    <cellStyle name="style1429193750420 2 2" xfId="13264"/>
    <cellStyle name="style1429193750420 2 2 2" xfId="54344"/>
    <cellStyle name="style1429193750420 2 3" xfId="20660"/>
    <cellStyle name="style1429193750420 2 4" xfId="28056"/>
    <cellStyle name="style1429193750420 2 5" xfId="54343"/>
    <cellStyle name="style1429193750420 3" xfId="11387"/>
    <cellStyle name="style1429193750420 3 2" xfId="54345"/>
    <cellStyle name="style1429193750420 4" xfId="18783"/>
    <cellStyle name="style1429193750420 5" xfId="26179"/>
    <cellStyle name="style1429193750420 6" xfId="54342"/>
    <cellStyle name="style1429193750470" xfId="3947"/>
    <cellStyle name="style1429193750470 2" xfId="5825"/>
    <cellStyle name="style1429193750470 2 2" xfId="13265"/>
    <cellStyle name="style1429193750470 2 2 2" xfId="54348"/>
    <cellStyle name="style1429193750470 2 3" xfId="20661"/>
    <cellStyle name="style1429193750470 2 4" xfId="28057"/>
    <cellStyle name="style1429193750470 2 5" xfId="54347"/>
    <cellStyle name="style1429193750470 3" xfId="11388"/>
    <cellStyle name="style1429193750470 3 2" xfId="54349"/>
    <cellStyle name="style1429193750470 4" xfId="18784"/>
    <cellStyle name="style1429193750470 5" xfId="26180"/>
    <cellStyle name="style1429193750470 6" xfId="54346"/>
    <cellStyle name="style1429193750524" xfId="3948"/>
    <cellStyle name="style1429193750524 2" xfId="5826"/>
    <cellStyle name="style1429193750524 2 2" xfId="13266"/>
    <cellStyle name="style1429193750524 2 2 2" xfId="54352"/>
    <cellStyle name="style1429193750524 2 3" xfId="20662"/>
    <cellStyle name="style1429193750524 2 4" xfId="28058"/>
    <cellStyle name="style1429193750524 2 5" xfId="54351"/>
    <cellStyle name="style1429193750524 3" xfId="11389"/>
    <cellStyle name="style1429193750524 3 2" xfId="54353"/>
    <cellStyle name="style1429193750524 4" xfId="18785"/>
    <cellStyle name="style1429193750524 5" xfId="26181"/>
    <cellStyle name="style1429193750524 6" xfId="54350"/>
    <cellStyle name="style1429193750598" xfId="3949"/>
    <cellStyle name="style1429193750598 2" xfId="5827"/>
    <cellStyle name="style1429193750598 2 2" xfId="13267"/>
    <cellStyle name="style1429193750598 2 2 2" xfId="54356"/>
    <cellStyle name="style1429193750598 2 3" xfId="20663"/>
    <cellStyle name="style1429193750598 2 4" xfId="28059"/>
    <cellStyle name="style1429193750598 2 5" xfId="54355"/>
    <cellStyle name="style1429193750598 3" xfId="11390"/>
    <cellStyle name="style1429193750598 3 2" xfId="54357"/>
    <cellStyle name="style1429193750598 4" xfId="18786"/>
    <cellStyle name="style1429193750598 5" xfId="26182"/>
    <cellStyle name="style1429193750598 6" xfId="54354"/>
    <cellStyle name="style1429193750653" xfId="3950"/>
    <cellStyle name="style1429193750653 2" xfId="5828"/>
    <cellStyle name="style1429193750653 2 2" xfId="13268"/>
    <cellStyle name="style1429193750653 2 2 2" xfId="54360"/>
    <cellStyle name="style1429193750653 2 3" xfId="20664"/>
    <cellStyle name="style1429193750653 2 4" xfId="28060"/>
    <cellStyle name="style1429193750653 2 5" xfId="54359"/>
    <cellStyle name="style1429193750653 3" xfId="11391"/>
    <cellStyle name="style1429193750653 3 2" xfId="54361"/>
    <cellStyle name="style1429193750653 4" xfId="18787"/>
    <cellStyle name="style1429193750653 5" xfId="26183"/>
    <cellStyle name="style1429193750653 6" xfId="54358"/>
    <cellStyle name="style1429193750718" xfId="3951"/>
    <cellStyle name="style1429193750718 2" xfId="5829"/>
    <cellStyle name="style1429193750718 2 2" xfId="13269"/>
    <cellStyle name="style1429193750718 2 2 2" xfId="54364"/>
    <cellStyle name="style1429193750718 2 3" xfId="20665"/>
    <cellStyle name="style1429193750718 2 4" xfId="28061"/>
    <cellStyle name="style1429193750718 2 5" xfId="54363"/>
    <cellStyle name="style1429193750718 3" xfId="11392"/>
    <cellStyle name="style1429193750718 3 2" xfId="54365"/>
    <cellStyle name="style1429193750718 4" xfId="18788"/>
    <cellStyle name="style1429193750718 5" xfId="26184"/>
    <cellStyle name="style1429193750718 6" xfId="54362"/>
    <cellStyle name="style1429193750774" xfId="3952"/>
    <cellStyle name="style1429193750774 2" xfId="5830"/>
    <cellStyle name="style1429193750774 2 2" xfId="13270"/>
    <cellStyle name="style1429193750774 2 2 2" xfId="54368"/>
    <cellStyle name="style1429193750774 2 3" xfId="20666"/>
    <cellStyle name="style1429193750774 2 4" xfId="28062"/>
    <cellStyle name="style1429193750774 2 5" xfId="54367"/>
    <cellStyle name="style1429193750774 3" xfId="11393"/>
    <cellStyle name="style1429193750774 3 2" xfId="54369"/>
    <cellStyle name="style1429193750774 4" xfId="18789"/>
    <cellStyle name="style1429193750774 5" xfId="26185"/>
    <cellStyle name="style1429193750774 6" xfId="54366"/>
    <cellStyle name="style1429193750843" xfId="3953"/>
    <cellStyle name="style1429193750843 2" xfId="5831"/>
    <cellStyle name="style1429193750843 2 2" xfId="13271"/>
    <cellStyle name="style1429193750843 2 2 2" xfId="54372"/>
    <cellStyle name="style1429193750843 2 3" xfId="20667"/>
    <cellStyle name="style1429193750843 2 4" xfId="28063"/>
    <cellStyle name="style1429193750843 2 5" xfId="54371"/>
    <cellStyle name="style1429193750843 3" xfId="11394"/>
    <cellStyle name="style1429193750843 3 2" xfId="54373"/>
    <cellStyle name="style1429193750843 4" xfId="18790"/>
    <cellStyle name="style1429193750843 5" xfId="26186"/>
    <cellStyle name="style1429193750843 6" xfId="54370"/>
    <cellStyle name="style1429193750893" xfId="3954"/>
    <cellStyle name="style1429193750893 2" xfId="5832"/>
    <cellStyle name="style1429193750893 2 2" xfId="13272"/>
    <cellStyle name="style1429193750893 2 2 2" xfId="54376"/>
    <cellStyle name="style1429193750893 2 3" xfId="20668"/>
    <cellStyle name="style1429193750893 2 4" xfId="28064"/>
    <cellStyle name="style1429193750893 2 5" xfId="54375"/>
    <cellStyle name="style1429193750893 3" xfId="11395"/>
    <cellStyle name="style1429193750893 3 2" xfId="54377"/>
    <cellStyle name="style1429193750893 4" xfId="18791"/>
    <cellStyle name="style1429193750893 5" xfId="26187"/>
    <cellStyle name="style1429193750893 6" xfId="54374"/>
    <cellStyle name="style1429193750939" xfId="3955"/>
    <cellStyle name="style1429193750939 2" xfId="5833"/>
    <cellStyle name="style1429193750939 2 2" xfId="13273"/>
    <cellStyle name="style1429193750939 2 2 2" xfId="54380"/>
    <cellStyle name="style1429193750939 2 3" xfId="20669"/>
    <cellStyle name="style1429193750939 2 4" xfId="28065"/>
    <cellStyle name="style1429193750939 2 5" xfId="54379"/>
    <cellStyle name="style1429193750939 3" xfId="11396"/>
    <cellStyle name="style1429193750939 3 2" xfId="54381"/>
    <cellStyle name="style1429193750939 4" xfId="18792"/>
    <cellStyle name="style1429193750939 5" xfId="26188"/>
    <cellStyle name="style1429193750939 6" xfId="54378"/>
    <cellStyle name="Title" xfId="5889" builtinId="15" customBuiltin="1"/>
    <cellStyle name="Title 2" xfId="124"/>
    <cellStyle name="Title 2 2" xfId="245"/>
    <cellStyle name="Title 2 2 2" xfId="54384"/>
    <cellStyle name="Title 2 2 3" xfId="54383"/>
    <cellStyle name="Title 2 3" xfId="54385"/>
    <cellStyle name="Title 2 4" xfId="54382"/>
    <cellStyle name="Title 3" xfId="54386"/>
    <cellStyle name="Title 4" xfId="54387"/>
    <cellStyle name="Total" xfId="5904" builtinId="25" customBuiltin="1"/>
    <cellStyle name="Total 2" xfId="125"/>
    <cellStyle name="Total 2 2" xfId="246"/>
    <cellStyle name="Total 2 2 2" xfId="54390"/>
    <cellStyle name="Total 2 2 3" xfId="54389"/>
    <cellStyle name="Total 2 3" xfId="54391"/>
    <cellStyle name="Total 2 4" xfId="54388"/>
    <cellStyle name="Total 3" xfId="54392"/>
    <cellStyle name="Total 4" xfId="54393"/>
    <cellStyle name="Warning Text" xfId="5902" builtinId="11" customBuiltin="1"/>
    <cellStyle name="Warning Text 2" xfId="126"/>
    <cellStyle name="Warning Text 2 2" xfId="247"/>
    <cellStyle name="Warning Text 2 2 2" xfId="54396"/>
    <cellStyle name="Warning Text 2 2 3" xfId="54395"/>
    <cellStyle name="Warning Text 2 3" xfId="54397"/>
    <cellStyle name="Warning Text 2 4" xfId="54394"/>
    <cellStyle name="Warning Text 3" xfId="54398"/>
    <cellStyle name="Warning Text 4" xfId="54399"/>
  </cellStyles>
  <dxfs count="1490">
    <dxf>
      <fill>
        <patternFill>
          <bgColor rgb="FFFF0000"/>
        </patternFill>
      </fill>
    </dxf>
    <dxf>
      <fill>
        <patternFill>
          <bgColor rgb="FFFF0000"/>
        </patternFill>
      </fill>
    </dxf>
    <dxf>
      <font>
        <b/>
        <i val="0"/>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s>
  <tableStyles count="0" defaultTableStyle="TableStyleMedium9" defaultPivotStyle="PivotStyleLight16"/>
  <colors>
    <mruColors>
      <color rgb="FF0000FF"/>
      <color rgb="FF0033CC"/>
      <color rgb="FF003399"/>
      <color rgb="FFFFFFCC"/>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Figure 8.1: Car 'L' driving tests: % Pass Rates for Males/Females in NI/GB April 2010 to March 2011</a:t>
            </a:r>
          </a:p>
        </c:rich>
      </c:tx>
      <c:spPr>
        <a:noFill/>
        <a:ln>
          <a:noFill/>
        </a:ln>
      </c:spPr>
    </c:title>
    <c:plotArea>
      <c:layout/>
      <c:barChart>
        <c:barDir val="col"/>
        <c:grouping val="clustered"/>
        <c:ser>
          <c:idx val="0"/>
          <c:order val="0"/>
          <c:tx>
            <c:v>Northern Ireland</c:v>
          </c:tx>
          <c:spPr>
            <a:solidFill>
              <a:srgbClr val="9999FF"/>
            </a:solidFill>
            <a:ln w="12701">
              <a:solidFill>
                <a:srgbClr val="000000"/>
              </a:solidFill>
              <a:prstDash val="solid"/>
              <a:round/>
            </a:ln>
          </c:spPr>
          <c:cat>
            <c:strLit>
              <c:ptCount val="1"/>
              <c:pt idx="0">
                <c:v>1</c:v>
              </c:pt>
            </c:strLit>
          </c:cat>
          <c:val>
            <c:numLit>
              <c:formatCode>General</c:formatCode>
              <c:ptCount val="1"/>
              <c:pt idx="0">
                <c:v>0</c:v>
              </c:pt>
            </c:numLit>
          </c:val>
        </c:ser>
        <c:ser>
          <c:idx val="1"/>
          <c:order val="1"/>
          <c:tx>
            <c:v>Great Britain</c:v>
          </c:tx>
          <c:spPr>
            <a:solidFill>
              <a:srgbClr val="993366"/>
            </a:solidFill>
            <a:ln w="12701">
              <a:solidFill>
                <a:srgbClr val="000000"/>
              </a:solidFill>
              <a:prstDash val="solid"/>
              <a:round/>
            </a:ln>
          </c:spPr>
          <c:cat>
            <c:strLit>
              <c:ptCount val="1"/>
              <c:pt idx="0">
                <c:v>1</c:v>
              </c:pt>
            </c:strLit>
          </c:cat>
          <c:val>
            <c:numLit>
              <c:formatCode>General</c:formatCode>
              <c:ptCount val="1"/>
              <c:pt idx="0">
                <c:v>0</c:v>
              </c:pt>
            </c:numLit>
          </c:val>
        </c:ser>
        <c:axId val="132450176"/>
        <c:axId val="130858368"/>
      </c:barChart>
      <c:valAx>
        <c:axId val="130858368"/>
        <c:scaling>
          <c:orientation val="minMax"/>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Pass Rate</a:t>
                </a:r>
              </a:p>
            </c:rich>
          </c:tx>
          <c:spPr>
            <a:noFill/>
            <a:ln>
              <a:noFill/>
            </a:ln>
          </c:spPr>
        </c:title>
        <c:numFmt formatCode="General" sourceLinked="1"/>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50" b="0" i="0" u="none" strike="noStrike" kern="1200" baseline="0">
                <a:solidFill>
                  <a:srgbClr val="000000"/>
                </a:solidFill>
                <a:latin typeface="Arial"/>
                <a:ea typeface="Arial"/>
                <a:cs typeface="Arial"/>
              </a:defRPr>
            </a:pPr>
            <a:endParaRPr lang="en-US"/>
          </a:p>
        </c:txPr>
        <c:crossAx val="132450176"/>
        <c:crosses val="autoZero"/>
        <c:crossBetween val="between"/>
      </c:valAx>
      <c:catAx>
        <c:axId val="132450176"/>
        <c:scaling>
          <c:orientation val="minMax"/>
        </c:scaling>
        <c:axPos val="b"/>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30858368"/>
        <c:crosses val="autoZero"/>
        <c:auto val="1"/>
        <c:lblAlgn val="ctr"/>
        <c:lblOffset val="100"/>
        <c:tickLblSkip val="1"/>
        <c:tickMarkSkip val="1"/>
      </c:catAx>
      <c:spPr>
        <a:solidFill>
          <a:srgbClr val="FFFFFF"/>
        </a:solidFill>
        <a:ln w="12701">
          <a:solidFill>
            <a:srgbClr val="C0C0C0"/>
          </a:solidFill>
          <a:prstDash val="solid"/>
          <a:round/>
        </a:ln>
      </c:spPr>
    </c:plotArea>
    <c:legend>
      <c:legendPos val="b"/>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110"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Figure 8.2: Touch screen theory tests for private car drivers: % Pass Rates for Males/Females in NI/GB: April 2011 to March 2012</a:t>
            </a:r>
          </a:p>
        </c:rich>
      </c:tx>
      <c:spPr>
        <a:noFill/>
        <a:ln>
          <a:noFill/>
        </a:ln>
      </c:spPr>
    </c:title>
    <c:plotArea>
      <c:layout/>
      <c:barChart>
        <c:barDir val="col"/>
        <c:grouping val="clustered"/>
        <c:ser>
          <c:idx val="0"/>
          <c:order val="0"/>
          <c:tx>
            <c:v>Northern Ireland</c:v>
          </c:tx>
          <c:spPr>
            <a:solidFill>
              <a:srgbClr val="9999FF"/>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0.59</c:v>
              </c:pt>
              <c:pt idx="1">
                <c:v>0.64000000000003165</c:v>
              </c:pt>
              <c:pt idx="2">
                <c:v>0.61000000000000065</c:v>
              </c:pt>
            </c:numLit>
          </c:val>
        </c:ser>
        <c:ser>
          <c:idx val="1"/>
          <c:order val="1"/>
          <c:tx>
            <c:v>Great Britain</c:v>
          </c:tx>
          <c:spPr>
            <a:solidFill>
              <a:srgbClr val="993366"/>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0.58000000000000007</c:v>
              </c:pt>
              <c:pt idx="1">
                <c:v>0.64000000000003165</c:v>
              </c:pt>
              <c:pt idx="2">
                <c:v>0.61000000000000065</c:v>
              </c:pt>
            </c:numLit>
          </c:val>
        </c:ser>
        <c:axId val="140114944"/>
        <c:axId val="140112640"/>
      </c:barChart>
      <c:valAx>
        <c:axId val="140112640"/>
        <c:scaling>
          <c:orientation val="minMax"/>
          <c:max val="0.70000000000000062"/>
          <c:min val="0"/>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Pass Rate</a:t>
                </a:r>
              </a:p>
            </c:rich>
          </c:tx>
          <c:spPr>
            <a:noFill/>
            <a:ln>
              <a:noFill/>
            </a:ln>
          </c:spPr>
        </c:title>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175" b="0" i="0" u="none" strike="noStrike" kern="1200" baseline="0">
                <a:solidFill>
                  <a:srgbClr val="000000"/>
                </a:solidFill>
                <a:latin typeface="Arial"/>
                <a:ea typeface="Arial"/>
                <a:cs typeface="Arial"/>
              </a:defRPr>
            </a:pPr>
            <a:endParaRPr lang="en-US"/>
          </a:p>
        </c:txPr>
        <c:crossAx val="140114944"/>
        <c:crosses val="autoZero"/>
        <c:crossBetween val="between"/>
        <c:majorUnit val="0.1"/>
        <c:minorUnit val="0.1"/>
      </c:valAx>
      <c:catAx>
        <c:axId val="140114944"/>
        <c:scaling>
          <c:orientation val="minMax"/>
        </c:scaling>
        <c:axPos val="b"/>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175" b="0" i="0" u="none" strike="noStrike" kern="1200" baseline="0">
                <a:solidFill>
                  <a:srgbClr val="000000"/>
                </a:solidFill>
                <a:latin typeface="Arial"/>
                <a:ea typeface="Arial"/>
                <a:cs typeface="Arial"/>
              </a:defRPr>
            </a:pPr>
            <a:endParaRPr lang="en-US"/>
          </a:p>
        </c:txPr>
        <c:crossAx val="140112640"/>
        <c:crosses val="autoZero"/>
        <c:auto val="1"/>
        <c:lblAlgn val="ctr"/>
        <c:lblOffset val="100"/>
        <c:tickLblSkip val="1"/>
        <c:tickMarkSkip val="1"/>
      </c:catAx>
      <c:spPr>
        <a:solidFill>
          <a:srgbClr val="FFFFFF"/>
        </a:solidFill>
        <a:ln w="12701">
          <a:solidFill>
            <a:srgbClr val="C0C0C0"/>
          </a:solidFill>
          <a:prstDash val="solid"/>
          <a:round/>
        </a:ln>
      </c:spPr>
    </c:plotArea>
    <c:legend>
      <c:legendPos val="b"/>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105"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Figure 8.1: Northern Ireland Car 'L' driving tests: % Pass Rates by gender: Apr 2006-Mar 2007 to Apr 2011-Mar 2012</a:t>
            </a:r>
          </a:p>
        </c:rich>
      </c:tx>
      <c:spPr>
        <a:noFill/>
        <a:ln>
          <a:noFill/>
        </a:ln>
      </c:spPr>
    </c:title>
    <c:plotArea>
      <c:layout/>
      <c:lineChart>
        <c:grouping val="standard"/>
        <c:ser>
          <c:idx val="0"/>
          <c:order val="0"/>
          <c:tx>
            <c:v>Male</c:v>
          </c:tx>
          <c:spPr>
            <a:ln w="12701">
              <a:solidFill>
                <a:srgbClr val="33CCCC"/>
              </a:solidFill>
              <a:prstDash val="solid"/>
              <a:round/>
            </a:ln>
          </c:spPr>
          <c:marker>
            <c:symbol val="diamond"/>
            <c:size val="5"/>
          </c:marker>
          <c:cat>
            <c:strLit>
              <c:ptCount val="1"/>
              <c:pt idx="0">
                <c:v>1</c:v>
              </c:pt>
            </c:strLit>
          </c:cat>
          <c:val>
            <c:numLit>
              <c:formatCode>General</c:formatCode>
              <c:ptCount val="1"/>
              <c:pt idx="0">
                <c:v>0</c:v>
              </c:pt>
            </c:numLit>
          </c:val>
        </c:ser>
        <c:ser>
          <c:idx val="1"/>
          <c:order val="1"/>
          <c:tx>
            <c:v>Female</c:v>
          </c:tx>
          <c:spPr>
            <a:ln w="12701">
              <a:solidFill>
                <a:srgbClr val="993366"/>
              </a:solidFill>
              <a:prstDash val="solid"/>
              <a:round/>
            </a:ln>
          </c:spPr>
          <c:marker>
            <c:symbol val="square"/>
            <c:size val="5"/>
          </c:marker>
          <c:cat>
            <c:strLit>
              <c:ptCount val="1"/>
              <c:pt idx="0">
                <c:v>1</c:v>
              </c:pt>
            </c:strLit>
          </c:cat>
          <c:val>
            <c:numLit>
              <c:formatCode>General</c:formatCode>
              <c:ptCount val="1"/>
              <c:pt idx="0">
                <c:v>0</c:v>
              </c:pt>
            </c:numLit>
          </c:val>
        </c:ser>
        <c:ser>
          <c:idx val="2"/>
          <c:order val="2"/>
          <c:tx>
            <c:v>All persons</c:v>
          </c:tx>
          <c:spPr>
            <a:ln w="12701">
              <a:solidFill>
                <a:srgbClr val="000080"/>
              </a:solidFill>
              <a:prstDash val="solid"/>
              <a:round/>
            </a:ln>
          </c:spPr>
          <c:cat>
            <c:strLit>
              <c:ptCount val="1"/>
              <c:pt idx="0">
                <c:v>1</c:v>
              </c:pt>
            </c:strLit>
          </c:cat>
          <c:val>
            <c:numLit>
              <c:formatCode>General</c:formatCode>
              <c:ptCount val="1"/>
              <c:pt idx="0">
                <c:v>0</c:v>
              </c:pt>
            </c:numLit>
          </c:val>
        </c:ser>
        <c:marker val="1"/>
        <c:axId val="140217344"/>
        <c:axId val="140215040"/>
      </c:lineChart>
      <c:valAx>
        <c:axId val="140215040"/>
        <c:scaling>
          <c:orientation val="minMax"/>
          <c:max val="0.60000000000000064"/>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Pass Rate</a:t>
                </a:r>
              </a:p>
            </c:rich>
          </c:tx>
          <c:spPr>
            <a:noFill/>
            <a:ln>
              <a:noFill/>
            </a:ln>
          </c:spPr>
        </c:title>
        <c:numFmt formatCode="General" sourceLinked="1"/>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40217344"/>
        <c:crosses val="autoZero"/>
        <c:crossBetween val="between"/>
      </c:valAx>
      <c:catAx>
        <c:axId val="140217344"/>
        <c:scaling>
          <c:orientation val="minMax"/>
        </c:scaling>
        <c:axPos val="b"/>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40215040"/>
        <c:crosses val="autoZero"/>
        <c:auto val="1"/>
        <c:lblAlgn val="ctr"/>
        <c:lblOffset val="100"/>
        <c:tickLblSkip val="1"/>
        <c:tickMarkSkip val="1"/>
      </c:catAx>
      <c:spPr>
        <a:solidFill>
          <a:srgbClr val="FFFFFF"/>
        </a:solidFill>
        <a:ln w="12701">
          <a:solidFill>
            <a:srgbClr val="C0C0C0"/>
          </a:solidFill>
          <a:prstDash val="solid"/>
          <a:round/>
        </a:ln>
      </c:spPr>
    </c:plotArea>
    <c:legend>
      <c:legendPos val="b"/>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110"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Figure 8.2: Touch screen theory tests for private car drivers: % Pass Rates for Males/Females in NI/GB: April 2011 to March 2012</a:t>
            </a:r>
          </a:p>
        </c:rich>
      </c:tx>
      <c:spPr>
        <a:noFill/>
        <a:ln>
          <a:noFill/>
        </a:ln>
      </c:spPr>
    </c:title>
    <c:plotArea>
      <c:layout/>
      <c:barChart>
        <c:barDir val="col"/>
        <c:grouping val="clustered"/>
        <c:ser>
          <c:idx val="0"/>
          <c:order val="0"/>
          <c:tx>
            <c:v>Northern Ireland</c:v>
          </c:tx>
          <c:spPr>
            <a:solidFill>
              <a:srgbClr val="9999FF"/>
            </a:solidFill>
            <a:ln w="12701">
              <a:solidFill>
                <a:srgbClr val="000000"/>
              </a:solidFill>
              <a:prstDash val="solid"/>
              <a:round/>
            </a:ln>
          </c:spPr>
          <c:cat>
            <c:strLit>
              <c:ptCount val="1"/>
              <c:pt idx="0">
                <c:v>1</c:v>
              </c:pt>
            </c:strLit>
          </c:cat>
          <c:val>
            <c:numLit>
              <c:formatCode>General</c:formatCode>
              <c:ptCount val="1"/>
              <c:pt idx="0">
                <c:v>0</c:v>
              </c:pt>
            </c:numLit>
          </c:val>
        </c:ser>
        <c:ser>
          <c:idx val="1"/>
          <c:order val="1"/>
          <c:tx>
            <c:v>Great Britain</c:v>
          </c:tx>
          <c:spPr>
            <a:solidFill>
              <a:srgbClr val="993366"/>
            </a:solidFill>
            <a:ln w="12701">
              <a:solidFill>
                <a:srgbClr val="000000"/>
              </a:solidFill>
              <a:prstDash val="solid"/>
              <a:round/>
            </a:ln>
          </c:spPr>
          <c:cat>
            <c:strLit>
              <c:ptCount val="1"/>
              <c:pt idx="0">
                <c:v>1</c:v>
              </c:pt>
            </c:strLit>
          </c:cat>
          <c:val>
            <c:numLit>
              <c:formatCode>General</c:formatCode>
              <c:ptCount val="1"/>
              <c:pt idx="0">
                <c:v>0</c:v>
              </c:pt>
            </c:numLit>
          </c:val>
        </c:ser>
        <c:axId val="140347648"/>
        <c:axId val="140345344"/>
      </c:barChart>
      <c:valAx>
        <c:axId val="140345344"/>
        <c:scaling>
          <c:orientation val="minMax"/>
          <c:max val="0.70000000000000062"/>
          <c:min val="0"/>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Pass Rate</a:t>
                </a:r>
              </a:p>
            </c:rich>
          </c:tx>
          <c:spPr>
            <a:noFill/>
            <a:ln>
              <a:noFill/>
            </a:ln>
          </c:spPr>
        </c:title>
        <c:numFmt formatCode="General" sourceLinked="1"/>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175" b="0" i="0" u="none" strike="noStrike" kern="1200" baseline="0">
                <a:solidFill>
                  <a:srgbClr val="000000"/>
                </a:solidFill>
                <a:latin typeface="Arial"/>
                <a:ea typeface="Arial"/>
                <a:cs typeface="Arial"/>
              </a:defRPr>
            </a:pPr>
            <a:endParaRPr lang="en-US"/>
          </a:p>
        </c:txPr>
        <c:crossAx val="140347648"/>
        <c:crosses val="autoZero"/>
        <c:crossBetween val="between"/>
        <c:majorUnit val="0.1"/>
        <c:minorUnit val="0.1"/>
      </c:valAx>
      <c:catAx>
        <c:axId val="140347648"/>
        <c:scaling>
          <c:orientation val="minMax"/>
        </c:scaling>
        <c:axPos val="b"/>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175" b="0" i="0" u="none" strike="noStrike" kern="1200" baseline="0">
                <a:solidFill>
                  <a:srgbClr val="000000"/>
                </a:solidFill>
                <a:latin typeface="Arial"/>
                <a:ea typeface="Arial"/>
                <a:cs typeface="Arial"/>
              </a:defRPr>
            </a:pPr>
            <a:endParaRPr lang="en-US"/>
          </a:p>
        </c:txPr>
        <c:crossAx val="140345344"/>
        <c:crosses val="autoZero"/>
        <c:auto val="1"/>
        <c:lblAlgn val="ctr"/>
        <c:lblOffset val="100"/>
        <c:tickLblSkip val="1"/>
        <c:tickMarkSkip val="1"/>
      </c:catAx>
      <c:spPr>
        <a:solidFill>
          <a:srgbClr val="FFFFFF"/>
        </a:solidFill>
        <a:ln w="12701">
          <a:solidFill>
            <a:srgbClr val="C0C0C0"/>
          </a:solidFill>
          <a:prstDash val="solid"/>
          <a:round/>
        </a:ln>
      </c:spPr>
    </c:plotArea>
    <c:legend>
      <c:legendPos val="b"/>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105"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sz="1100">
                <a:solidFill>
                  <a:schemeClr val="tx1"/>
                </a:solidFill>
                <a:latin typeface="Arial" pitchFamily="34" charset="0"/>
                <a:cs typeface="Arial" pitchFamily="34" charset="0"/>
              </a:rPr>
              <a:t>Figure 1.1: Northern Ireland Car 'L' driving tests, % Pass rates by gender - Oct 2007-Sept 2008 to Oct 2015-Sept 2016</a:t>
            </a:r>
          </a:p>
        </c:rich>
      </c:tx>
      <c:layout>
        <c:manualLayout>
          <c:xMode val="edge"/>
          <c:yMode val="edge"/>
          <c:x val="0.1550264715672037"/>
          <c:y val="2.1909233176838811E-2"/>
        </c:manualLayout>
      </c:layout>
      <c:spPr>
        <a:solidFill>
          <a:schemeClr val="bg1"/>
        </a:solidFill>
      </c:spPr>
    </c:title>
    <c:plotArea>
      <c:layout>
        <c:manualLayout>
          <c:layoutTarget val="inner"/>
          <c:xMode val="edge"/>
          <c:yMode val="edge"/>
          <c:x val="0.10735257412565423"/>
          <c:y val="0.12937144643520071"/>
          <c:w val="0.85185618605811364"/>
          <c:h val="0.6084065050181382"/>
        </c:manualLayout>
      </c:layout>
      <c:lineChart>
        <c:grouping val="standard"/>
        <c:ser>
          <c:idx val="0"/>
          <c:order val="0"/>
          <c:tx>
            <c:strRef>
              <c:f>'Fig. 1.1 Car ''L'' Driving Tests'!$B$3</c:f>
              <c:strCache>
                <c:ptCount val="1"/>
                <c:pt idx="0">
                  <c:v>Male</c:v>
                </c:pt>
              </c:strCache>
            </c:strRef>
          </c:tx>
          <c:spPr>
            <a:ln w="19050">
              <a:solidFill>
                <a:srgbClr val="00B0F0"/>
              </a:solidFill>
            </a:ln>
          </c:spPr>
          <c:marker>
            <c:spPr>
              <a:noFill/>
            </c:spPr>
          </c:marker>
          <c:cat>
            <c:strRef>
              <c:f>'Fig. 1.1 Car ''L'' Driving Tests'!$A$4:$A$12</c:f>
              <c:strCache>
                <c:ptCount val="9"/>
                <c:pt idx="0">
                  <c:v>Oct 2007 - Sept 2008</c:v>
                </c:pt>
                <c:pt idx="1">
                  <c:v>Oct 2008 - Sept 2009</c:v>
                </c:pt>
                <c:pt idx="2">
                  <c:v>Oct 2009 - Sept 2010</c:v>
                </c:pt>
                <c:pt idx="3">
                  <c:v>Oct 2010 - Sept 2011</c:v>
                </c:pt>
                <c:pt idx="4">
                  <c:v>Oct 2011 - Sept 2012</c:v>
                </c:pt>
                <c:pt idx="5">
                  <c:v>Oct 2012 - Sept 2013</c:v>
                </c:pt>
                <c:pt idx="6">
                  <c:v>Oct 2013 - Sept 2014</c:v>
                </c:pt>
                <c:pt idx="7">
                  <c:v>Oct 2014 - Sept 2015</c:v>
                </c:pt>
                <c:pt idx="8">
                  <c:v>Oct 2015 - Sept 2016</c:v>
                </c:pt>
              </c:strCache>
            </c:strRef>
          </c:cat>
          <c:val>
            <c:numRef>
              <c:f>'Fig. 1.1 Car ''L'' Driving Tests'!$B$4:$B$12</c:f>
              <c:numCache>
                <c:formatCode>0%</c:formatCode>
                <c:ptCount val="9"/>
                <c:pt idx="0">
                  <c:v>0.5</c:v>
                </c:pt>
                <c:pt idx="1">
                  <c:v>0.53</c:v>
                </c:pt>
                <c:pt idx="2">
                  <c:v>0.56999999999999995</c:v>
                </c:pt>
                <c:pt idx="3">
                  <c:v>0.57999999999999996</c:v>
                </c:pt>
                <c:pt idx="4">
                  <c:v>0.59</c:v>
                </c:pt>
                <c:pt idx="5">
                  <c:v>0.62</c:v>
                </c:pt>
                <c:pt idx="6">
                  <c:v>0.62</c:v>
                </c:pt>
                <c:pt idx="7">
                  <c:v>0.61</c:v>
                </c:pt>
                <c:pt idx="8">
                  <c:v>0.57999999999999996</c:v>
                </c:pt>
              </c:numCache>
            </c:numRef>
          </c:val>
        </c:ser>
        <c:ser>
          <c:idx val="1"/>
          <c:order val="1"/>
          <c:tx>
            <c:strRef>
              <c:f>'Fig. 1.1 Car ''L'' Driving Tests'!$C$3</c:f>
              <c:strCache>
                <c:ptCount val="1"/>
                <c:pt idx="0">
                  <c:v>Female</c:v>
                </c:pt>
              </c:strCache>
            </c:strRef>
          </c:tx>
          <c:spPr>
            <a:ln w="19050">
              <a:solidFill>
                <a:srgbClr val="FF0000"/>
              </a:solidFill>
            </a:ln>
          </c:spPr>
          <c:marker>
            <c:spPr>
              <a:noFill/>
              <a:ln>
                <a:solidFill>
                  <a:srgbClr val="FF0000"/>
                </a:solidFill>
              </a:ln>
            </c:spPr>
          </c:marker>
          <c:cat>
            <c:strRef>
              <c:f>'Fig. 1.1 Car ''L'' Driving Tests'!$A$4:$A$12</c:f>
              <c:strCache>
                <c:ptCount val="9"/>
                <c:pt idx="0">
                  <c:v>Oct 2007 - Sept 2008</c:v>
                </c:pt>
                <c:pt idx="1">
                  <c:v>Oct 2008 - Sept 2009</c:v>
                </c:pt>
                <c:pt idx="2">
                  <c:v>Oct 2009 - Sept 2010</c:v>
                </c:pt>
                <c:pt idx="3">
                  <c:v>Oct 2010 - Sept 2011</c:v>
                </c:pt>
                <c:pt idx="4">
                  <c:v>Oct 2011 - Sept 2012</c:v>
                </c:pt>
                <c:pt idx="5">
                  <c:v>Oct 2012 - Sept 2013</c:v>
                </c:pt>
                <c:pt idx="6">
                  <c:v>Oct 2013 - Sept 2014</c:v>
                </c:pt>
                <c:pt idx="7">
                  <c:v>Oct 2014 - Sept 2015</c:v>
                </c:pt>
                <c:pt idx="8">
                  <c:v>Oct 2015 - Sept 2016</c:v>
                </c:pt>
              </c:strCache>
            </c:strRef>
          </c:cat>
          <c:val>
            <c:numRef>
              <c:f>'Fig. 1.1 Car ''L'' Driving Tests'!$C$4:$C$12</c:f>
              <c:numCache>
                <c:formatCode>0%</c:formatCode>
                <c:ptCount val="9"/>
                <c:pt idx="0">
                  <c:v>0.4</c:v>
                </c:pt>
                <c:pt idx="1">
                  <c:v>0.44</c:v>
                </c:pt>
                <c:pt idx="2">
                  <c:v>0.47</c:v>
                </c:pt>
                <c:pt idx="3">
                  <c:v>0.46</c:v>
                </c:pt>
                <c:pt idx="4">
                  <c:v>0.49</c:v>
                </c:pt>
                <c:pt idx="5">
                  <c:v>0.51</c:v>
                </c:pt>
                <c:pt idx="6">
                  <c:v>0.51</c:v>
                </c:pt>
                <c:pt idx="7">
                  <c:v>0.51</c:v>
                </c:pt>
                <c:pt idx="8">
                  <c:v>0.5</c:v>
                </c:pt>
              </c:numCache>
            </c:numRef>
          </c:val>
        </c:ser>
        <c:ser>
          <c:idx val="2"/>
          <c:order val="2"/>
          <c:tx>
            <c:strRef>
              <c:f>'Fig. 1.1 Car ''L'' Driving Tests'!$D$3</c:f>
              <c:strCache>
                <c:ptCount val="1"/>
                <c:pt idx="0">
                  <c:v>All persons</c:v>
                </c:pt>
              </c:strCache>
            </c:strRef>
          </c:tx>
          <c:spPr>
            <a:ln w="19050">
              <a:solidFill>
                <a:srgbClr val="7030A0"/>
              </a:solidFill>
            </a:ln>
          </c:spPr>
          <c:marker>
            <c:symbol val="triangle"/>
            <c:size val="7"/>
            <c:spPr>
              <a:solidFill>
                <a:srgbClr val="7030A0"/>
              </a:solidFill>
              <a:ln>
                <a:solidFill>
                  <a:srgbClr val="7030A0"/>
                </a:solidFill>
              </a:ln>
            </c:spPr>
          </c:marker>
          <c:cat>
            <c:strRef>
              <c:f>'Fig. 1.1 Car ''L'' Driving Tests'!$A$4:$A$12</c:f>
              <c:strCache>
                <c:ptCount val="9"/>
                <c:pt idx="0">
                  <c:v>Oct 2007 - Sept 2008</c:v>
                </c:pt>
                <c:pt idx="1">
                  <c:v>Oct 2008 - Sept 2009</c:v>
                </c:pt>
                <c:pt idx="2">
                  <c:v>Oct 2009 - Sept 2010</c:v>
                </c:pt>
                <c:pt idx="3">
                  <c:v>Oct 2010 - Sept 2011</c:v>
                </c:pt>
                <c:pt idx="4">
                  <c:v>Oct 2011 - Sept 2012</c:v>
                </c:pt>
                <c:pt idx="5">
                  <c:v>Oct 2012 - Sept 2013</c:v>
                </c:pt>
                <c:pt idx="6">
                  <c:v>Oct 2013 - Sept 2014</c:v>
                </c:pt>
                <c:pt idx="7">
                  <c:v>Oct 2014 - Sept 2015</c:v>
                </c:pt>
                <c:pt idx="8">
                  <c:v>Oct 2015 - Sept 2016</c:v>
                </c:pt>
              </c:strCache>
            </c:strRef>
          </c:cat>
          <c:val>
            <c:numRef>
              <c:f>'Fig. 1.1 Car ''L'' Driving Tests'!$D$4:$D$12</c:f>
              <c:numCache>
                <c:formatCode>0%</c:formatCode>
                <c:ptCount val="9"/>
                <c:pt idx="0">
                  <c:v>0.45</c:v>
                </c:pt>
                <c:pt idx="1">
                  <c:v>0.48</c:v>
                </c:pt>
                <c:pt idx="2">
                  <c:v>0.51</c:v>
                </c:pt>
                <c:pt idx="3">
                  <c:v>0.51</c:v>
                </c:pt>
                <c:pt idx="4">
                  <c:v>0.54</c:v>
                </c:pt>
                <c:pt idx="5">
                  <c:v>0.56000000000000005</c:v>
                </c:pt>
                <c:pt idx="6">
                  <c:v>0.56000000000000005</c:v>
                </c:pt>
                <c:pt idx="7">
                  <c:v>0.56000000000000005</c:v>
                </c:pt>
                <c:pt idx="8">
                  <c:v>0.54</c:v>
                </c:pt>
              </c:numCache>
            </c:numRef>
          </c:val>
        </c:ser>
        <c:marker val="1"/>
        <c:axId val="140393088"/>
        <c:axId val="140411648"/>
      </c:lineChart>
      <c:catAx>
        <c:axId val="140393088"/>
        <c:scaling>
          <c:orientation val="minMax"/>
        </c:scaling>
        <c:axPos val="b"/>
        <c:tickLblPos val="nextTo"/>
        <c:txPr>
          <a:bodyPr/>
          <a:lstStyle/>
          <a:p>
            <a:pPr>
              <a:defRPr sz="1100">
                <a:latin typeface="Arial" pitchFamily="34" charset="0"/>
                <a:cs typeface="Arial" pitchFamily="34" charset="0"/>
              </a:defRPr>
            </a:pPr>
            <a:endParaRPr lang="en-US"/>
          </a:p>
        </c:txPr>
        <c:crossAx val="140411648"/>
        <c:crosses val="autoZero"/>
        <c:auto val="1"/>
        <c:lblAlgn val="ctr"/>
        <c:lblOffset val="100"/>
      </c:catAx>
      <c:valAx>
        <c:axId val="140411648"/>
        <c:scaling>
          <c:orientation val="minMax"/>
        </c:scaling>
        <c:axPos val="l"/>
        <c:majorGridlines/>
        <c:title>
          <c:tx>
            <c:rich>
              <a:bodyPr rot="-5400000" vert="horz"/>
              <a:lstStyle/>
              <a:p>
                <a:pPr>
                  <a:defRPr/>
                </a:pPr>
                <a:r>
                  <a:rPr lang="en-GB" sz="1150">
                    <a:latin typeface="Arial" pitchFamily="34" charset="0"/>
                    <a:cs typeface="Arial" pitchFamily="34" charset="0"/>
                  </a:rPr>
                  <a:t>Pass</a:t>
                </a:r>
                <a:r>
                  <a:rPr lang="en-GB" sz="1150" baseline="0">
                    <a:latin typeface="Arial" pitchFamily="34" charset="0"/>
                    <a:cs typeface="Arial" pitchFamily="34" charset="0"/>
                  </a:rPr>
                  <a:t> Rate</a:t>
                </a:r>
                <a:endParaRPr lang="en-GB" sz="1150">
                  <a:latin typeface="Arial" pitchFamily="34" charset="0"/>
                  <a:cs typeface="Arial" pitchFamily="34" charset="0"/>
                </a:endParaRPr>
              </a:p>
            </c:rich>
          </c:tx>
        </c:title>
        <c:numFmt formatCode="0%" sourceLinked="1"/>
        <c:tickLblPos val="nextTo"/>
        <c:txPr>
          <a:bodyPr/>
          <a:lstStyle/>
          <a:p>
            <a:pPr>
              <a:defRPr sz="1100">
                <a:latin typeface="Arial" pitchFamily="34" charset="0"/>
                <a:cs typeface="Arial" pitchFamily="34" charset="0"/>
              </a:defRPr>
            </a:pPr>
            <a:endParaRPr lang="en-US"/>
          </a:p>
        </c:txPr>
        <c:crossAx val="140393088"/>
        <c:crosses val="autoZero"/>
        <c:crossBetween val="between"/>
      </c:valAx>
    </c:plotArea>
    <c:legend>
      <c:legendPos val="r"/>
      <c:layout>
        <c:manualLayout>
          <c:xMode val="edge"/>
          <c:yMode val="edge"/>
          <c:x val="0.28942035049896347"/>
          <c:y val="0.90653640999589657"/>
          <c:w val="0.46712510448142269"/>
          <c:h val="6.699335039695721E-2"/>
        </c:manualLayout>
      </c:layout>
    </c:legend>
    <c:plotVisOnly val="1"/>
  </c:chart>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25" b="1" i="0" u="none" strike="noStrike" kern="1200" baseline="0">
                <a:solidFill>
                  <a:srgbClr val="000000"/>
                </a:solidFill>
                <a:latin typeface="Arial"/>
                <a:ea typeface="Arial"/>
                <a:cs typeface="Arial"/>
              </a:defRPr>
            </a:pPr>
            <a:r>
              <a:rPr lang="en-GB" sz="225" b="1" i="0" u="none" strike="noStrike" kern="1200" cap="none" spc="0" baseline="0">
                <a:solidFill>
                  <a:srgbClr val="000000"/>
                </a:solidFill>
                <a:uFillTx/>
                <a:latin typeface="Arial"/>
                <a:ea typeface="Arial"/>
                <a:cs typeface="Arial"/>
              </a:rPr>
              <a:t>Figure 2.1: Cars registered for the first time by new/used breakdown: January to March quarter 2007 to 2011</a:t>
            </a:r>
          </a:p>
        </c:rich>
      </c:tx>
      <c:spPr>
        <a:noFill/>
        <a:ln>
          <a:noFill/>
        </a:ln>
      </c:spPr>
    </c:title>
    <c:plotArea>
      <c:layout/>
      <c:lineChart>
        <c:grouping val="standard"/>
        <c:ser>
          <c:idx val="0"/>
          <c:order val="0"/>
          <c:tx>
            <c:v>New Cars</c:v>
          </c:tx>
          <c:spPr>
            <a:ln w="12701">
              <a:solidFill>
                <a:srgbClr val="3366FF"/>
              </a:solidFill>
              <a:prstDash val="solid"/>
              <a:round/>
            </a:ln>
          </c:spPr>
          <c:marker>
            <c:symbol val="diamond"/>
            <c:size val="5"/>
          </c:marker>
          <c:cat>
            <c:strLit>
              <c:ptCount val="1"/>
              <c:pt idx="0">
                <c:v>1</c:v>
              </c:pt>
            </c:strLit>
          </c:cat>
          <c:val>
            <c:numLit>
              <c:formatCode>General</c:formatCode>
              <c:ptCount val="1"/>
              <c:pt idx="0">
                <c:v>0</c:v>
              </c:pt>
            </c:numLit>
          </c:val>
        </c:ser>
        <c:ser>
          <c:idx val="1"/>
          <c:order val="1"/>
          <c:tx>
            <c:v>Used Cars</c:v>
          </c:tx>
          <c:spPr>
            <a:ln w="12701">
              <a:solidFill>
                <a:srgbClr val="99CCFF"/>
              </a:solidFill>
              <a:prstDash val="solid"/>
              <a:round/>
            </a:ln>
          </c:spPr>
          <c:marker>
            <c:symbol val="square"/>
            <c:size val="5"/>
          </c:marker>
          <c:cat>
            <c:strLit>
              <c:ptCount val="1"/>
              <c:pt idx="0">
                <c:v>1</c:v>
              </c:pt>
            </c:strLit>
          </c:cat>
          <c:val>
            <c:numLit>
              <c:formatCode>General</c:formatCode>
              <c:ptCount val="1"/>
              <c:pt idx="0">
                <c:v>0</c:v>
              </c:pt>
            </c:numLit>
          </c:val>
        </c:ser>
        <c:ser>
          <c:idx val="2"/>
          <c:order val="2"/>
          <c:tx>
            <c:v>New and Used Cars</c:v>
          </c:tx>
          <c:spPr>
            <a:ln w="12701">
              <a:solidFill>
                <a:srgbClr val="800000"/>
              </a:solidFill>
              <a:prstDash val="solid"/>
              <a:round/>
            </a:ln>
          </c:spPr>
          <c:cat>
            <c:strLit>
              <c:ptCount val="1"/>
              <c:pt idx="0">
                <c:v>1</c:v>
              </c:pt>
            </c:strLit>
          </c:cat>
          <c:val>
            <c:numLit>
              <c:formatCode>General</c:formatCode>
              <c:ptCount val="1"/>
              <c:pt idx="0">
                <c:v>0</c:v>
              </c:pt>
            </c:numLit>
          </c:val>
        </c:ser>
        <c:marker val="1"/>
        <c:axId val="58920960"/>
        <c:axId val="58918400"/>
      </c:lineChart>
      <c:valAx>
        <c:axId val="58918400"/>
        <c:scaling>
          <c:orientation val="minMax"/>
          <c:max val="35000"/>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Number of cars registered for first time</a:t>
                </a:r>
              </a:p>
            </c:rich>
          </c:tx>
          <c:spPr>
            <a:noFill/>
            <a:ln>
              <a:noFill/>
            </a:ln>
          </c:spPr>
        </c:title>
        <c:numFmt formatCode="#,##0"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175" b="0" i="0" u="none" strike="noStrike" kern="1200" baseline="0">
                <a:solidFill>
                  <a:srgbClr val="000000"/>
                </a:solidFill>
                <a:latin typeface="Arial"/>
                <a:ea typeface="Arial"/>
                <a:cs typeface="Arial"/>
              </a:defRPr>
            </a:pPr>
            <a:endParaRPr lang="en-US"/>
          </a:p>
        </c:txPr>
        <c:crossAx val="58920960"/>
        <c:crosses val="autoZero"/>
        <c:crossBetween val="between"/>
      </c:valAx>
      <c:catAx>
        <c:axId val="58920960"/>
        <c:scaling>
          <c:orientation val="minMax"/>
        </c:scaling>
        <c:axPos val="b"/>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175" b="0" i="0" u="none" strike="noStrike" kern="1200" baseline="0">
                <a:solidFill>
                  <a:srgbClr val="000000"/>
                </a:solidFill>
                <a:latin typeface="Arial"/>
                <a:ea typeface="Arial"/>
                <a:cs typeface="Arial"/>
              </a:defRPr>
            </a:pPr>
            <a:endParaRPr lang="en-US"/>
          </a:p>
        </c:txPr>
        <c:crossAx val="58918400"/>
        <c:crosses val="autoZero"/>
        <c:auto val="1"/>
        <c:lblAlgn val="ctr"/>
        <c:lblOffset val="100"/>
        <c:tickLblSkip val="1"/>
        <c:tickMarkSkip val="1"/>
      </c:catAx>
      <c:spPr>
        <a:noFill/>
        <a:ln w="12701">
          <a:solidFill>
            <a:srgbClr val="C0C0C0"/>
          </a:solidFill>
          <a:prstDash val="solid"/>
          <a:round/>
        </a:ln>
      </c:spPr>
    </c:plotArea>
    <c:legend>
      <c:legendPos val="b"/>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385"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25" b="1" i="0" u="none" strike="noStrike" kern="1200" baseline="0">
                <a:solidFill>
                  <a:srgbClr val="000000"/>
                </a:solidFill>
                <a:latin typeface="Arial"/>
                <a:ea typeface="Arial"/>
                <a:cs typeface="Arial"/>
              </a:defRPr>
            </a:pPr>
            <a:r>
              <a:rPr lang="en-GB" sz="225" b="1" i="0" u="none" strike="noStrike" kern="1200" cap="none" spc="0" baseline="0">
                <a:solidFill>
                  <a:srgbClr val="000000"/>
                </a:solidFill>
                <a:uFillTx/>
                <a:latin typeface="Arial"/>
                <a:ea typeface="Arial"/>
                <a:cs typeface="Arial"/>
              </a:rPr>
              <a:t>Figure 2.1: Cars registered for the first time by new/used breakdown: Apr to June quarter 2007 to 2011</a:t>
            </a:r>
          </a:p>
        </c:rich>
      </c:tx>
      <c:spPr>
        <a:noFill/>
        <a:ln>
          <a:noFill/>
        </a:ln>
      </c:spPr>
    </c:title>
    <c:plotArea>
      <c:layout/>
      <c:lineChart>
        <c:grouping val="standard"/>
        <c:ser>
          <c:idx val="0"/>
          <c:order val="0"/>
          <c:tx>
            <c:v>New Cars</c:v>
          </c:tx>
          <c:spPr>
            <a:ln w="12701">
              <a:solidFill>
                <a:srgbClr val="3366FF"/>
              </a:solidFill>
              <a:prstDash val="solid"/>
              <a:round/>
            </a:ln>
          </c:spPr>
          <c:marker>
            <c:symbol val="diamond"/>
            <c:size val="5"/>
          </c:marker>
          <c:cat>
            <c:strLit>
              <c:ptCount val="5"/>
              <c:pt idx="0">
                <c:v>Apr-Jun 2007</c:v>
              </c:pt>
              <c:pt idx="1">
                <c:v>Apr-Jun 2008</c:v>
              </c:pt>
              <c:pt idx="2">
                <c:v>Apr-Jun 2009</c:v>
              </c:pt>
              <c:pt idx="3">
                <c:v>Apr-Jun 2010</c:v>
              </c:pt>
              <c:pt idx="4">
                <c:v>Apr-Jun 2011</c:v>
              </c:pt>
            </c:strLit>
          </c:cat>
          <c:val>
            <c:numLit>
              <c:formatCode>General</c:formatCode>
              <c:ptCount val="5"/>
              <c:pt idx="0">
                <c:v>18531</c:v>
              </c:pt>
              <c:pt idx="1">
                <c:v>16082</c:v>
              </c:pt>
              <c:pt idx="2">
                <c:v>12209</c:v>
              </c:pt>
              <c:pt idx="3">
                <c:v>14041</c:v>
              </c:pt>
              <c:pt idx="4">
                <c:v>12164</c:v>
              </c:pt>
            </c:numLit>
          </c:val>
        </c:ser>
        <c:ser>
          <c:idx val="1"/>
          <c:order val="1"/>
          <c:tx>
            <c:v>Used Cars</c:v>
          </c:tx>
          <c:spPr>
            <a:ln w="12701">
              <a:solidFill>
                <a:srgbClr val="99CCFF"/>
              </a:solidFill>
              <a:prstDash val="solid"/>
              <a:round/>
            </a:ln>
          </c:spPr>
          <c:marker>
            <c:symbol val="square"/>
            <c:size val="5"/>
          </c:marker>
          <c:cat>
            <c:strLit>
              <c:ptCount val="5"/>
              <c:pt idx="0">
                <c:v>Apr-Jun 2007</c:v>
              </c:pt>
              <c:pt idx="1">
                <c:v>Apr-Jun 2008</c:v>
              </c:pt>
              <c:pt idx="2">
                <c:v>Apr-Jun 2009</c:v>
              </c:pt>
              <c:pt idx="3">
                <c:v>Apr-Jun 2010</c:v>
              </c:pt>
              <c:pt idx="4">
                <c:v>Apr-Jun 2011</c:v>
              </c:pt>
            </c:strLit>
          </c:cat>
          <c:val>
            <c:numLit>
              <c:formatCode>General</c:formatCode>
              <c:ptCount val="5"/>
              <c:pt idx="0">
                <c:v>10002</c:v>
              </c:pt>
              <c:pt idx="1">
                <c:v>9106</c:v>
              </c:pt>
              <c:pt idx="2">
                <c:v>9115</c:v>
              </c:pt>
              <c:pt idx="3">
                <c:v>7915</c:v>
              </c:pt>
              <c:pt idx="4">
                <c:v>7594</c:v>
              </c:pt>
            </c:numLit>
          </c:val>
        </c:ser>
        <c:ser>
          <c:idx val="2"/>
          <c:order val="2"/>
          <c:tx>
            <c:v>New and Used Cars</c:v>
          </c:tx>
          <c:spPr>
            <a:ln w="12701">
              <a:solidFill>
                <a:srgbClr val="800000"/>
              </a:solidFill>
              <a:prstDash val="solid"/>
              <a:round/>
            </a:ln>
          </c:spPr>
          <c:cat>
            <c:strLit>
              <c:ptCount val="5"/>
              <c:pt idx="0">
                <c:v>Apr-Jun 2007</c:v>
              </c:pt>
              <c:pt idx="1">
                <c:v>Apr-Jun 2008</c:v>
              </c:pt>
              <c:pt idx="2">
                <c:v>Apr-Jun 2009</c:v>
              </c:pt>
              <c:pt idx="3">
                <c:v>Apr-Jun 2010</c:v>
              </c:pt>
              <c:pt idx="4">
                <c:v>Apr-Jun 2011</c:v>
              </c:pt>
            </c:strLit>
          </c:cat>
          <c:val>
            <c:numLit>
              <c:formatCode>General</c:formatCode>
              <c:ptCount val="5"/>
              <c:pt idx="0">
                <c:v>28533</c:v>
              </c:pt>
              <c:pt idx="1">
                <c:v>25188</c:v>
              </c:pt>
              <c:pt idx="2">
                <c:v>21324</c:v>
              </c:pt>
              <c:pt idx="3">
                <c:v>21956</c:v>
              </c:pt>
              <c:pt idx="4">
                <c:v>19758</c:v>
              </c:pt>
            </c:numLit>
          </c:val>
        </c:ser>
        <c:marker val="1"/>
        <c:axId val="58978304"/>
        <c:axId val="58971648"/>
      </c:lineChart>
      <c:valAx>
        <c:axId val="58971648"/>
        <c:scaling>
          <c:orientation val="minMax"/>
          <c:max val="30000"/>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Number of cars registered for first time</a:t>
                </a:r>
              </a:p>
            </c:rich>
          </c:tx>
          <c:spPr>
            <a:noFill/>
            <a:ln>
              <a:noFill/>
            </a:ln>
          </c:spPr>
        </c:title>
        <c:numFmt formatCode="#,##0"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175" b="0" i="0" u="none" strike="noStrike" kern="1200" baseline="0">
                <a:solidFill>
                  <a:srgbClr val="000000"/>
                </a:solidFill>
                <a:latin typeface="Arial"/>
                <a:ea typeface="Arial"/>
                <a:cs typeface="Arial"/>
              </a:defRPr>
            </a:pPr>
            <a:endParaRPr lang="en-US"/>
          </a:p>
        </c:txPr>
        <c:crossAx val="58978304"/>
        <c:crosses val="autoZero"/>
        <c:crossBetween val="between"/>
      </c:valAx>
      <c:catAx>
        <c:axId val="58978304"/>
        <c:scaling>
          <c:orientation val="minMax"/>
        </c:scaling>
        <c:axPos val="b"/>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175" b="0" i="0" u="none" strike="noStrike" kern="1200" baseline="0">
                <a:solidFill>
                  <a:srgbClr val="000000"/>
                </a:solidFill>
                <a:latin typeface="Arial"/>
                <a:ea typeface="Arial"/>
                <a:cs typeface="Arial"/>
              </a:defRPr>
            </a:pPr>
            <a:endParaRPr lang="en-US"/>
          </a:p>
        </c:txPr>
        <c:crossAx val="58971648"/>
        <c:crosses val="autoZero"/>
        <c:auto val="1"/>
        <c:lblAlgn val="ctr"/>
        <c:lblOffset val="100"/>
        <c:tickLblSkip val="1"/>
        <c:tickMarkSkip val="1"/>
      </c:catAx>
      <c:spPr>
        <a:noFill/>
        <a:ln w="12701">
          <a:solidFill>
            <a:srgbClr val="C0C0C0"/>
          </a:solidFill>
          <a:prstDash val="solid"/>
          <a:round/>
        </a:ln>
      </c:spPr>
    </c:plotArea>
    <c:legend>
      <c:legendPos val="b"/>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385"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25" b="1" i="0" u="none" strike="noStrike" kern="1200" baseline="0">
                <a:solidFill>
                  <a:srgbClr val="000000"/>
                </a:solidFill>
                <a:latin typeface="Arial"/>
                <a:ea typeface="Arial"/>
                <a:cs typeface="Arial"/>
              </a:defRPr>
            </a:pPr>
            <a:r>
              <a:rPr lang="en-GB" sz="225" b="1" i="0" u="none" strike="noStrike" kern="1200" cap="none" spc="0" baseline="0">
                <a:solidFill>
                  <a:srgbClr val="000000"/>
                </a:solidFill>
                <a:uFillTx/>
                <a:latin typeface="Arial"/>
                <a:ea typeface="Arial"/>
                <a:cs typeface="Arial"/>
              </a:rPr>
              <a:t>Figure 2.1: Cars registered for the first time by new/used breakdown: July to September quarter 2007 to 2011</a:t>
            </a:r>
          </a:p>
        </c:rich>
      </c:tx>
      <c:spPr>
        <a:noFill/>
        <a:ln>
          <a:noFill/>
        </a:ln>
      </c:spPr>
    </c:title>
    <c:plotArea>
      <c:layout/>
      <c:lineChart>
        <c:grouping val="standard"/>
        <c:ser>
          <c:idx val="0"/>
          <c:order val="0"/>
          <c:tx>
            <c:v>New Cars</c:v>
          </c:tx>
          <c:spPr>
            <a:ln w="12701">
              <a:solidFill>
                <a:srgbClr val="3366FF"/>
              </a:solidFill>
              <a:prstDash val="solid"/>
              <a:round/>
            </a:ln>
          </c:spPr>
          <c:marker>
            <c:symbol val="diamond"/>
            <c:size val="5"/>
          </c:marker>
          <c:cat>
            <c:strLit>
              <c:ptCount val="5"/>
              <c:pt idx="0">
                <c:v>Oct-Dec 2007</c:v>
              </c:pt>
              <c:pt idx="1">
                <c:v>Oct-Dec 2008</c:v>
              </c:pt>
              <c:pt idx="2">
                <c:v>Oct-Dec 2009</c:v>
              </c:pt>
              <c:pt idx="3">
                <c:v>Oct-Dec 2010</c:v>
              </c:pt>
              <c:pt idx="4">
                <c:v>Oct-Dec 2011</c:v>
              </c:pt>
            </c:strLit>
          </c:cat>
          <c:val>
            <c:numLit>
              <c:formatCode>General</c:formatCode>
              <c:ptCount val="5"/>
              <c:pt idx="0">
                <c:v>9349</c:v>
              </c:pt>
              <c:pt idx="1">
                <c:v>6294</c:v>
              </c:pt>
              <c:pt idx="2">
                <c:v>9515</c:v>
              </c:pt>
              <c:pt idx="3">
                <c:v>7669</c:v>
              </c:pt>
              <c:pt idx="4">
                <c:v>6954</c:v>
              </c:pt>
            </c:numLit>
          </c:val>
        </c:ser>
        <c:ser>
          <c:idx val="1"/>
          <c:order val="1"/>
          <c:tx>
            <c:v>Used Cars</c:v>
          </c:tx>
          <c:spPr>
            <a:ln w="12701">
              <a:solidFill>
                <a:srgbClr val="99CCFF"/>
              </a:solidFill>
              <a:prstDash val="solid"/>
              <a:round/>
            </a:ln>
          </c:spPr>
          <c:marker>
            <c:symbol val="square"/>
            <c:size val="5"/>
          </c:marker>
          <c:cat>
            <c:strLit>
              <c:ptCount val="5"/>
              <c:pt idx="0">
                <c:v>Oct-Dec 2007</c:v>
              </c:pt>
              <c:pt idx="1">
                <c:v>Oct-Dec 2008</c:v>
              </c:pt>
              <c:pt idx="2">
                <c:v>Oct-Dec 2009</c:v>
              </c:pt>
              <c:pt idx="3">
                <c:v>Oct-Dec 2010</c:v>
              </c:pt>
              <c:pt idx="4">
                <c:v>Oct-Dec 2011</c:v>
              </c:pt>
            </c:strLit>
          </c:cat>
          <c:val>
            <c:numLit>
              <c:formatCode>General</c:formatCode>
              <c:ptCount val="5"/>
              <c:pt idx="0">
                <c:v>8747</c:v>
              </c:pt>
              <c:pt idx="1">
                <c:v>7753</c:v>
              </c:pt>
              <c:pt idx="2">
                <c:v>7045</c:v>
              </c:pt>
              <c:pt idx="3">
                <c:v>6485</c:v>
              </c:pt>
              <c:pt idx="4">
                <c:v>6800</c:v>
              </c:pt>
            </c:numLit>
          </c:val>
        </c:ser>
        <c:ser>
          <c:idx val="2"/>
          <c:order val="2"/>
          <c:tx>
            <c:v>New and Used Cars</c:v>
          </c:tx>
          <c:spPr>
            <a:ln w="12701">
              <a:solidFill>
                <a:srgbClr val="800000"/>
              </a:solidFill>
              <a:prstDash val="solid"/>
              <a:round/>
            </a:ln>
          </c:spPr>
          <c:cat>
            <c:strLit>
              <c:ptCount val="5"/>
              <c:pt idx="0">
                <c:v>Oct-Dec 2007</c:v>
              </c:pt>
              <c:pt idx="1">
                <c:v>Oct-Dec 2008</c:v>
              </c:pt>
              <c:pt idx="2">
                <c:v>Oct-Dec 2009</c:v>
              </c:pt>
              <c:pt idx="3">
                <c:v>Oct-Dec 2010</c:v>
              </c:pt>
              <c:pt idx="4">
                <c:v>Oct-Dec 2011</c:v>
              </c:pt>
            </c:strLit>
          </c:cat>
          <c:val>
            <c:numLit>
              <c:formatCode>General</c:formatCode>
              <c:ptCount val="5"/>
              <c:pt idx="0">
                <c:v>18096</c:v>
              </c:pt>
              <c:pt idx="1">
                <c:v>14047</c:v>
              </c:pt>
              <c:pt idx="2">
                <c:v>16560</c:v>
              </c:pt>
              <c:pt idx="3">
                <c:v>14154</c:v>
              </c:pt>
              <c:pt idx="4">
                <c:v>13754</c:v>
              </c:pt>
            </c:numLit>
          </c:val>
        </c:ser>
        <c:marker val="1"/>
        <c:axId val="59027456"/>
        <c:axId val="59004416"/>
      </c:lineChart>
      <c:valAx>
        <c:axId val="59004416"/>
        <c:scaling>
          <c:orientation val="minMax"/>
          <c:max val="30000"/>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Number of cars registered for first time</a:t>
                </a:r>
              </a:p>
            </c:rich>
          </c:tx>
          <c:spPr>
            <a:noFill/>
            <a:ln>
              <a:noFill/>
            </a:ln>
          </c:spPr>
        </c:title>
        <c:numFmt formatCode="#,##0"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175" b="0" i="0" u="none" strike="noStrike" kern="1200" baseline="0">
                <a:solidFill>
                  <a:srgbClr val="000000"/>
                </a:solidFill>
                <a:latin typeface="Arial"/>
                <a:ea typeface="Arial"/>
                <a:cs typeface="Arial"/>
              </a:defRPr>
            </a:pPr>
            <a:endParaRPr lang="en-US"/>
          </a:p>
        </c:txPr>
        <c:crossAx val="59027456"/>
        <c:crosses val="autoZero"/>
        <c:crossBetween val="between"/>
      </c:valAx>
      <c:catAx>
        <c:axId val="59027456"/>
        <c:scaling>
          <c:orientation val="minMax"/>
        </c:scaling>
        <c:axPos val="b"/>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175" b="0" i="0" u="none" strike="noStrike" kern="1200" baseline="0">
                <a:solidFill>
                  <a:srgbClr val="000000"/>
                </a:solidFill>
                <a:latin typeface="Arial"/>
                <a:ea typeface="Arial"/>
                <a:cs typeface="Arial"/>
              </a:defRPr>
            </a:pPr>
            <a:endParaRPr lang="en-US"/>
          </a:p>
        </c:txPr>
        <c:crossAx val="59004416"/>
        <c:crosses val="autoZero"/>
        <c:auto val="1"/>
        <c:lblAlgn val="ctr"/>
        <c:lblOffset val="100"/>
        <c:tickLblSkip val="1"/>
        <c:tickMarkSkip val="1"/>
      </c:catAx>
      <c:spPr>
        <a:noFill/>
        <a:ln w="12701">
          <a:solidFill>
            <a:srgbClr val="C0C0C0"/>
          </a:solidFill>
          <a:prstDash val="solid"/>
          <a:round/>
        </a:ln>
      </c:spPr>
    </c:plotArea>
    <c:legend>
      <c:legendPos val="b"/>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385"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25" b="1" i="0" u="none" strike="noStrike" kern="1200" baseline="0">
                <a:solidFill>
                  <a:srgbClr val="000000"/>
                </a:solidFill>
                <a:latin typeface="Arial"/>
                <a:ea typeface="Arial"/>
                <a:cs typeface="Arial"/>
              </a:defRPr>
            </a:pPr>
            <a:r>
              <a:rPr lang="en-GB" sz="225" b="1" i="0" u="none" strike="noStrike" kern="1200" cap="none" spc="0" baseline="0">
                <a:solidFill>
                  <a:srgbClr val="000000"/>
                </a:solidFill>
                <a:uFillTx/>
                <a:latin typeface="Arial"/>
                <a:ea typeface="Arial"/>
                <a:cs typeface="Arial"/>
              </a:rPr>
              <a:t>Figure 2.1: Cars registered for the first time by new/used breakdown: October to December quarter 2007 to 2011</a:t>
            </a:r>
          </a:p>
        </c:rich>
      </c:tx>
      <c:spPr>
        <a:noFill/>
        <a:ln>
          <a:noFill/>
        </a:ln>
      </c:spPr>
    </c:title>
    <c:plotArea>
      <c:layout/>
      <c:lineChart>
        <c:grouping val="standard"/>
        <c:ser>
          <c:idx val="0"/>
          <c:order val="0"/>
          <c:tx>
            <c:v>New Cars</c:v>
          </c:tx>
          <c:spPr>
            <a:ln w="12701">
              <a:solidFill>
                <a:srgbClr val="3366FF"/>
              </a:solidFill>
              <a:prstDash val="solid"/>
              <a:round/>
            </a:ln>
          </c:spPr>
          <c:marker>
            <c:symbol val="diamond"/>
            <c:size val="5"/>
          </c:marker>
          <c:cat>
            <c:strLit>
              <c:ptCount val="5"/>
              <c:pt idx="0">
                <c:v>Oct-Dec 2007</c:v>
              </c:pt>
              <c:pt idx="1">
                <c:v>Oct-Dec 2008</c:v>
              </c:pt>
              <c:pt idx="2">
                <c:v>Oct-Dec 2009</c:v>
              </c:pt>
              <c:pt idx="3">
                <c:v>Oct-Dec 2010</c:v>
              </c:pt>
              <c:pt idx="4">
                <c:v>Oct-Dec 2011</c:v>
              </c:pt>
            </c:strLit>
          </c:cat>
          <c:val>
            <c:numLit>
              <c:formatCode>General</c:formatCode>
              <c:ptCount val="5"/>
              <c:pt idx="0">
                <c:v>9349</c:v>
              </c:pt>
              <c:pt idx="1">
                <c:v>6294</c:v>
              </c:pt>
              <c:pt idx="2">
                <c:v>9515</c:v>
              </c:pt>
              <c:pt idx="3">
                <c:v>7669</c:v>
              </c:pt>
              <c:pt idx="4">
                <c:v>6954</c:v>
              </c:pt>
            </c:numLit>
          </c:val>
        </c:ser>
        <c:ser>
          <c:idx val="1"/>
          <c:order val="1"/>
          <c:tx>
            <c:v>Used Cars</c:v>
          </c:tx>
          <c:spPr>
            <a:ln w="12701">
              <a:solidFill>
                <a:srgbClr val="99CCFF"/>
              </a:solidFill>
              <a:prstDash val="solid"/>
              <a:round/>
            </a:ln>
          </c:spPr>
          <c:marker>
            <c:symbol val="square"/>
            <c:size val="5"/>
          </c:marker>
          <c:cat>
            <c:strLit>
              <c:ptCount val="5"/>
              <c:pt idx="0">
                <c:v>Oct-Dec 2007</c:v>
              </c:pt>
              <c:pt idx="1">
                <c:v>Oct-Dec 2008</c:v>
              </c:pt>
              <c:pt idx="2">
                <c:v>Oct-Dec 2009</c:v>
              </c:pt>
              <c:pt idx="3">
                <c:v>Oct-Dec 2010</c:v>
              </c:pt>
              <c:pt idx="4">
                <c:v>Oct-Dec 2011</c:v>
              </c:pt>
            </c:strLit>
          </c:cat>
          <c:val>
            <c:numLit>
              <c:formatCode>General</c:formatCode>
              <c:ptCount val="5"/>
              <c:pt idx="0">
                <c:v>8747</c:v>
              </c:pt>
              <c:pt idx="1">
                <c:v>7753</c:v>
              </c:pt>
              <c:pt idx="2">
                <c:v>7045</c:v>
              </c:pt>
              <c:pt idx="3">
                <c:v>6485</c:v>
              </c:pt>
              <c:pt idx="4">
                <c:v>6800</c:v>
              </c:pt>
            </c:numLit>
          </c:val>
        </c:ser>
        <c:ser>
          <c:idx val="2"/>
          <c:order val="2"/>
          <c:tx>
            <c:v>New and Used Cars</c:v>
          </c:tx>
          <c:spPr>
            <a:ln w="12701">
              <a:solidFill>
                <a:srgbClr val="800000"/>
              </a:solidFill>
              <a:prstDash val="solid"/>
              <a:round/>
            </a:ln>
          </c:spPr>
          <c:cat>
            <c:strLit>
              <c:ptCount val="5"/>
              <c:pt idx="0">
                <c:v>Oct-Dec 2007</c:v>
              </c:pt>
              <c:pt idx="1">
                <c:v>Oct-Dec 2008</c:v>
              </c:pt>
              <c:pt idx="2">
                <c:v>Oct-Dec 2009</c:v>
              </c:pt>
              <c:pt idx="3">
                <c:v>Oct-Dec 2010</c:v>
              </c:pt>
              <c:pt idx="4">
                <c:v>Oct-Dec 2011</c:v>
              </c:pt>
            </c:strLit>
          </c:cat>
          <c:val>
            <c:numLit>
              <c:formatCode>General</c:formatCode>
              <c:ptCount val="5"/>
              <c:pt idx="0">
                <c:v>18096</c:v>
              </c:pt>
              <c:pt idx="1">
                <c:v>14047</c:v>
              </c:pt>
              <c:pt idx="2">
                <c:v>16560</c:v>
              </c:pt>
              <c:pt idx="3">
                <c:v>14154</c:v>
              </c:pt>
              <c:pt idx="4">
                <c:v>13754</c:v>
              </c:pt>
            </c:numLit>
          </c:val>
        </c:ser>
        <c:marker val="1"/>
        <c:axId val="59142144"/>
        <c:axId val="59135488"/>
      </c:lineChart>
      <c:valAx>
        <c:axId val="59135488"/>
        <c:scaling>
          <c:orientation val="minMax"/>
          <c:max val="30000"/>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Number of cars registered for first time</a:t>
                </a:r>
              </a:p>
            </c:rich>
          </c:tx>
          <c:spPr>
            <a:noFill/>
            <a:ln>
              <a:noFill/>
            </a:ln>
          </c:spPr>
        </c:title>
        <c:numFmt formatCode="#,##0"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175" b="0" i="0" u="none" strike="noStrike" kern="1200" baseline="0">
                <a:solidFill>
                  <a:srgbClr val="000000"/>
                </a:solidFill>
                <a:latin typeface="Arial"/>
                <a:ea typeface="Arial"/>
                <a:cs typeface="Arial"/>
              </a:defRPr>
            </a:pPr>
            <a:endParaRPr lang="en-US"/>
          </a:p>
        </c:txPr>
        <c:crossAx val="59142144"/>
        <c:crosses val="autoZero"/>
        <c:crossBetween val="between"/>
      </c:valAx>
      <c:catAx>
        <c:axId val="59142144"/>
        <c:scaling>
          <c:orientation val="minMax"/>
        </c:scaling>
        <c:axPos val="b"/>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175" b="0" i="0" u="none" strike="noStrike" kern="1200" baseline="0">
                <a:solidFill>
                  <a:srgbClr val="000000"/>
                </a:solidFill>
                <a:latin typeface="Arial"/>
                <a:ea typeface="Arial"/>
                <a:cs typeface="Arial"/>
              </a:defRPr>
            </a:pPr>
            <a:endParaRPr lang="en-US"/>
          </a:p>
        </c:txPr>
        <c:crossAx val="59135488"/>
        <c:crosses val="autoZero"/>
        <c:auto val="1"/>
        <c:lblAlgn val="ctr"/>
        <c:lblOffset val="100"/>
        <c:tickLblSkip val="1"/>
        <c:tickMarkSkip val="1"/>
      </c:catAx>
      <c:spPr>
        <a:noFill/>
        <a:ln w="12701">
          <a:solidFill>
            <a:srgbClr val="C0C0C0"/>
          </a:solidFill>
          <a:prstDash val="solid"/>
          <a:round/>
        </a:ln>
      </c:spPr>
    </c:plotArea>
    <c:legend>
      <c:legendPos val="b"/>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385"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25" b="1" i="0" u="none" strike="noStrike" kern="1200" baseline="0">
                <a:solidFill>
                  <a:srgbClr val="000000"/>
                </a:solidFill>
                <a:latin typeface="Arial"/>
                <a:ea typeface="Arial"/>
                <a:cs typeface="Arial"/>
              </a:defRPr>
            </a:pPr>
            <a:r>
              <a:rPr lang="en-GB" sz="225" b="1" i="0" u="none" strike="noStrike" kern="1200" cap="none" spc="0" baseline="0">
                <a:solidFill>
                  <a:srgbClr val="000000"/>
                </a:solidFill>
                <a:uFillTx/>
                <a:latin typeface="Arial"/>
                <a:ea typeface="Arial"/>
                <a:cs typeface="Arial"/>
              </a:rPr>
              <a:t>Figure 2.1: Cars registered for the first time by new/used breakdown: January to March quarter 2007 to 2012</a:t>
            </a:r>
          </a:p>
        </c:rich>
      </c:tx>
      <c:spPr>
        <a:noFill/>
        <a:ln>
          <a:noFill/>
        </a:ln>
      </c:spPr>
    </c:title>
    <c:plotArea>
      <c:layout/>
      <c:lineChart>
        <c:grouping val="standard"/>
        <c:ser>
          <c:idx val="0"/>
          <c:order val="0"/>
          <c:tx>
            <c:v>New Cars</c:v>
          </c:tx>
          <c:spPr>
            <a:ln w="12701">
              <a:solidFill>
                <a:srgbClr val="3366FF"/>
              </a:solidFill>
              <a:prstDash val="solid"/>
              <a:round/>
            </a:ln>
          </c:spPr>
          <c:marker>
            <c:symbol val="diamond"/>
            <c:size val="5"/>
          </c:marker>
          <c:cat>
            <c:strLit>
              <c:ptCount val="1"/>
              <c:pt idx="0">
                <c:v>1</c:v>
              </c:pt>
            </c:strLit>
          </c:cat>
          <c:val>
            <c:numLit>
              <c:formatCode>General</c:formatCode>
              <c:ptCount val="1"/>
              <c:pt idx="0">
                <c:v>0</c:v>
              </c:pt>
            </c:numLit>
          </c:val>
        </c:ser>
        <c:ser>
          <c:idx val="1"/>
          <c:order val="1"/>
          <c:tx>
            <c:v>Used Cars</c:v>
          </c:tx>
          <c:spPr>
            <a:ln w="12701">
              <a:solidFill>
                <a:srgbClr val="99CCFF"/>
              </a:solidFill>
              <a:prstDash val="solid"/>
              <a:round/>
            </a:ln>
          </c:spPr>
          <c:marker>
            <c:symbol val="square"/>
            <c:size val="5"/>
          </c:marker>
          <c:cat>
            <c:strLit>
              <c:ptCount val="1"/>
              <c:pt idx="0">
                <c:v>1</c:v>
              </c:pt>
            </c:strLit>
          </c:cat>
          <c:val>
            <c:numLit>
              <c:formatCode>General</c:formatCode>
              <c:ptCount val="1"/>
              <c:pt idx="0">
                <c:v>0</c:v>
              </c:pt>
            </c:numLit>
          </c:val>
        </c:ser>
        <c:ser>
          <c:idx val="2"/>
          <c:order val="2"/>
          <c:tx>
            <c:v>New and Used Cars</c:v>
          </c:tx>
          <c:spPr>
            <a:ln w="12701">
              <a:solidFill>
                <a:srgbClr val="800000"/>
              </a:solidFill>
              <a:prstDash val="solid"/>
              <a:round/>
            </a:ln>
          </c:spPr>
          <c:cat>
            <c:strLit>
              <c:ptCount val="1"/>
              <c:pt idx="0">
                <c:v>1</c:v>
              </c:pt>
            </c:strLit>
          </c:cat>
          <c:val>
            <c:numLit>
              <c:formatCode>General</c:formatCode>
              <c:ptCount val="1"/>
              <c:pt idx="0">
                <c:v>0</c:v>
              </c:pt>
            </c:numLit>
          </c:val>
        </c:ser>
        <c:marker val="1"/>
        <c:axId val="59068416"/>
        <c:axId val="59053568"/>
      </c:lineChart>
      <c:valAx>
        <c:axId val="59053568"/>
        <c:scaling>
          <c:orientation val="minMax"/>
          <c:max val="35000"/>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Number of cars registered for first time</a:t>
                </a:r>
              </a:p>
            </c:rich>
          </c:tx>
          <c:spPr>
            <a:noFill/>
            <a:ln>
              <a:noFill/>
            </a:ln>
          </c:spPr>
        </c:title>
        <c:numFmt formatCode="#,##0"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175" b="0" i="0" u="none" strike="noStrike" kern="1200" baseline="0">
                <a:solidFill>
                  <a:srgbClr val="000000"/>
                </a:solidFill>
                <a:latin typeface="Arial"/>
                <a:ea typeface="Arial"/>
                <a:cs typeface="Arial"/>
              </a:defRPr>
            </a:pPr>
            <a:endParaRPr lang="en-US"/>
          </a:p>
        </c:txPr>
        <c:crossAx val="59068416"/>
        <c:crosses val="autoZero"/>
        <c:crossBetween val="between"/>
      </c:valAx>
      <c:catAx>
        <c:axId val="59068416"/>
        <c:scaling>
          <c:orientation val="minMax"/>
        </c:scaling>
        <c:axPos val="b"/>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175" b="0" i="0" u="none" strike="noStrike" kern="1200" baseline="0">
                <a:solidFill>
                  <a:srgbClr val="000000"/>
                </a:solidFill>
                <a:latin typeface="Arial"/>
                <a:ea typeface="Arial"/>
                <a:cs typeface="Arial"/>
              </a:defRPr>
            </a:pPr>
            <a:endParaRPr lang="en-US"/>
          </a:p>
        </c:txPr>
        <c:crossAx val="59053568"/>
        <c:crosses val="autoZero"/>
        <c:auto val="1"/>
        <c:lblAlgn val="ctr"/>
        <c:lblOffset val="100"/>
        <c:tickLblSkip val="1"/>
        <c:tickMarkSkip val="1"/>
      </c:catAx>
      <c:spPr>
        <a:noFill/>
        <a:ln w="12701">
          <a:solidFill>
            <a:srgbClr val="C0C0C0"/>
          </a:solidFill>
          <a:prstDash val="solid"/>
          <a:round/>
        </a:ln>
      </c:spPr>
    </c:plotArea>
    <c:legend>
      <c:legendPos val="b"/>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385"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1200" b="1" i="0" u="none" strike="noStrike" kern="1200" baseline="0">
                <a:solidFill>
                  <a:srgbClr val="000000"/>
                </a:solidFill>
                <a:latin typeface="Arial"/>
                <a:ea typeface="Arial"/>
                <a:cs typeface="Arial"/>
              </a:defRPr>
            </a:pPr>
            <a:r>
              <a:rPr lang="en-GB" sz="1200" b="1" i="0" u="none" strike="noStrike" kern="1200" cap="none" spc="0" baseline="0">
                <a:solidFill>
                  <a:schemeClr val="tx1"/>
                </a:solidFill>
                <a:uFillTx/>
                <a:latin typeface="Arial"/>
                <a:ea typeface="Arial"/>
                <a:cs typeface="Arial"/>
              </a:rPr>
              <a:t>Figure 2.1: New cars registered for the first time: April to June quarter 2007 to 2016</a:t>
            </a:r>
          </a:p>
        </c:rich>
      </c:tx>
      <c:layout>
        <c:manualLayout>
          <c:xMode val="edge"/>
          <c:yMode val="edge"/>
          <c:x val="0.16976134199568971"/>
          <c:y val="3.2257794123040015E-2"/>
        </c:manualLayout>
      </c:layout>
      <c:spPr>
        <a:noFill/>
        <a:ln>
          <a:noFill/>
        </a:ln>
      </c:spPr>
    </c:title>
    <c:plotArea>
      <c:layout>
        <c:manualLayout>
          <c:layoutTarget val="inner"/>
          <c:xMode val="edge"/>
          <c:yMode val="edge"/>
          <c:x val="0.12643126725981338"/>
          <c:y val="0.13074039734488374"/>
          <c:w val="0.8547555696670297"/>
          <c:h val="0.6105990643385204"/>
        </c:manualLayout>
      </c:layout>
      <c:lineChart>
        <c:grouping val="standard"/>
        <c:ser>
          <c:idx val="0"/>
          <c:order val="0"/>
          <c:tx>
            <c:strRef>
              <c:f>'Figure 2.1 Cars'!$C$4</c:f>
              <c:strCache>
                <c:ptCount val="1"/>
                <c:pt idx="0">
                  <c:v>New Cars</c:v>
                </c:pt>
              </c:strCache>
            </c:strRef>
          </c:tx>
          <c:spPr>
            <a:ln w="19050">
              <a:solidFill>
                <a:srgbClr val="0000FF"/>
              </a:solidFill>
              <a:prstDash val="solid"/>
              <a:round/>
            </a:ln>
          </c:spPr>
          <c:marker>
            <c:symbol val="triangle"/>
            <c:size val="5"/>
            <c:spPr>
              <a:solidFill>
                <a:srgbClr val="0000FF"/>
              </a:solidFill>
              <a:ln>
                <a:solidFill>
                  <a:srgbClr val="0000FF"/>
                </a:solidFill>
              </a:ln>
            </c:spPr>
          </c:marker>
          <c:cat>
            <c:strRef>
              <c:f>'Figure 2.1 Cars'!$A$5:$A$14</c:f>
              <c:strCache>
                <c:ptCount val="10"/>
                <c:pt idx="0">
                  <c:v>Apr-Jun 2007</c:v>
                </c:pt>
                <c:pt idx="1">
                  <c:v>Apr-Jun 2008</c:v>
                </c:pt>
                <c:pt idx="2">
                  <c:v>Apr-Jun 2009</c:v>
                </c:pt>
                <c:pt idx="3">
                  <c:v>Apr-Jun 2010</c:v>
                </c:pt>
                <c:pt idx="4">
                  <c:v>Apr-Jun 2011</c:v>
                </c:pt>
                <c:pt idx="5">
                  <c:v>Apr-Jun 2012</c:v>
                </c:pt>
                <c:pt idx="6">
                  <c:v>Apr-Jun 2013</c:v>
                </c:pt>
                <c:pt idx="7">
                  <c:v>Apr-Jun 2014</c:v>
                </c:pt>
                <c:pt idx="8">
                  <c:v>Apr-Jun 2015</c:v>
                </c:pt>
                <c:pt idx="9">
                  <c:v>Apr-Jun 2016</c:v>
                </c:pt>
              </c:strCache>
            </c:strRef>
          </c:cat>
          <c:val>
            <c:numRef>
              <c:f>'Figure 2.1 Cars'!$C$5:$C$14</c:f>
              <c:numCache>
                <c:formatCode>#,##0</c:formatCode>
                <c:ptCount val="10"/>
                <c:pt idx="0">
                  <c:v>18531</c:v>
                </c:pt>
                <c:pt idx="1">
                  <c:v>16082</c:v>
                </c:pt>
                <c:pt idx="2">
                  <c:v>12209</c:v>
                </c:pt>
                <c:pt idx="3">
                  <c:v>14041</c:v>
                </c:pt>
                <c:pt idx="4">
                  <c:v>12164</c:v>
                </c:pt>
                <c:pt idx="5">
                  <c:v>12073</c:v>
                </c:pt>
                <c:pt idx="6">
                  <c:v>14078</c:v>
                </c:pt>
                <c:pt idx="7">
                  <c:v>15150</c:v>
                </c:pt>
                <c:pt idx="8">
                  <c:v>15155</c:v>
                </c:pt>
                <c:pt idx="9">
                  <c:v>15276</c:v>
                </c:pt>
              </c:numCache>
            </c:numRef>
          </c:val>
        </c:ser>
        <c:marker val="1"/>
        <c:axId val="59181312"/>
        <c:axId val="59075968"/>
      </c:lineChart>
      <c:valAx>
        <c:axId val="59075968"/>
        <c:scaling>
          <c:orientation val="minMax"/>
          <c:max val="25000"/>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1125" b="1" i="0" u="none" strike="noStrike" kern="1200" baseline="0">
                    <a:solidFill>
                      <a:srgbClr val="000000"/>
                    </a:solidFill>
                    <a:latin typeface="Arial"/>
                    <a:ea typeface="Arial"/>
                    <a:cs typeface="Arial"/>
                  </a:defRPr>
                </a:pPr>
                <a:r>
                  <a:rPr lang="en-GB" sz="1125" b="1" i="0" u="none" strike="noStrike" kern="1200" cap="none" spc="0" baseline="0">
                    <a:solidFill>
                      <a:srgbClr val="000000"/>
                    </a:solidFill>
                    <a:uFillTx/>
                    <a:latin typeface="Arial"/>
                    <a:ea typeface="Arial"/>
                    <a:cs typeface="Arial"/>
                  </a:rPr>
                  <a:t>Number of first registrations - New Cars</a:t>
                </a:r>
              </a:p>
            </c:rich>
          </c:tx>
          <c:layout>
            <c:manualLayout>
              <c:xMode val="edge"/>
              <c:yMode val="edge"/>
              <c:x val="1.7734064388724383E-2"/>
              <c:y val="0.12401925807178329"/>
            </c:manualLayout>
          </c:layout>
          <c:spPr>
            <a:noFill/>
            <a:ln>
              <a:noFill/>
            </a:ln>
          </c:spPr>
        </c:title>
        <c:numFmt formatCode="#,##0"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1100" b="0" i="0" u="none" strike="noStrike" kern="1200" baseline="0">
                <a:solidFill>
                  <a:srgbClr val="000000"/>
                </a:solidFill>
                <a:latin typeface="Arial"/>
                <a:ea typeface="Arial"/>
                <a:cs typeface="Arial"/>
              </a:defRPr>
            </a:pPr>
            <a:endParaRPr lang="en-US"/>
          </a:p>
        </c:txPr>
        <c:crossAx val="59181312"/>
        <c:crosses val="autoZero"/>
        <c:crossBetween val="between"/>
      </c:valAx>
      <c:catAx>
        <c:axId val="59181312"/>
        <c:scaling>
          <c:orientation val="minMax"/>
        </c:scaling>
        <c:axPos val="b"/>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1100" b="0" i="0" u="none" strike="noStrike" kern="1200" baseline="0">
                <a:solidFill>
                  <a:srgbClr val="000000"/>
                </a:solidFill>
                <a:latin typeface="Arial"/>
                <a:ea typeface="Arial"/>
                <a:cs typeface="Arial"/>
              </a:defRPr>
            </a:pPr>
            <a:endParaRPr lang="en-US"/>
          </a:p>
        </c:txPr>
        <c:crossAx val="59075968"/>
        <c:crosses val="autoZero"/>
        <c:auto val="1"/>
        <c:lblAlgn val="ctr"/>
        <c:lblOffset val="100"/>
        <c:tickLblSkip val="1"/>
        <c:tickMarkSkip val="1"/>
      </c:catAx>
      <c:spPr>
        <a:noFill/>
        <a:ln w="12701">
          <a:solidFill>
            <a:srgbClr val="C0C0C0"/>
          </a:solidFill>
          <a:prstDash val="solid"/>
          <a:round/>
        </a:ln>
      </c:spPr>
    </c:plotArea>
    <c:legend>
      <c:legendPos val="r"/>
      <c:layout>
        <c:manualLayout>
          <c:xMode val="edge"/>
          <c:yMode val="edge"/>
          <c:x val="0.39872133241870961"/>
          <c:y val="0.85883351407421382"/>
          <c:w val="0.21070969070043924"/>
          <c:h val="7.8226478280724571E-2"/>
        </c:manualLayout>
      </c:layout>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825" b="0" i="0" u="none" strike="noStrike" kern="1200" baseline="0">
              <a:solidFill>
                <a:srgbClr val="000000"/>
              </a:solidFill>
              <a:latin typeface="Arial"/>
              <a:ea typeface="Arial"/>
              <a:cs typeface="Arial"/>
            </a:defRPr>
          </a:pPr>
          <a:endParaRPr lang="en-US"/>
        </a:p>
      </c:txPr>
    </c:legend>
    <c:plotVisOnly val="1"/>
  </c:chart>
  <c:spPr>
    <a:solidFill>
      <a:srgbClr val="FFFFFF"/>
    </a:solidFill>
    <a:ln w="3175">
      <a:solidFill>
        <a:schemeClr val="tx1"/>
      </a:solidFill>
    </a:ln>
  </c:spPr>
  <c:txPr>
    <a:bodyPr lIns="0" tIns="0" rIns="0" bIns="0"/>
    <a:lstStyle/>
    <a:p>
      <a:pPr marL="0" marR="0" indent="0" algn="ctr" defTabSz="914400" fontAlgn="auto" hangingPunct="1">
        <a:lnSpc>
          <a:spcPct val="100000"/>
        </a:lnSpc>
        <a:spcBef>
          <a:spcPts val="0"/>
        </a:spcBef>
        <a:spcAft>
          <a:spcPts val="0"/>
        </a:spcAft>
        <a:tabLst/>
        <a:defRPr lang="en-GB" sz="1475"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Figure 8.2: Touch screen theory tests for private car drivers: % Pass Rates for Males/Females in NI/GB April 2010 to March 2011</a:t>
            </a:r>
          </a:p>
        </c:rich>
      </c:tx>
      <c:spPr>
        <a:noFill/>
        <a:ln>
          <a:noFill/>
        </a:ln>
      </c:spPr>
    </c:title>
    <c:plotArea>
      <c:layout/>
      <c:barChart>
        <c:barDir val="col"/>
        <c:grouping val="clustered"/>
        <c:ser>
          <c:idx val="0"/>
          <c:order val="0"/>
          <c:tx>
            <c:v>Northern Ireland</c:v>
          </c:tx>
          <c:spPr>
            <a:solidFill>
              <a:srgbClr val="9999FF"/>
            </a:solidFill>
            <a:ln w="12701">
              <a:solidFill>
                <a:srgbClr val="000000"/>
              </a:solidFill>
              <a:prstDash val="solid"/>
              <a:round/>
            </a:ln>
          </c:spPr>
          <c:cat>
            <c:strLit>
              <c:ptCount val="1"/>
              <c:pt idx="0">
                <c:v>1</c:v>
              </c:pt>
            </c:strLit>
          </c:cat>
          <c:val>
            <c:numLit>
              <c:formatCode>General</c:formatCode>
              <c:ptCount val="1"/>
              <c:pt idx="0">
                <c:v>0</c:v>
              </c:pt>
            </c:numLit>
          </c:val>
        </c:ser>
        <c:ser>
          <c:idx val="1"/>
          <c:order val="1"/>
          <c:tx>
            <c:v>Great Britain</c:v>
          </c:tx>
          <c:spPr>
            <a:solidFill>
              <a:srgbClr val="993366"/>
            </a:solidFill>
            <a:ln w="12701">
              <a:solidFill>
                <a:srgbClr val="000000"/>
              </a:solidFill>
              <a:prstDash val="solid"/>
              <a:round/>
            </a:ln>
          </c:spPr>
          <c:cat>
            <c:strLit>
              <c:ptCount val="1"/>
              <c:pt idx="0">
                <c:v>1</c:v>
              </c:pt>
            </c:strLit>
          </c:cat>
          <c:val>
            <c:numLit>
              <c:formatCode>General</c:formatCode>
              <c:ptCount val="1"/>
              <c:pt idx="0">
                <c:v>0</c:v>
              </c:pt>
            </c:numLit>
          </c:val>
        </c:ser>
        <c:axId val="132506752"/>
        <c:axId val="130853504"/>
      </c:barChart>
      <c:valAx>
        <c:axId val="130853504"/>
        <c:scaling>
          <c:orientation val="minMax"/>
          <c:max val="0.70000000000000062"/>
          <c:min val="0"/>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Pass Rate</a:t>
                </a:r>
              </a:p>
            </c:rich>
          </c:tx>
          <c:spPr>
            <a:noFill/>
            <a:ln>
              <a:noFill/>
            </a:ln>
          </c:spPr>
        </c:title>
        <c:numFmt formatCode="General" sourceLinked="1"/>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32506752"/>
        <c:crosses val="autoZero"/>
        <c:crossBetween val="between"/>
        <c:majorUnit val="0.1"/>
        <c:minorUnit val="0.1"/>
      </c:valAx>
      <c:catAx>
        <c:axId val="132506752"/>
        <c:scaling>
          <c:orientation val="minMax"/>
        </c:scaling>
        <c:axPos val="b"/>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30853504"/>
        <c:crosses val="autoZero"/>
        <c:auto val="1"/>
        <c:lblAlgn val="ctr"/>
        <c:lblOffset val="100"/>
        <c:tickLblSkip val="1"/>
        <c:tickMarkSkip val="1"/>
      </c:catAx>
      <c:spPr>
        <a:solidFill>
          <a:srgbClr val="FFFFFF"/>
        </a:solidFill>
        <a:ln w="12701">
          <a:solidFill>
            <a:srgbClr val="C0C0C0"/>
          </a:solidFill>
          <a:prstDash val="solid"/>
          <a:round/>
        </a:ln>
      </c:spPr>
    </c:plotArea>
    <c:legend>
      <c:legendPos val="b"/>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105"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Figure 8.1: Car 'L' driving tests: % Pass Rates for Males/Females in NI/GB July 2010 to June 2011</a:t>
            </a:r>
          </a:p>
        </c:rich>
      </c:tx>
      <c:spPr>
        <a:noFill/>
        <a:ln>
          <a:noFill/>
        </a:ln>
      </c:spPr>
    </c:title>
    <c:plotArea>
      <c:layout/>
      <c:barChart>
        <c:barDir val="col"/>
        <c:grouping val="clustered"/>
        <c:ser>
          <c:idx val="0"/>
          <c:order val="0"/>
          <c:tx>
            <c:v>Northern Ireland</c:v>
          </c:tx>
          <c:spPr>
            <a:solidFill>
              <a:srgbClr val="9999FF"/>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0.56999999999999695</c:v>
              </c:pt>
              <c:pt idx="1">
                <c:v>0.46</c:v>
              </c:pt>
              <c:pt idx="2">
                <c:v>0.51</c:v>
              </c:pt>
            </c:numLit>
          </c:val>
        </c:ser>
        <c:ser>
          <c:idx val="1"/>
          <c:order val="1"/>
          <c:tx>
            <c:v>Great Britain</c:v>
          </c:tx>
          <c:spPr>
            <a:solidFill>
              <a:srgbClr val="993366"/>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0.5</c:v>
              </c:pt>
              <c:pt idx="1">
                <c:v>0.44</c:v>
              </c:pt>
              <c:pt idx="2">
                <c:v>0.47000000000000008</c:v>
              </c:pt>
            </c:numLit>
          </c:val>
        </c:ser>
        <c:axId val="138453376"/>
        <c:axId val="138442624"/>
      </c:barChart>
      <c:valAx>
        <c:axId val="138442624"/>
        <c:scaling>
          <c:orientation val="minMax"/>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Pass Rate</a:t>
                </a:r>
              </a:p>
            </c:rich>
          </c:tx>
          <c:spPr>
            <a:noFill/>
            <a:ln>
              <a:noFill/>
            </a:ln>
          </c:spPr>
        </c:title>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50" b="0" i="0" u="none" strike="noStrike" kern="1200" baseline="0">
                <a:solidFill>
                  <a:srgbClr val="000000"/>
                </a:solidFill>
                <a:latin typeface="Arial"/>
                <a:ea typeface="Arial"/>
                <a:cs typeface="Arial"/>
              </a:defRPr>
            </a:pPr>
            <a:endParaRPr lang="en-US"/>
          </a:p>
        </c:txPr>
        <c:crossAx val="138453376"/>
        <c:crosses val="autoZero"/>
        <c:crossBetween val="between"/>
      </c:valAx>
      <c:catAx>
        <c:axId val="138453376"/>
        <c:scaling>
          <c:orientation val="minMax"/>
        </c:scaling>
        <c:axPos val="b"/>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38442624"/>
        <c:crosses val="autoZero"/>
        <c:auto val="1"/>
        <c:lblAlgn val="ctr"/>
        <c:lblOffset val="100"/>
        <c:tickLblSkip val="1"/>
        <c:tickMarkSkip val="1"/>
      </c:catAx>
      <c:spPr>
        <a:solidFill>
          <a:srgbClr val="FFFFFF"/>
        </a:solidFill>
        <a:ln w="12701">
          <a:solidFill>
            <a:srgbClr val="C0C0C0"/>
          </a:solidFill>
          <a:prstDash val="solid"/>
          <a:round/>
        </a:ln>
      </c:spPr>
    </c:plotArea>
    <c:legend>
      <c:legendPos val="b"/>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110"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Figure 8.2: Touch screen theory tests for private car drivers: % Pass Rates for Males/Females in NI/GB July 2010 to June 2011</a:t>
            </a:r>
          </a:p>
        </c:rich>
      </c:tx>
      <c:spPr>
        <a:noFill/>
        <a:ln>
          <a:noFill/>
        </a:ln>
      </c:spPr>
    </c:title>
    <c:plotArea>
      <c:layout/>
      <c:barChart>
        <c:barDir val="col"/>
        <c:grouping val="clustered"/>
        <c:ser>
          <c:idx val="0"/>
          <c:order val="0"/>
          <c:tx>
            <c:v>Northern Ireland</c:v>
          </c:tx>
          <c:spPr>
            <a:solidFill>
              <a:srgbClr val="9999FF"/>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0.61000000000000065</c:v>
              </c:pt>
              <c:pt idx="1">
                <c:v>0.65000000000004265</c:v>
              </c:pt>
              <c:pt idx="2">
                <c:v>0.63000000000002065</c:v>
              </c:pt>
            </c:numLit>
          </c:val>
        </c:ser>
        <c:ser>
          <c:idx val="1"/>
          <c:order val="1"/>
          <c:tx>
            <c:v>Great Britain</c:v>
          </c:tx>
          <c:spPr>
            <a:solidFill>
              <a:srgbClr val="993366"/>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0.60000000000000064</c:v>
              </c:pt>
              <c:pt idx="1">
                <c:v>0.66000000000005066</c:v>
              </c:pt>
              <c:pt idx="2">
                <c:v>0.63000000000002065</c:v>
              </c:pt>
            </c:numLit>
          </c:val>
        </c:ser>
        <c:axId val="138828800"/>
        <c:axId val="138826496"/>
      </c:barChart>
      <c:valAx>
        <c:axId val="138826496"/>
        <c:scaling>
          <c:orientation val="minMax"/>
          <c:max val="0.70000000000000062"/>
          <c:min val="0"/>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Pass Rate</a:t>
                </a:r>
              </a:p>
            </c:rich>
          </c:tx>
          <c:spPr>
            <a:noFill/>
            <a:ln>
              <a:noFill/>
            </a:ln>
          </c:spPr>
        </c:title>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38828800"/>
        <c:crosses val="autoZero"/>
        <c:crossBetween val="between"/>
        <c:majorUnit val="0.1"/>
        <c:minorUnit val="0.1"/>
      </c:valAx>
      <c:catAx>
        <c:axId val="138828800"/>
        <c:scaling>
          <c:orientation val="minMax"/>
        </c:scaling>
        <c:axPos val="b"/>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38826496"/>
        <c:crosses val="autoZero"/>
        <c:auto val="1"/>
        <c:lblAlgn val="ctr"/>
        <c:lblOffset val="100"/>
        <c:tickLblSkip val="1"/>
        <c:tickMarkSkip val="1"/>
      </c:catAx>
      <c:spPr>
        <a:solidFill>
          <a:srgbClr val="FFFFFF"/>
        </a:solidFill>
        <a:ln w="12701">
          <a:solidFill>
            <a:srgbClr val="C0C0C0"/>
          </a:solidFill>
          <a:prstDash val="solid"/>
          <a:round/>
        </a:ln>
      </c:spPr>
    </c:plotArea>
    <c:legend>
      <c:legendPos val="b"/>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105"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Figure 8.1: Car 'L' driving tests: % Pass Rates for Males/Females in NI/GB October 2010 to September 2011</a:t>
            </a:r>
          </a:p>
        </c:rich>
      </c:tx>
      <c:spPr>
        <a:noFill/>
        <a:ln>
          <a:noFill/>
        </a:ln>
      </c:spPr>
    </c:title>
    <c:plotArea>
      <c:layout/>
      <c:barChart>
        <c:barDir val="col"/>
        <c:grouping val="clustered"/>
        <c:ser>
          <c:idx val="0"/>
          <c:order val="0"/>
          <c:tx>
            <c:v>Northern Ireland</c:v>
          </c:tx>
          <c:spPr>
            <a:solidFill>
              <a:srgbClr val="9999FF"/>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0.58000000000000007</c:v>
              </c:pt>
              <c:pt idx="1">
                <c:v>0.47000000000000008</c:v>
              </c:pt>
              <c:pt idx="2">
                <c:v>0.52</c:v>
              </c:pt>
            </c:numLit>
          </c:val>
        </c:ser>
        <c:ser>
          <c:idx val="1"/>
          <c:order val="1"/>
          <c:tx>
            <c:v>Great Britain</c:v>
          </c:tx>
          <c:spPr>
            <a:solidFill>
              <a:srgbClr val="993366"/>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0.5</c:v>
              </c:pt>
              <c:pt idx="1">
                <c:v>0.44</c:v>
              </c:pt>
              <c:pt idx="2">
                <c:v>0.47000000000000008</c:v>
              </c:pt>
            </c:numLit>
          </c:val>
        </c:ser>
        <c:axId val="138750208"/>
        <c:axId val="138747904"/>
      </c:barChart>
      <c:valAx>
        <c:axId val="138747904"/>
        <c:scaling>
          <c:orientation val="minMax"/>
          <c:max val="0.60000000000000064"/>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Pass Rate</a:t>
                </a:r>
              </a:p>
            </c:rich>
          </c:tx>
          <c:spPr>
            <a:noFill/>
            <a:ln>
              <a:noFill/>
            </a:ln>
          </c:spPr>
        </c:title>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50" b="0" i="0" u="none" strike="noStrike" kern="1200" baseline="0">
                <a:solidFill>
                  <a:srgbClr val="000000"/>
                </a:solidFill>
                <a:latin typeface="Arial"/>
                <a:ea typeface="Arial"/>
                <a:cs typeface="Arial"/>
              </a:defRPr>
            </a:pPr>
            <a:endParaRPr lang="en-US"/>
          </a:p>
        </c:txPr>
        <c:crossAx val="138750208"/>
        <c:crosses val="autoZero"/>
        <c:crossBetween val="between"/>
      </c:valAx>
      <c:catAx>
        <c:axId val="138750208"/>
        <c:scaling>
          <c:orientation val="minMax"/>
        </c:scaling>
        <c:axPos val="b"/>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38747904"/>
        <c:crosses val="autoZero"/>
        <c:auto val="1"/>
        <c:lblAlgn val="ctr"/>
        <c:lblOffset val="100"/>
        <c:tickLblSkip val="1"/>
        <c:tickMarkSkip val="1"/>
      </c:catAx>
      <c:spPr>
        <a:solidFill>
          <a:srgbClr val="FFFFFF"/>
        </a:solidFill>
        <a:ln w="12701">
          <a:solidFill>
            <a:srgbClr val="C0C0C0"/>
          </a:solidFill>
          <a:prstDash val="solid"/>
          <a:round/>
        </a:ln>
      </c:spPr>
    </c:plotArea>
    <c:legend>
      <c:legendPos val="b"/>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110"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Figure 8.2: Touch screen theory tests for private car drivers: % Pass Rates for Males/Females in NI/GB October 2010 to September 2011</a:t>
            </a:r>
          </a:p>
        </c:rich>
      </c:tx>
      <c:spPr>
        <a:noFill/>
        <a:ln>
          <a:noFill/>
        </a:ln>
      </c:spPr>
    </c:title>
    <c:plotArea>
      <c:layout/>
      <c:barChart>
        <c:barDir val="col"/>
        <c:grouping val="clustered"/>
        <c:ser>
          <c:idx val="0"/>
          <c:order val="0"/>
          <c:tx>
            <c:v>Northern Ireland</c:v>
          </c:tx>
          <c:spPr>
            <a:solidFill>
              <a:srgbClr val="9999FF"/>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0.61000000000000065</c:v>
              </c:pt>
              <c:pt idx="1">
                <c:v>0.65000000000004265</c:v>
              </c:pt>
              <c:pt idx="2">
                <c:v>0.63000000000002065</c:v>
              </c:pt>
            </c:numLit>
          </c:val>
        </c:ser>
        <c:ser>
          <c:idx val="1"/>
          <c:order val="1"/>
          <c:tx>
            <c:v>Great Britain</c:v>
          </c:tx>
          <c:spPr>
            <a:solidFill>
              <a:srgbClr val="993366"/>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0.60000000000000064</c:v>
              </c:pt>
              <c:pt idx="1">
                <c:v>0.66000000000005066</c:v>
              </c:pt>
              <c:pt idx="2">
                <c:v>0.63000000000002065</c:v>
              </c:pt>
            </c:numLit>
          </c:val>
        </c:ser>
        <c:axId val="138794496"/>
        <c:axId val="138779648"/>
      </c:barChart>
      <c:valAx>
        <c:axId val="138779648"/>
        <c:scaling>
          <c:orientation val="minMax"/>
          <c:max val="0.70000000000000062"/>
          <c:min val="0"/>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Pass Rate</a:t>
                </a:r>
              </a:p>
            </c:rich>
          </c:tx>
          <c:spPr>
            <a:noFill/>
            <a:ln>
              <a:noFill/>
            </a:ln>
          </c:spPr>
        </c:title>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38794496"/>
        <c:crosses val="autoZero"/>
        <c:crossBetween val="between"/>
        <c:majorUnit val="0.1"/>
        <c:minorUnit val="0.1"/>
      </c:valAx>
      <c:catAx>
        <c:axId val="138794496"/>
        <c:scaling>
          <c:orientation val="minMax"/>
        </c:scaling>
        <c:axPos val="b"/>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38779648"/>
        <c:crosses val="autoZero"/>
        <c:auto val="1"/>
        <c:lblAlgn val="ctr"/>
        <c:lblOffset val="100"/>
        <c:tickLblSkip val="1"/>
        <c:tickMarkSkip val="1"/>
      </c:catAx>
      <c:spPr>
        <a:solidFill>
          <a:srgbClr val="FFFFFF"/>
        </a:solidFill>
        <a:ln w="12701">
          <a:solidFill>
            <a:srgbClr val="C0C0C0"/>
          </a:solidFill>
          <a:prstDash val="solid"/>
          <a:round/>
        </a:ln>
      </c:spPr>
    </c:plotArea>
    <c:legend>
      <c:legendPos val="b"/>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105"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Figure 8.1: Car 'L' driving tests: % Pass Rates for Males/Females in NI/GB January 2011 to December 2011</a:t>
            </a:r>
          </a:p>
        </c:rich>
      </c:tx>
      <c:spPr>
        <a:noFill/>
        <a:ln>
          <a:noFill/>
        </a:ln>
      </c:spPr>
    </c:title>
    <c:plotArea>
      <c:layout/>
      <c:barChart>
        <c:barDir val="col"/>
        <c:grouping val="clustered"/>
        <c:ser>
          <c:idx val="0"/>
          <c:order val="0"/>
          <c:tx>
            <c:v>Northern Ireland</c:v>
          </c:tx>
          <c:spPr>
            <a:solidFill>
              <a:srgbClr val="9999FF"/>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0.58000000000000007</c:v>
              </c:pt>
              <c:pt idx="1">
                <c:v>0.47000000000000008</c:v>
              </c:pt>
              <c:pt idx="2">
                <c:v>0.52</c:v>
              </c:pt>
            </c:numLit>
          </c:val>
        </c:ser>
        <c:ser>
          <c:idx val="1"/>
          <c:order val="1"/>
          <c:tx>
            <c:v>Great Britain</c:v>
          </c:tx>
          <c:spPr>
            <a:solidFill>
              <a:srgbClr val="993366"/>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0.5</c:v>
              </c:pt>
              <c:pt idx="1">
                <c:v>0.44</c:v>
              </c:pt>
              <c:pt idx="2">
                <c:v>0.47000000000000008</c:v>
              </c:pt>
            </c:numLit>
          </c:val>
        </c:ser>
        <c:axId val="138912512"/>
        <c:axId val="138901760"/>
      </c:barChart>
      <c:valAx>
        <c:axId val="138901760"/>
        <c:scaling>
          <c:orientation val="minMax"/>
          <c:max val="0.60000000000000064"/>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Pass Rate</a:t>
                </a:r>
              </a:p>
            </c:rich>
          </c:tx>
          <c:spPr>
            <a:noFill/>
            <a:ln>
              <a:noFill/>
            </a:ln>
          </c:spPr>
        </c:title>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50" b="0" i="0" u="none" strike="noStrike" kern="1200" baseline="0">
                <a:solidFill>
                  <a:srgbClr val="000000"/>
                </a:solidFill>
                <a:latin typeface="Arial"/>
                <a:ea typeface="Arial"/>
                <a:cs typeface="Arial"/>
              </a:defRPr>
            </a:pPr>
            <a:endParaRPr lang="en-US"/>
          </a:p>
        </c:txPr>
        <c:crossAx val="138912512"/>
        <c:crosses val="autoZero"/>
        <c:crossBetween val="between"/>
      </c:valAx>
      <c:catAx>
        <c:axId val="138912512"/>
        <c:scaling>
          <c:orientation val="minMax"/>
        </c:scaling>
        <c:axPos val="b"/>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38901760"/>
        <c:crosses val="autoZero"/>
        <c:auto val="1"/>
        <c:lblAlgn val="ctr"/>
        <c:lblOffset val="100"/>
        <c:tickLblSkip val="1"/>
        <c:tickMarkSkip val="1"/>
      </c:catAx>
      <c:spPr>
        <a:solidFill>
          <a:srgbClr val="FFFFFF"/>
        </a:solidFill>
        <a:ln w="12701">
          <a:solidFill>
            <a:srgbClr val="C0C0C0"/>
          </a:solidFill>
          <a:prstDash val="solid"/>
          <a:round/>
        </a:ln>
      </c:spPr>
    </c:plotArea>
    <c:legend>
      <c:legendPos val="b"/>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110"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Figure 8.2: Touch screen theory tests for private car drivers: % Pass Rates for Males/Females in NI/GB January 2011 to December 2011</a:t>
            </a:r>
          </a:p>
        </c:rich>
      </c:tx>
      <c:spPr>
        <a:noFill/>
        <a:ln>
          <a:noFill/>
        </a:ln>
      </c:spPr>
    </c:title>
    <c:plotArea>
      <c:layout/>
      <c:barChart>
        <c:barDir val="col"/>
        <c:grouping val="clustered"/>
        <c:ser>
          <c:idx val="0"/>
          <c:order val="0"/>
          <c:tx>
            <c:v>Northern Ireland</c:v>
          </c:tx>
          <c:spPr>
            <a:solidFill>
              <a:srgbClr val="9999FF"/>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0.59</c:v>
              </c:pt>
              <c:pt idx="1">
                <c:v>0.64000000000003165</c:v>
              </c:pt>
              <c:pt idx="2">
                <c:v>0.62000000000000965</c:v>
              </c:pt>
            </c:numLit>
          </c:val>
        </c:ser>
        <c:ser>
          <c:idx val="1"/>
          <c:order val="1"/>
          <c:tx>
            <c:v>Great Britain</c:v>
          </c:tx>
          <c:spPr>
            <a:solidFill>
              <a:srgbClr val="993366"/>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0.59</c:v>
              </c:pt>
              <c:pt idx="1">
                <c:v>0.65000000000004265</c:v>
              </c:pt>
              <c:pt idx="2">
                <c:v>0.62000000000000965</c:v>
              </c:pt>
            </c:numLit>
          </c:val>
        </c:ser>
        <c:axId val="140132352"/>
        <c:axId val="140125696"/>
      </c:barChart>
      <c:valAx>
        <c:axId val="140125696"/>
        <c:scaling>
          <c:orientation val="minMax"/>
          <c:max val="0.70000000000000062"/>
          <c:min val="0"/>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Pass Rate</a:t>
                </a:r>
              </a:p>
            </c:rich>
          </c:tx>
          <c:spPr>
            <a:noFill/>
            <a:ln>
              <a:noFill/>
            </a:ln>
          </c:spPr>
        </c:title>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40132352"/>
        <c:crosses val="autoZero"/>
        <c:crossBetween val="between"/>
        <c:majorUnit val="0.1"/>
        <c:minorUnit val="0.1"/>
      </c:valAx>
      <c:catAx>
        <c:axId val="140132352"/>
        <c:scaling>
          <c:orientation val="minMax"/>
        </c:scaling>
        <c:axPos val="b"/>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40125696"/>
        <c:crosses val="autoZero"/>
        <c:auto val="1"/>
        <c:lblAlgn val="ctr"/>
        <c:lblOffset val="100"/>
        <c:tickLblSkip val="1"/>
        <c:tickMarkSkip val="1"/>
      </c:catAx>
      <c:spPr>
        <a:solidFill>
          <a:srgbClr val="FFFFFF"/>
        </a:solidFill>
        <a:ln w="12701">
          <a:solidFill>
            <a:srgbClr val="C0C0C0"/>
          </a:solidFill>
          <a:prstDash val="solid"/>
          <a:round/>
        </a:ln>
      </c:spPr>
    </c:plotArea>
    <c:legend>
      <c:legendPos val="b"/>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105"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Figure 8.1: Northern Ireland Car 'L' driving tests: % Pass Rates by gender: Apr 2006-Mar 2007 to Apr 2011-Mar 2012</a:t>
            </a:r>
          </a:p>
        </c:rich>
      </c:tx>
      <c:spPr>
        <a:noFill/>
        <a:ln>
          <a:noFill/>
        </a:ln>
      </c:spPr>
    </c:title>
    <c:plotArea>
      <c:layout/>
      <c:lineChart>
        <c:grouping val="standard"/>
        <c:ser>
          <c:idx val="0"/>
          <c:order val="0"/>
          <c:tx>
            <c:v>Male</c:v>
          </c:tx>
          <c:spPr>
            <a:ln w="12701">
              <a:solidFill>
                <a:srgbClr val="33CCCC"/>
              </a:solidFill>
              <a:prstDash val="solid"/>
              <a:round/>
            </a:ln>
          </c:spPr>
          <c:marker>
            <c:symbol val="diamond"/>
            <c:size val="5"/>
          </c:marker>
          <c:cat>
            <c:strLit>
              <c:ptCount val="6"/>
              <c:pt idx="0">
                <c:v>Apr 2006 - Mar 2007</c:v>
              </c:pt>
              <c:pt idx="1">
                <c:v>Apr 2007 - Mar 2008</c:v>
              </c:pt>
              <c:pt idx="2">
                <c:v>Apr 2008 - Mar 2009</c:v>
              </c:pt>
              <c:pt idx="3">
                <c:v>Apr 2009 - Mar 2010</c:v>
              </c:pt>
              <c:pt idx="4">
                <c:v>Apr 2010 - Mar 2011</c:v>
              </c:pt>
              <c:pt idx="5">
                <c:v>Apr 2011 - Mar 2012</c:v>
              </c:pt>
            </c:strLit>
          </c:cat>
          <c:val>
            <c:numLit>
              <c:formatCode>General</c:formatCode>
              <c:ptCount val="6"/>
              <c:pt idx="0">
                <c:v>0.52</c:v>
              </c:pt>
              <c:pt idx="1">
                <c:v>0.5</c:v>
              </c:pt>
              <c:pt idx="2">
                <c:v>0.51</c:v>
              </c:pt>
              <c:pt idx="3">
                <c:v>0.56000000000000005</c:v>
              </c:pt>
              <c:pt idx="4">
                <c:v>0.56999999999999695</c:v>
              </c:pt>
              <c:pt idx="5">
                <c:v>0.58000000000000007</c:v>
              </c:pt>
            </c:numLit>
          </c:val>
        </c:ser>
        <c:ser>
          <c:idx val="1"/>
          <c:order val="1"/>
          <c:tx>
            <c:v>Female</c:v>
          </c:tx>
          <c:spPr>
            <a:ln w="12701">
              <a:solidFill>
                <a:srgbClr val="993366"/>
              </a:solidFill>
              <a:prstDash val="solid"/>
              <a:round/>
            </a:ln>
          </c:spPr>
          <c:marker>
            <c:symbol val="square"/>
            <c:size val="5"/>
          </c:marker>
          <c:cat>
            <c:strLit>
              <c:ptCount val="6"/>
              <c:pt idx="0">
                <c:v>Apr 2006 - Mar 2007</c:v>
              </c:pt>
              <c:pt idx="1">
                <c:v>Apr 2007 - Mar 2008</c:v>
              </c:pt>
              <c:pt idx="2">
                <c:v>Apr 2008 - Mar 2009</c:v>
              </c:pt>
              <c:pt idx="3">
                <c:v>Apr 2009 - Mar 2010</c:v>
              </c:pt>
              <c:pt idx="4">
                <c:v>Apr 2010 - Mar 2011</c:v>
              </c:pt>
              <c:pt idx="5">
                <c:v>Apr 2011 - Mar 2012</c:v>
              </c:pt>
            </c:strLit>
          </c:cat>
          <c:val>
            <c:numLit>
              <c:formatCode>General</c:formatCode>
              <c:ptCount val="6"/>
              <c:pt idx="0">
                <c:v>0.43000000000000038</c:v>
              </c:pt>
              <c:pt idx="1">
                <c:v>0.41000000000000031</c:v>
              </c:pt>
              <c:pt idx="2">
                <c:v>0.42000000000000032</c:v>
              </c:pt>
              <c:pt idx="3">
                <c:v>0.46</c:v>
              </c:pt>
              <c:pt idx="4">
                <c:v>0.46</c:v>
              </c:pt>
              <c:pt idx="5">
                <c:v>0.47000000000000008</c:v>
              </c:pt>
            </c:numLit>
          </c:val>
        </c:ser>
        <c:ser>
          <c:idx val="2"/>
          <c:order val="2"/>
          <c:tx>
            <c:v>All persons</c:v>
          </c:tx>
          <c:spPr>
            <a:ln w="12701">
              <a:solidFill>
                <a:srgbClr val="000080"/>
              </a:solidFill>
              <a:prstDash val="solid"/>
              <a:round/>
            </a:ln>
          </c:spPr>
          <c:cat>
            <c:strLit>
              <c:ptCount val="6"/>
              <c:pt idx="0">
                <c:v>Apr 2006 - Mar 2007</c:v>
              </c:pt>
              <c:pt idx="1">
                <c:v>Apr 2007 - Mar 2008</c:v>
              </c:pt>
              <c:pt idx="2">
                <c:v>Apr 2008 - Mar 2009</c:v>
              </c:pt>
              <c:pt idx="3">
                <c:v>Apr 2009 - Mar 2010</c:v>
              </c:pt>
              <c:pt idx="4">
                <c:v>Apr 2010 - Mar 2011</c:v>
              </c:pt>
              <c:pt idx="5">
                <c:v>Apr 2011 - Mar 2012</c:v>
              </c:pt>
            </c:strLit>
          </c:cat>
          <c:val>
            <c:numLit>
              <c:formatCode>General</c:formatCode>
              <c:ptCount val="6"/>
              <c:pt idx="0">
                <c:v>0.47000000000000008</c:v>
              </c:pt>
              <c:pt idx="1">
                <c:v>0.45</c:v>
              </c:pt>
              <c:pt idx="2">
                <c:v>0.46</c:v>
              </c:pt>
              <c:pt idx="3">
                <c:v>0.5</c:v>
              </c:pt>
              <c:pt idx="4">
                <c:v>0.51</c:v>
              </c:pt>
              <c:pt idx="5">
                <c:v>0.52</c:v>
              </c:pt>
            </c:numLit>
          </c:val>
        </c:ser>
        <c:marker val="1"/>
        <c:axId val="140066816"/>
        <c:axId val="140051968"/>
      </c:lineChart>
      <c:valAx>
        <c:axId val="140051968"/>
        <c:scaling>
          <c:orientation val="minMax"/>
          <c:max val="0.60000000000000064"/>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Pass Rate</a:t>
                </a:r>
              </a:p>
            </c:rich>
          </c:tx>
          <c:spPr>
            <a:noFill/>
            <a:ln>
              <a:noFill/>
            </a:ln>
          </c:spPr>
        </c:title>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40066816"/>
        <c:crosses val="autoZero"/>
        <c:crossBetween val="between"/>
      </c:valAx>
      <c:catAx>
        <c:axId val="140066816"/>
        <c:scaling>
          <c:orientation val="minMax"/>
        </c:scaling>
        <c:axPos val="b"/>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40051968"/>
        <c:crosses val="autoZero"/>
        <c:auto val="1"/>
        <c:lblAlgn val="ctr"/>
        <c:lblOffset val="100"/>
        <c:tickLblSkip val="1"/>
        <c:tickMarkSkip val="1"/>
      </c:catAx>
      <c:spPr>
        <a:solidFill>
          <a:srgbClr val="FFFFFF"/>
        </a:solidFill>
        <a:ln w="12701">
          <a:solidFill>
            <a:srgbClr val="C0C0C0"/>
          </a:solidFill>
          <a:prstDash val="solid"/>
          <a:round/>
        </a:ln>
      </c:spPr>
    </c:plotArea>
    <c:legend>
      <c:legendPos val="b"/>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110"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absoluteAnchor>
    <xdr:pos x="8118472" y="2687110"/>
    <xdr:ext cx="1961680" cy="999420"/>
    <xdr:pic>
      <xdr:nvPicPr>
        <xdr:cNvPr id="3" name="Picture 2" descr="Nisra logo"/>
        <xdr:cNvPicPr>
          <a:picLocks noChangeAspect="1"/>
        </xdr:cNvPicPr>
      </xdr:nvPicPr>
      <xdr:blipFill>
        <a:blip xmlns:r="http://schemas.openxmlformats.org/officeDocument/2006/relationships" r:embed="rId1" cstate="print"/>
        <a:srcRect/>
        <a:stretch>
          <a:fillRect/>
        </a:stretch>
      </xdr:blipFill>
      <xdr:spPr>
        <a:xfrm>
          <a:off x="8118472" y="2687110"/>
          <a:ext cx="1961680" cy="999420"/>
        </a:xfrm>
        <a:prstGeom prst="rect">
          <a:avLst/>
        </a:prstGeom>
        <a:solidFill>
          <a:srgbClr val="FFFFFF"/>
        </a:solidFill>
        <a:ln>
          <a:noFill/>
        </a:ln>
      </xdr:spPr>
    </xdr:pic>
    <xdr:clientData/>
  </xdr:absoluteAnchor>
  <xdr:oneCellAnchor>
    <xdr:from>
      <xdr:col>1</xdr:col>
      <xdr:colOff>7372350</xdr:colOff>
      <xdr:row>0</xdr:row>
      <xdr:rowOff>85725</xdr:rowOff>
    </xdr:from>
    <xdr:ext cx="2505071" cy="733778"/>
    <xdr:pic>
      <xdr:nvPicPr>
        <xdr:cNvPr id="5" name="Picture 3"/>
        <xdr:cNvPicPr>
          <a:picLocks noChangeAspect="1"/>
        </xdr:cNvPicPr>
      </xdr:nvPicPr>
      <xdr:blipFill>
        <a:blip xmlns:r="http://schemas.openxmlformats.org/officeDocument/2006/relationships" r:embed="rId2" cstate="print"/>
        <a:srcRect/>
        <a:stretch>
          <a:fillRect/>
        </a:stretch>
      </xdr:blipFill>
      <xdr:spPr>
        <a:xfrm>
          <a:off x="7496175" y="85725"/>
          <a:ext cx="2505071" cy="733778"/>
        </a:xfrm>
        <a:prstGeom prst="rect">
          <a:avLst/>
        </a:prstGeom>
        <a:noFill/>
        <a:ln>
          <a:noFill/>
        </a:ln>
      </xdr:spPr>
    </xdr:pic>
    <xdr:clientData/>
  </xdr:oneCellAnchor>
  <xdr:twoCellAnchor>
    <xdr:from>
      <xdr:col>1</xdr:col>
      <xdr:colOff>4048124</xdr:colOff>
      <xdr:row>6</xdr:row>
      <xdr:rowOff>47625</xdr:rowOff>
    </xdr:from>
    <xdr:to>
      <xdr:col>1</xdr:col>
      <xdr:colOff>5943599</xdr:colOff>
      <xdr:row>14</xdr:row>
      <xdr:rowOff>38100</xdr:rowOff>
    </xdr:to>
    <xdr:pic>
      <xdr:nvPicPr>
        <xdr:cNvPr id="1025" name="Picture 1" descr="image001"/>
        <xdr:cNvPicPr>
          <a:picLocks noChangeAspect="1" noChangeArrowheads="1"/>
        </xdr:cNvPicPr>
      </xdr:nvPicPr>
      <xdr:blipFill>
        <a:blip xmlns:r="http://schemas.openxmlformats.org/officeDocument/2006/relationships" r:embed="rId3" cstate="print"/>
        <a:srcRect/>
        <a:stretch>
          <a:fillRect/>
        </a:stretch>
      </xdr:blipFill>
      <xdr:spPr bwMode="auto">
        <a:xfrm>
          <a:off x="4171949" y="2628900"/>
          <a:ext cx="1895475" cy="1362075"/>
        </a:xfrm>
        <a:prstGeom prst="rect">
          <a:avLst/>
        </a:prstGeom>
        <a:noFill/>
        <a:ln w="9525">
          <a:noFill/>
          <a:miter lim="800000"/>
          <a:headEnd/>
          <a:tailEnd/>
        </a:ln>
      </xdr:spPr>
    </xdr:pic>
    <xdr:clientData/>
  </xdr:twoCellAnchor>
  <xdr:twoCellAnchor editAs="oneCell">
    <xdr:from>
      <xdr:col>1</xdr:col>
      <xdr:colOff>19050</xdr:colOff>
      <xdr:row>6</xdr:row>
      <xdr:rowOff>49138</xdr:rowOff>
    </xdr:from>
    <xdr:to>
      <xdr:col>1</xdr:col>
      <xdr:colOff>2943225</xdr:colOff>
      <xdr:row>13</xdr:row>
      <xdr:rowOff>133350</xdr:rowOff>
    </xdr:to>
    <xdr:pic>
      <xdr:nvPicPr>
        <xdr:cNvPr id="2"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142875" y="2630413"/>
          <a:ext cx="2924175" cy="1255787"/>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6800850" cy="0"/>
    <xdr:graphicFrame macro="">
      <xdr:nvGraphicFramePr>
        <xdr:cNvPr id="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0</xdr:row>
      <xdr:rowOff>0</xdr:rowOff>
    </xdr:from>
    <xdr:ext cx="6800850" cy="0"/>
    <xdr:graphicFrame macro="">
      <xdr:nvGraphicFramePr>
        <xdr:cNvPr id="3"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0</xdr:col>
      <xdr:colOff>0</xdr:colOff>
      <xdr:row>0</xdr:row>
      <xdr:rowOff>0</xdr:rowOff>
    </xdr:from>
    <xdr:ext cx="6800850" cy="0"/>
    <xdr:graphicFrame macro="">
      <xdr:nvGraphicFramePr>
        <xdr:cNvPr id="4"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0</xdr:colOff>
      <xdr:row>0</xdr:row>
      <xdr:rowOff>0</xdr:rowOff>
    </xdr:from>
    <xdr:ext cx="6800850" cy="0"/>
    <xdr:graphicFrame macro="">
      <xdr:nvGraphicFramePr>
        <xdr:cNvPr id="5"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0</xdr:col>
      <xdr:colOff>0</xdr:colOff>
      <xdr:row>0</xdr:row>
      <xdr:rowOff>0</xdr:rowOff>
    </xdr:from>
    <xdr:ext cx="6800850" cy="0"/>
    <xdr:graphicFrame macro="">
      <xdr:nvGraphicFramePr>
        <xdr:cNvPr id="6"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5</xdr:col>
      <xdr:colOff>606424</xdr:colOff>
      <xdr:row>0</xdr:row>
      <xdr:rowOff>9525</xdr:rowOff>
    </xdr:from>
    <xdr:ext cx="7458076" cy="4772025"/>
    <xdr:graphicFrame macro="">
      <xdr:nvGraphicFramePr>
        <xdr:cNvPr id="7"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wsDr>
</file>

<file path=xl/drawings/drawing11.xml><?xml version="1.0" encoding="utf-8"?>
<xdr:wsDr xmlns:xdr="http://schemas.openxmlformats.org/drawingml/2006/spreadsheetDrawing" xmlns:a="http://schemas.openxmlformats.org/drawingml/2006/main">
  <xdr:twoCellAnchor editAs="oneCell">
    <xdr:from>
      <xdr:col>6</xdr:col>
      <xdr:colOff>285750</xdr:colOff>
      <xdr:row>5</xdr:row>
      <xdr:rowOff>180975</xdr:rowOff>
    </xdr:from>
    <xdr:to>
      <xdr:col>17</xdr:col>
      <xdr:colOff>47625</xdr:colOff>
      <xdr:row>34</xdr:row>
      <xdr:rowOff>9525</xdr:rowOff>
    </xdr:to>
    <xdr:pic>
      <xdr:nvPicPr>
        <xdr:cNvPr id="1740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096125" y="1123950"/>
          <a:ext cx="6943725" cy="4495800"/>
        </a:xfrm>
        <a:prstGeom prst="rect">
          <a:avLst/>
        </a:prstGeom>
        <a:noFill/>
        <a:ln w="1">
          <a:noFill/>
          <a:miter lim="800000"/>
          <a:headEnd/>
          <a:tailEnd type="none" w="med" len="med"/>
        </a:ln>
        <a:effectLst/>
      </xdr:spPr>
    </xdr:pic>
    <xdr:clientData/>
  </xdr:twoCellAnchor>
</xdr:wsDr>
</file>

<file path=xl/drawings/drawing12.xml><?xml version="1.0" encoding="utf-8"?>
<xdr:wsDr xmlns:xdr="http://schemas.openxmlformats.org/drawingml/2006/spreadsheetDrawing" xmlns:a="http://schemas.openxmlformats.org/drawingml/2006/main">
  <xdr:absoluteAnchor>
    <xdr:pos x="8349438" y="2685163"/>
    <xdr:ext cx="1080312" cy="534283"/>
    <xdr:sp macro="" textlink="">
      <xdr:nvSpPr>
        <xdr:cNvPr id="9" name="Up Arrow 9"/>
        <xdr:cNvSpPr/>
      </xdr:nvSpPr>
      <xdr:spPr>
        <a:xfrm>
          <a:off x="8349438" y="2685163"/>
          <a:ext cx="1080312" cy="534283"/>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6.0%</a:t>
          </a:r>
        </a:p>
      </xdr:txBody>
    </xdr:sp>
    <xdr:clientData/>
  </xdr:absoluteAnchor>
  <xdr:absoluteAnchor>
    <xdr:pos x="8420100" y="657225"/>
    <xdr:ext cx="996805" cy="515898"/>
    <xdr:sp macro="" textlink="">
      <xdr:nvSpPr>
        <xdr:cNvPr id="4" name="Down Arrow 11"/>
        <xdr:cNvSpPr/>
      </xdr:nvSpPr>
      <xdr:spPr>
        <a:xfrm>
          <a:off x="8420100" y="657225"/>
          <a:ext cx="996805" cy="515898"/>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chemeClr val="tx1"/>
              </a:solidFill>
              <a:uFillTx/>
              <a:latin typeface="Franklin Gothic Book"/>
            </a:rPr>
            <a:t>4.8%</a:t>
          </a:r>
        </a:p>
      </xdr:txBody>
    </xdr:sp>
    <xdr:clientData/>
  </xdr:absoluteAnchor>
</xdr:wsDr>
</file>

<file path=xl/drawings/drawing13.xml><?xml version="1.0" encoding="utf-8"?>
<xdr:wsDr xmlns:xdr="http://schemas.openxmlformats.org/drawingml/2006/spreadsheetDrawing" xmlns:a="http://schemas.openxmlformats.org/drawingml/2006/main">
  <xdr:absoluteAnchor>
    <xdr:pos x="8334375" y="30880050"/>
    <xdr:ext cx="996805" cy="1047750"/>
    <xdr:sp macro="" textlink="">
      <xdr:nvSpPr>
        <xdr:cNvPr id="13" name="Down Arrow 13"/>
        <xdr:cNvSpPr/>
      </xdr:nvSpPr>
      <xdr:spPr>
        <a:xfrm>
          <a:off x="8334375" y="30880050"/>
          <a:ext cx="996805" cy="1047750"/>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Franklin Gothic Book"/>
            </a:rPr>
            <a:t>35%</a:t>
          </a:r>
        </a:p>
      </xdr:txBody>
    </xdr:sp>
    <xdr:clientData/>
  </xdr:absoluteAnchor>
  <xdr:absoluteAnchor>
    <xdr:pos x="8305800" y="4181475"/>
    <xdr:ext cx="1028700" cy="523879"/>
    <xdr:sp macro="" textlink="">
      <xdr:nvSpPr>
        <xdr:cNvPr id="3" name="Up Arrow 3"/>
        <xdr:cNvSpPr/>
      </xdr:nvSpPr>
      <xdr:spPr>
        <a:xfrm>
          <a:off x="8305800" y="4181475"/>
          <a:ext cx="1028700" cy="523879"/>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5.5%</a:t>
          </a:r>
        </a:p>
      </xdr:txBody>
    </xdr:sp>
    <xdr:clientData/>
  </xdr:absoluteAnchor>
  <xdr:absoluteAnchor>
    <xdr:pos x="8305800" y="1419225"/>
    <xdr:ext cx="996805" cy="553998"/>
    <xdr:sp macro="" textlink="">
      <xdr:nvSpPr>
        <xdr:cNvPr id="5" name="Down Arrow 11"/>
        <xdr:cNvSpPr/>
      </xdr:nvSpPr>
      <xdr:spPr>
        <a:xfrm>
          <a:off x="8305800" y="1419225"/>
          <a:ext cx="996805" cy="553998"/>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Franklin Gothic Book"/>
            </a:rPr>
            <a:t>4.9%</a:t>
          </a:r>
        </a:p>
      </xdr:txBody>
    </xdr:sp>
    <xdr:clientData/>
  </xdr:absoluteAnchor>
  <xdr:absoluteAnchor>
    <xdr:pos x="8286750" y="2743200"/>
    <xdr:ext cx="1093384" cy="542926"/>
    <xdr:sp macro="" textlink="">
      <xdr:nvSpPr>
        <xdr:cNvPr id="6" name="Up Arrow 3"/>
        <xdr:cNvSpPr/>
      </xdr:nvSpPr>
      <xdr:spPr>
        <a:xfrm>
          <a:off x="8286750" y="2743200"/>
          <a:ext cx="1093384" cy="542926"/>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28%</a:t>
          </a:r>
        </a:p>
      </xdr:txBody>
    </xdr:sp>
    <xdr:clientData/>
  </xdr:absoluteAnchor>
  <xdr:absoluteAnchor>
    <xdr:pos x="8296275" y="3514725"/>
    <xdr:ext cx="1057275" cy="553998"/>
    <xdr:sp macro="" textlink="">
      <xdr:nvSpPr>
        <xdr:cNvPr id="7" name="Down Arrow 11"/>
        <xdr:cNvSpPr/>
      </xdr:nvSpPr>
      <xdr:spPr>
        <a:xfrm>
          <a:off x="8296275" y="3514725"/>
          <a:ext cx="1057275" cy="553998"/>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Franklin Gothic Book"/>
            </a:rPr>
            <a:t>9%</a:t>
          </a:r>
        </a:p>
      </xdr:txBody>
    </xdr:sp>
    <xdr:clientData/>
  </xdr:absoluteAnchor>
</xdr:wsDr>
</file>

<file path=xl/drawings/drawing14.xml><?xml version="1.0" encoding="utf-8"?>
<xdr:wsDr xmlns:xdr="http://schemas.openxmlformats.org/drawingml/2006/spreadsheetDrawing" xmlns:a="http://schemas.openxmlformats.org/drawingml/2006/main">
  <xdr:absoluteAnchor>
    <xdr:pos x="8324850" y="1809749"/>
    <xdr:ext cx="1152525" cy="714375"/>
    <xdr:sp macro="" textlink="">
      <xdr:nvSpPr>
        <xdr:cNvPr id="5" name="Down Arrow 11"/>
        <xdr:cNvSpPr/>
      </xdr:nvSpPr>
      <xdr:spPr>
        <a:xfrm>
          <a:off x="8324850" y="1809749"/>
          <a:ext cx="1152525" cy="714375"/>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Franklin Gothic Book"/>
            </a:rPr>
            <a:t>14.6%</a:t>
          </a:r>
        </a:p>
      </xdr:txBody>
    </xdr:sp>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247651</xdr:colOff>
      <xdr:row>1</xdr:row>
      <xdr:rowOff>66674</xdr:rowOff>
    </xdr:from>
    <xdr:to>
      <xdr:col>0</xdr:col>
      <xdr:colOff>1028700</xdr:colOff>
      <xdr:row>1</xdr:row>
      <xdr:rowOff>440697</xdr:rowOff>
    </xdr:to>
    <xdr:pic>
      <xdr:nvPicPr>
        <xdr:cNvPr id="1028"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247651" y="295274"/>
          <a:ext cx="781049" cy="374023"/>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219075</xdr:colOff>
      <xdr:row>5</xdr:row>
      <xdr:rowOff>9525</xdr:rowOff>
    </xdr:from>
    <xdr:to>
      <xdr:col>11</xdr:col>
      <xdr:colOff>314325</xdr:colOff>
      <xdr:row>28</xdr:row>
      <xdr:rowOff>161437</xdr:rowOff>
    </xdr:to>
    <xdr:pic>
      <xdr:nvPicPr>
        <xdr:cNvPr id="4" name="Picture 3" descr="Printing options.PNG"/>
        <xdr:cNvPicPr>
          <a:picLocks noChangeAspect="1"/>
        </xdr:cNvPicPr>
      </xdr:nvPicPr>
      <xdr:blipFill>
        <a:blip xmlns:r="http://schemas.openxmlformats.org/officeDocument/2006/relationships" r:embed="rId1" cstate="print"/>
        <a:stretch>
          <a:fillRect/>
        </a:stretch>
      </xdr:blipFill>
      <xdr:spPr>
        <a:xfrm>
          <a:off x="457200" y="2371725"/>
          <a:ext cx="6191250" cy="39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absoluteAnchor>
    <xdr:pos x="8416283" y="4002076"/>
    <xdr:ext cx="1013467" cy="541350"/>
    <xdr:sp macro="" textlink="">
      <xdr:nvSpPr>
        <xdr:cNvPr id="2" name="Up Arrow 6"/>
        <xdr:cNvSpPr/>
      </xdr:nvSpPr>
      <xdr:spPr>
        <a:xfrm>
          <a:off x="8416283" y="4002076"/>
          <a:ext cx="1013467" cy="541350"/>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00B0F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6 p.p.</a:t>
          </a:r>
        </a:p>
      </xdr:txBody>
    </xdr:sp>
    <xdr:clientData/>
  </xdr:absoluteAnchor>
  <xdr:absoluteAnchor>
    <xdr:pos x="8398389" y="670739"/>
    <xdr:ext cx="1098036" cy="546472"/>
    <xdr:sp macro="" textlink="">
      <xdr:nvSpPr>
        <xdr:cNvPr id="3" name="Up Arrow 12"/>
        <xdr:cNvSpPr/>
      </xdr:nvSpPr>
      <xdr:spPr>
        <a:xfrm>
          <a:off x="8398389" y="670739"/>
          <a:ext cx="1098036" cy="546472"/>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5%</a:t>
          </a:r>
        </a:p>
      </xdr:txBody>
    </xdr:sp>
    <xdr:clientData/>
  </xdr:absoluteAnchor>
  <xdr:absoluteAnchor>
    <xdr:pos x="8395066" y="2368838"/>
    <xdr:ext cx="1072784" cy="492203"/>
    <xdr:sp macro="" textlink="">
      <xdr:nvSpPr>
        <xdr:cNvPr id="4" name="Up Arrow 13"/>
        <xdr:cNvSpPr/>
      </xdr:nvSpPr>
      <xdr:spPr>
        <a:xfrm>
          <a:off x="8395066" y="2368838"/>
          <a:ext cx="1072784" cy="492203"/>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10%</a:t>
          </a:r>
        </a:p>
      </xdr:txBody>
    </xdr:sp>
    <xdr:clientData/>
  </xdr:absoluteAnchor>
  <xdr:absoluteAnchor>
    <xdr:pos x="8410574" y="6762753"/>
    <xdr:ext cx="1095376" cy="678932"/>
    <xdr:sp macro="" textlink="">
      <xdr:nvSpPr>
        <xdr:cNvPr id="7" name="Up Arrow 22"/>
        <xdr:cNvSpPr/>
      </xdr:nvSpPr>
      <xdr:spPr>
        <a:xfrm>
          <a:off x="8410574" y="6762753"/>
          <a:ext cx="1095376" cy="678932"/>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4%</a:t>
          </a:r>
        </a:p>
      </xdr:txBody>
    </xdr:sp>
    <xdr:clientData/>
  </xdr:absoluteAnchor>
  <xdr:absoluteAnchor>
    <xdr:pos x="8382000" y="10287001"/>
    <xdr:ext cx="996805" cy="571500"/>
    <xdr:sp macro="" textlink="">
      <xdr:nvSpPr>
        <xdr:cNvPr id="12" name="Down Arrow 13"/>
        <xdr:cNvSpPr/>
      </xdr:nvSpPr>
      <xdr:spPr>
        <a:xfrm>
          <a:off x="8382000" y="10287001"/>
          <a:ext cx="996805" cy="571500"/>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Franklin Gothic Book"/>
            </a:rPr>
            <a:t>9%</a:t>
          </a:r>
        </a:p>
      </xdr:txBody>
    </xdr:sp>
    <xdr:clientData/>
  </xdr:absoluteAnchor>
  <xdr:absoluteAnchor>
    <xdr:pos x="8410575" y="3333750"/>
    <xdr:ext cx="1034905" cy="515898"/>
    <xdr:sp macro="" textlink="">
      <xdr:nvSpPr>
        <xdr:cNvPr id="15" name="Down Arrow 11"/>
        <xdr:cNvSpPr/>
      </xdr:nvSpPr>
      <xdr:spPr>
        <a:xfrm>
          <a:off x="8410575" y="3333750"/>
          <a:ext cx="1034905" cy="515898"/>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00B0F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Franklin Gothic Book"/>
            </a:rPr>
            <a:t>2 p.p.</a:t>
          </a:r>
        </a:p>
      </xdr:txBody>
    </xdr:sp>
    <xdr:clientData/>
  </xdr:absoluteAnchor>
  <xdr:absoluteAnchor>
    <xdr:pos x="8439150" y="5905500"/>
    <xdr:ext cx="1013467" cy="381000"/>
    <xdr:sp macro="" textlink="">
      <xdr:nvSpPr>
        <xdr:cNvPr id="17" name="Up Arrow 6"/>
        <xdr:cNvSpPr/>
      </xdr:nvSpPr>
      <xdr:spPr>
        <a:xfrm>
          <a:off x="8439150" y="5905500"/>
          <a:ext cx="1013467" cy="381000"/>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00B0F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0.5 p.p.</a:t>
          </a:r>
        </a:p>
      </xdr:txBody>
    </xdr:sp>
    <xdr:clientData/>
  </xdr:absoluteAnchor>
  <xdr:absoluteAnchor>
    <xdr:pos x="8401050" y="8162925"/>
    <xdr:ext cx="1019175" cy="504825"/>
    <xdr:sp macro="" textlink="">
      <xdr:nvSpPr>
        <xdr:cNvPr id="18" name="Up Arrow 22"/>
        <xdr:cNvSpPr/>
      </xdr:nvSpPr>
      <xdr:spPr>
        <a:xfrm>
          <a:off x="8401050" y="8162925"/>
          <a:ext cx="1019175" cy="504825"/>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chemeClr val="tx1"/>
              </a:solidFill>
              <a:uFillTx/>
              <a:latin typeface="Franklin Gothic Book"/>
            </a:rPr>
            <a:t>1.7%</a:t>
          </a:r>
        </a:p>
      </xdr:txBody>
    </xdr:sp>
    <xdr:clientData/>
  </xdr:absoluteAnchor>
  <xdr:absoluteAnchor>
    <xdr:pos x="8410575" y="4962525"/>
    <xdr:ext cx="1034905" cy="515898"/>
    <xdr:sp macro="" textlink="">
      <xdr:nvSpPr>
        <xdr:cNvPr id="11" name="Down Arrow 11"/>
        <xdr:cNvSpPr/>
      </xdr:nvSpPr>
      <xdr:spPr>
        <a:xfrm>
          <a:off x="8410575" y="4962525"/>
          <a:ext cx="1034905" cy="515898"/>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Franklin Gothic Book"/>
            </a:rPr>
            <a:t>2%</a:t>
          </a:r>
        </a:p>
      </xdr:txBody>
    </xdr:sp>
    <xdr:clientData/>
  </xdr:absoluteAnchor>
</xdr:wsDr>
</file>

<file path=xl/drawings/drawing5.xml><?xml version="1.0" encoding="utf-8"?>
<xdr:wsDr xmlns:xdr="http://schemas.openxmlformats.org/drawingml/2006/spreadsheetDrawing" xmlns:a="http://schemas.openxmlformats.org/drawingml/2006/main">
  <xdr:absoluteAnchor>
    <xdr:pos x="8360289" y="651685"/>
    <xdr:ext cx="1059936" cy="748489"/>
    <xdr:sp macro="" textlink="">
      <xdr:nvSpPr>
        <xdr:cNvPr id="5" name="Up Arrow 4"/>
        <xdr:cNvSpPr/>
      </xdr:nvSpPr>
      <xdr:spPr>
        <a:xfrm>
          <a:off x="8360289" y="651685"/>
          <a:ext cx="1059936" cy="748489"/>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5.3%</a:t>
          </a:r>
        </a:p>
      </xdr:txBody>
    </xdr:sp>
    <xdr:clientData/>
  </xdr:absoluteAnchor>
  <xdr:absoluteAnchor>
    <xdr:pos x="8395065" y="2873669"/>
    <xdr:ext cx="1072785" cy="669631"/>
    <xdr:sp macro="" textlink="">
      <xdr:nvSpPr>
        <xdr:cNvPr id="6" name="Up Arrow 5"/>
        <xdr:cNvSpPr/>
      </xdr:nvSpPr>
      <xdr:spPr>
        <a:xfrm>
          <a:off x="8395065" y="2873669"/>
          <a:ext cx="1072785" cy="669631"/>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9.9%</a:t>
          </a:r>
        </a:p>
      </xdr:txBody>
    </xdr:sp>
    <xdr:clientData/>
  </xdr:absoluteAnchor>
  <xdr:absoluteAnchor>
    <xdr:pos x="8353425" y="4981575"/>
    <xdr:ext cx="996805" cy="458748"/>
    <xdr:sp macro="" textlink="">
      <xdr:nvSpPr>
        <xdr:cNvPr id="7" name="Down Arrow 11"/>
        <xdr:cNvSpPr/>
      </xdr:nvSpPr>
      <xdr:spPr>
        <a:xfrm>
          <a:off x="8353425" y="4981575"/>
          <a:ext cx="996805" cy="458748"/>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00B0F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Franklin Gothic Book"/>
            </a:rPr>
            <a:t>2.2 p.p.</a:t>
          </a:r>
        </a:p>
      </xdr:txBody>
    </xdr:sp>
    <xdr:clientData/>
  </xdr:absoluteAnchor>
  <xdr:absoluteAnchor>
    <xdr:pos x="8343900" y="5562600"/>
    <xdr:ext cx="996805" cy="458748"/>
    <xdr:sp macro="" textlink="">
      <xdr:nvSpPr>
        <xdr:cNvPr id="8" name="Down Arrow 11"/>
        <xdr:cNvSpPr/>
      </xdr:nvSpPr>
      <xdr:spPr>
        <a:xfrm>
          <a:off x="8343900" y="5562600"/>
          <a:ext cx="996805" cy="458748"/>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00B0F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Franklin Gothic Book"/>
            </a:rPr>
            <a:t>2.2 p.p.</a:t>
          </a:r>
        </a:p>
      </xdr:txBody>
    </xdr:sp>
    <xdr:clientData/>
  </xdr:absoluteAnchor>
</xdr:wsDr>
</file>

<file path=xl/drawings/drawing6.xml><?xml version="1.0" encoding="utf-8"?>
<xdr:wsDr xmlns:xdr="http://schemas.openxmlformats.org/drawingml/2006/spreadsheetDrawing" xmlns:a="http://schemas.openxmlformats.org/drawingml/2006/main">
  <xdr:oneCellAnchor>
    <xdr:from>
      <xdr:col>0</xdr:col>
      <xdr:colOff>9528</xdr:colOff>
      <xdr:row>0</xdr:row>
      <xdr:rowOff>0</xdr:rowOff>
    </xdr:from>
    <xdr:ext cx="6610353" cy="0"/>
    <xdr:graphicFrame macro="">
      <xdr:nvGraphicFramePr>
        <xdr:cNvPr id="2"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0</xdr:row>
      <xdr:rowOff>0</xdr:rowOff>
    </xdr:from>
    <xdr:ext cx="6915149" cy="0"/>
    <xdr:graphicFrame macro="">
      <xdr:nvGraphicFramePr>
        <xdr:cNvPr id="3"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0</xdr:col>
      <xdr:colOff>9528</xdr:colOff>
      <xdr:row>0</xdr:row>
      <xdr:rowOff>0</xdr:rowOff>
    </xdr:from>
    <xdr:ext cx="6610353" cy="0"/>
    <xdr:graphicFrame macro="">
      <xdr:nvGraphicFramePr>
        <xdr:cNvPr id="4"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0</xdr:colOff>
      <xdr:row>0</xdr:row>
      <xdr:rowOff>0</xdr:rowOff>
    </xdr:from>
    <xdr:ext cx="6915149" cy="0"/>
    <xdr:graphicFrame macro="">
      <xdr:nvGraphicFramePr>
        <xdr:cNvPr id="5"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0</xdr:col>
      <xdr:colOff>9528</xdr:colOff>
      <xdr:row>0</xdr:row>
      <xdr:rowOff>0</xdr:rowOff>
    </xdr:from>
    <xdr:ext cx="6610353" cy="0"/>
    <xdr:graphicFrame macro="">
      <xdr:nvGraphicFramePr>
        <xdr:cNvPr id="6"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0</xdr:col>
      <xdr:colOff>0</xdr:colOff>
      <xdr:row>0</xdr:row>
      <xdr:rowOff>0</xdr:rowOff>
    </xdr:from>
    <xdr:ext cx="6915149" cy="0"/>
    <xdr:graphicFrame macro="">
      <xdr:nvGraphicFramePr>
        <xdr:cNvPr id="8"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0</xdr:col>
      <xdr:colOff>9528</xdr:colOff>
      <xdr:row>0</xdr:row>
      <xdr:rowOff>0</xdr:rowOff>
    </xdr:from>
    <xdr:ext cx="6610353" cy="0"/>
    <xdr:graphicFrame macro="">
      <xdr:nvGraphicFramePr>
        <xdr:cNvPr id="9"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0</xdr:col>
      <xdr:colOff>0</xdr:colOff>
      <xdr:row>0</xdr:row>
      <xdr:rowOff>0</xdr:rowOff>
    </xdr:from>
    <xdr:ext cx="6915149" cy="0"/>
    <xdr:graphicFrame macro="">
      <xdr:nvGraphicFramePr>
        <xdr:cNvPr id="10"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0</xdr:col>
      <xdr:colOff>0</xdr:colOff>
      <xdr:row>0</xdr:row>
      <xdr:rowOff>0</xdr:rowOff>
    </xdr:from>
    <xdr:ext cx="6010278" cy="0"/>
    <xdr:graphicFrame macro="">
      <xdr:nvGraphicFramePr>
        <xdr:cNvPr id="11"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0</xdr:col>
      <xdr:colOff>0</xdr:colOff>
      <xdr:row>0</xdr:row>
      <xdr:rowOff>0</xdr:rowOff>
    </xdr:from>
    <xdr:ext cx="6572249" cy="0"/>
    <xdr:graphicFrame macro="">
      <xdr:nvGraphicFramePr>
        <xdr:cNvPr id="12"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xdr:oneCellAnchor>
    <xdr:from>
      <xdr:col>0</xdr:col>
      <xdr:colOff>0</xdr:colOff>
      <xdr:row>0</xdr:row>
      <xdr:rowOff>0</xdr:rowOff>
    </xdr:from>
    <xdr:ext cx="6010278" cy="0"/>
    <xdr:graphicFrame macro="">
      <xdr:nvGraphicFramePr>
        <xdr:cNvPr id="13"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oneCellAnchor>
  <xdr:oneCellAnchor>
    <xdr:from>
      <xdr:col>0</xdr:col>
      <xdr:colOff>0</xdr:colOff>
      <xdr:row>0</xdr:row>
      <xdr:rowOff>0</xdr:rowOff>
    </xdr:from>
    <xdr:ext cx="6572249" cy="0"/>
    <xdr:graphicFrame macro="">
      <xdr:nvGraphicFramePr>
        <xdr:cNvPr id="7"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oneCellAnchor>
  <xdr:twoCellAnchor>
    <xdr:from>
      <xdr:col>6</xdr:col>
      <xdr:colOff>38099</xdr:colOff>
      <xdr:row>2</xdr:row>
      <xdr:rowOff>200024</xdr:rowOff>
    </xdr:from>
    <xdr:to>
      <xdr:col>15</xdr:col>
      <xdr:colOff>533400</xdr:colOff>
      <xdr:row>24</xdr:row>
      <xdr:rowOff>76199</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7.xml><?xml version="1.0" encoding="utf-8"?>
<xdr:wsDr xmlns:xdr="http://schemas.openxmlformats.org/drawingml/2006/spreadsheetDrawing" xmlns:a="http://schemas.openxmlformats.org/drawingml/2006/main">
  <xdr:absoluteAnchor>
    <xdr:pos x="8348877" y="872678"/>
    <xdr:ext cx="918002" cy="413197"/>
    <xdr:sp macro="" textlink="">
      <xdr:nvSpPr>
        <xdr:cNvPr id="2" name="Up Arrow 1"/>
        <xdr:cNvSpPr/>
      </xdr:nvSpPr>
      <xdr:spPr>
        <a:xfrm>
          <a:off x="8348877" y="872678"/>
          <a:ext cx="918002" cy="413197"/>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2.4%</a:t>
          </a:r>
        </a:p>
      </xdr:txBody>
    </xdr:sp>
    <xdr:clientData/>
  </xdr:absoluteAnchor>
  <xdr:absoluteAnchor>
    <xdr:pos x="8391525" y="2219325"/>
    <xdr:ext cx="926360" cy="552454"/>
    <xdr:sp macro="" textlink="">
      <xdr:nvSpPr>
        <xdr:cNvPr id="5" name="Up Arrow 6"/>
        <xdr:cNvSpPr/>
      </xdr:nvSpPr>
      <xdr:spPr>
        <a:xfrm>
          <a:off x="8391525" y="2219325"/>
          <a:ext cx="926360" cy="552454"/>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00B0F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6 p.p.</a:t>
          </a:r>
        </a:p>
      </xdr:txBody>
    </xdr:sp>
    <xdr:clientData/>
  </xdr:absoluteAnchor>
  <xdr:absoluteAnchor>
    <xdr:pos x="8458200" y="5114925"/>
    <xdr:ext cx="926360" cy="504825"/>
    <xdr:sp macro="" textlink="">
      <xdr:nvSpPr>
        <xdr:cNvPr id="6" name="Up Arrow 6"/>
        <xdr:cNvSpPr/>
      </xdr:nvSpPr>
      <xdr:spPr>
        <a:xfrm>
          <a:off x="8458200" y="5114925"/>
          <a:ext cx="926360" cy="504825"/>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00B0F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0.5 p.p.</a:t>
          </a:r>
        </a:p>
      </xdr:txBody>
    </xdr:sp>
    <xdr:clientData/>
  </xdr:absoluteAnchor>
  <xdr:absoluteAnchor>
    <xdr:pos x="8362950" y="3048000"/>
    <xdr:ext cx="996805" cy="458748"/>
    <xdr:sp macro="" textlink="">
      <xdr:nvSpPr>
        <xdr:cNvPr id="8" name="Down Arrow 11"/>
        <xdr:cNvSpPr/>
      </xdr:nvSpPr>
      <xdr:spPr>
        <a:xfrm>
          <a:off x="8362950" y="3048000"/>
          <a:ext cx="996805" cy="458748"/>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Franklin Gothic Book"/>
            </a:rPr>
            <a:t>1.8 p.p.</a:t>
          </a:r>
        </a:p>
      </xdr:txBody>
    </xdr:sp>
    <xdr:clientData/>
  </xdr:absoluteAnchor>
</xdr:wsDr>
</file>

<file path=xl/drawings/drawing8.xml><?xml version="1.0" encoding="utf-8"?>
<xdr:wsDr xmlns:xdr="http://schemas.openxmlformats.org/drawingml/2006/spreadsheetDrawing" xmlns:a="http://schemas.openxmlformats.org/drawingml/2006/main">
  <xdr:absoluteAnchor>
    <xdr:pos x="8301980" y="2135179"/>
    <xdr:ext cx="1143941" cy="636596"/>
    <xdr:sp macro="" textlink="">
      <xdr:nvSpPr>
        <xdr:cNvPr id="3" name="Up Arrow 2"/>
        <xdr:cNvSpPr/>
      </xdr:nvSpPr>
      <xdr:spPr>
        <a:xfrm>
          <a:off x="8301980" y="2135179"/>
          <a:ext cx="1143941" cy="636596"/>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7.2%</a:t>
          </a:r>
        </a:p>
      </xdr:txBody>
    </xdr:sp>
    <xdr:clientData/>
  </xdr:absoluteAnchor>
  <xdr:absoluteAnchor>
    <xdr:pos x="8320424" y="662324"/>
    <xdr:ext cx="1104896" cy="623551"/>
    <xdr:sp macro="" textlink="">
      <xdr:nvSpPr>
        <xdr:cNvPr id="8" name="Up Arrow 8"/>
        <xdr:cNvSpPr/>
      </xdr:nvSpPr>
      <xdr:spPr>
        <a:xfrm>
          <a:off x="8320424" y="662324"/>
          <a:ext cx="1104896" cy="623551"/>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4.4%</a:t>
          </a:r>
        </a:p>
      </xdr:txBody>
    </xdr:sp>
    <xdr:clientData/>
  </xdr:absoluteAnchor>
  <xdr:absoluteAnchor>
    <xdr:pos x="8370259" y="3190875"/>
    <xdr:ext cx="996805" cy="515898"/>
    <xdr:sp macro="" textlink="">
      <xdr:nvSpPr>
        <xdr:cNvPr id="10" name="Down Arrow 11"/>
        <xdr:cNvSpPr/>
      </xdr:nvSpPr>
      <xdr:spPr>
        <a:xfrm>
          <a:off x="8370259" y="3190875"/>
          <a:ext cx="996805" cy="515898"/>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00B0F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Franklin Gothic Book"/>
            </a:rPr>
            <a:t>0.9 p.p.</a:t>
          </a:r>
        </a:p>
      </xdr:txBody>
    </xdr:sp>
    <xdr:clientData/>
  </xdr:absoluteAnchor>
</xdr:wsDr>
</file>

<file path=xl/drawings/drawing9.xml><?xml version="1.0" encoding="utf-8"?>
<xdr:wsDr xmlns:xdr="http://schemas.openxmlformats.org/drawingml/2006/spreadsheetDrawing" xmlns:a="http://schemas.openxmlformats.org/drawingml/2006/main">
  <xdr:absoluteAnchor>
    <xdr:pos x="8353425" y="781050"/>
    <xdr:ext cx="971546" cy="466725"/>
    <xdr:sp macro="" textlink="">
      <xdr:nvSpPr>
        <xdr:cNvPr id="3" name="Up Arrow 8"/>
        <xdr:cNvSpPr/>
      </xdr:nvSpPr>
      <xdr:spPr>
        <a:xfrm>
          <a:off x="8353425" y="781050"/>
          <a:ext cx="971546" cy="466725"/>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1.7%</a:t>
          </a:r>
        </a:p>
      </xdr:txBody>
    </xdr:sp>
    <xdr:clientData/>
  </xdr:absoluteAnchor>
  <xdr:absoluteAnchor>
    <xdr:pos x="8334375" y="2028825"/>
    <xdr:ext cx="971546" cy="466725"/>
    <xdr:sp macro="" textlink="">
      <xdr:nvSpPr>
        <xdr:cNvPr id="4" name="Up Arrow 8"/>
        <xdr:cNvSpPr/>
      </xdr:nvSpPr>
      <xdr:spPr>
        <a:xfrm>
          <a:off x="8334375" y="2028825"/>
          <a:ext cx="971546" cy="466725"/>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2.7%</a:t>
          </a:r>
        </a:p>
      </xdr:txBody>
    </xdr:sp>
    <xdr:clientData/>
  </xdr:absoluteAnchor>
  <xdr:absoluteAnchor>
    <xdr:pos x="8315325" y="2857500"/>
    <xdr:ext cx="1085850" cy="685800"/>
    <xdr:sp macro="" textlink="">
      <xdr:nvSpPr>
        <xdr:cNvPr id="5" name="Up Arrow 8"/>
        <xdr:cNvSpPr/>
      </xdr:nvSpPr>
      <xdr:spPr>
        <a:xfrm>
          <a:off x="8315325" y="2857500"/>
          <a:ext cx="1085850" cy="685800"/>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28.1%</a:t>
          </a:r>
        </a:p>
      </xdr:txBody>
    </xdr:sp>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nfrastructure-ni.gov.uk/articles/driver-vehicle-agency-statistics" TargetMode="External"/><Relationship Id="rId1" Type="http://schemas.openxmlformats.org/officeDocument/2006/relationships/hyperlink" Target="mailto:Paul.Scullion@Infrastructure-ni.gov.uk?subject=DOE%20Driver,%20Vehicle,%20Operator%20and%20Enforcement%20Statistic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nfrastructure-ni.gov.uk/articles/statements-and-assessments"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drdni.gov.uk/articles/northern-ireland-road-and-rail-transport-statistics"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www.gov.uk/government/statistical-data-sets/drt06-practical-passenger-carrying-vehicles-pcv-test-pass-rates" TargetMode="External"/><Relationship Id="rId3" Type="http://schemas.openxmlformats.org/officeDocument/2006/relationships/hyperlink" Target="https://www.infrastructure-ni.gov.uk/articles/northern-ireland-transport-statistics" TargetMode="External"/><Relationship Id="rId7" Type="http://schemas.openxmlformats.org/officeDocument/2006/relationships/hyperlink" Target="https://www.gov.uk/government/statistical-data-sets/drt05-practical-large-goods-vehicles-lgv-test-pass-rates" TargetMode="External"/><Relationship Id="rId2" Type="http://schemas.openxmlformats.org/officeDocument/2006/relationships/hyperlink" Target="http://www.rsa.ie/RSA/Learner-Drivers/The-Driving-Test/Driving-Test-Centre/Pass-Rates/" TargetMode="External"/><Relationship Id="rId1" Type="http://schemas.openxmlformats.org/officeDocument/2006/relationships/hyperlink" Target="https://www.gov.uk/government/collections/driving-tests-and-instructors-statistics" TargetMode="External"/><Relationship Id="rId6" Type="http://schemas.openxmlformats.org/officeDocument/2006/relationships/hyperlink" Target="https://www.gov.uk/government/statistical-data-sets/drt04-practical-motor-cycle-test-pass-rates" TargetMode="External"/><Relationship Id="rId5" Type="http://schemas.openxmlformats.org/officeDocument/2006/relationships/hyperlink" Target="https://www.gov.uk/government/statistical-data-sets/drt02-practical-car-test-pass-rates" TargetMode="External"/><Relationship Id="rId4" Type="http://schemas.openxmlformats.org/officeDocument/2006/relationships/hyperlink" Target="http://ec.europa.eu/transport/road_safety/specialist/knowledge/young/countermeasures/the_driver_test_en.htm" TargetMode="External"/><Relationship Id="rId9"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nfrastructure-ni.gov.uk/publications/dfi-driver-vehicle-operator-and-enforcement-statistics-trend-series"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infrastructure-ni.gov.uk/publications/dfi-driver-vehicle-operator-and-enforcement-statistics-trend-series"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infrastructure-ni.gov.uk/publications/dfi-driver-vehicle-operator-and-enforcement-statistics-trend-series"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hyperlink" Target="https://www.infrastructure-ni.gov.uk/publications/dfi-driver-vehicle-operator-and-enforcement-statistics-trend-series" TargetMode="External"/><Relationship Id="rId2" Type="http://schemas.openxmlformats.org/officeDocument/2006/relationships/hyperlink" Target="https://www.infrastructure-ni.gov.uk/publications/dfi-driver-vehicle-operator-and-enforcement-statistics-trend-series" TargetMode="External"/><Relationship Id="rId1" Type="http://schemas.openxmlformats.org/officeDocument/2006/relationships/hyperlink" Target="https://www.infrastructure-ni.gov.uk/publications/dfi-driver-vehicle-operator-and-enforcement-statistics-trend-series" TargetMode="External"/><Relationship Id="rId5" Type="http://schemas.openxmlformats.org/officeDocument/2006/relationships/printerSettings" Target="../printerSettings/printerSettings19.bin"/><Relationship Id="rId4" Type="http://schemas.openxmlformats.org/officeDocument/2006/relationships/hyperlink" Target="https://www.infrastructure-ni.gov.uk/publications/dfi-driver-vehicle-operator-and-enforcement-statistics-trend-serie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infrastructure-ni.gov.uk/articles/driver-and-vehicle-agency-activity-statistics" TargetMode="External"/><Relationship Id="rId2" Type="http://schemas.openxmlformats.org/officeDocument/2006/relationships/hyperlink" Target="mailto:psi@nationalarchives.gsi.gov.uk" TargetMode="External"/><Relationship Id="rId1" Type="http://schemas.openxmlformats.org/officeDocument/2006/relationships/hyperlink" Target="http://www.nationalarchives.gov.uk/doc/open-government-licence/version/3/"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mailto:paul.scullion@infrastructure-ni.gov.uk"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hyperlink" Target="https://www.infrastructure-ni.gov.uk/articles/annual-road-traffic-estimates" TargetMode="External"/><Relationship Id="rId3" Type="http://schemas.openxmlformats.org/officeDocument/2006/relationships/hyperlink" Target="https://www.gov.uk/government/statistical-data-sets/tsgb09-vehicles" TargetMode="External"/><Relationship Id="rId7" Type="http://schemas.openxmlformats.org/officeDocument/2006/relationships/hyperlink" Target="http://europa.eu/rapid/press-release_MEMO-12-555_en.htm?locale=en" TargetMode="External"/><Relationship Id="rId2" Type="http://schemas.openxmlformats.org/officeDocument/2006/relationships/hyperlink" Target="https://www.gov.uk/government/statistical-data-sets/tsgb09-vehicles" TargetMode="External"/><Relationship Id="rId1" Type="http://schemas.openxmlformats.org/officeDocument/2006/relationships/hyperlink" Target="https://www.gov.uk/government/statistical-data-sets/tsgb09-vehicles" TargetMode="External"/><Relationship Id="rId6" Type="http://schemas.openxmlformats.org/officeDocument/2006/relationships/hyperlink" Target="http://ec.europa.eu/transport/road_safety/topics/vehicles/inspection/index_en.htm" TargetMode="External"/><Relationship Id="rId5" Type="http://schemas.openxmlformats.org/officeDocument/2006/relationships/hyperlink" Target="https://www.ncts.ie/1127" TargetMode="External"/><Relationship Id="rId4" Type="http://schemas.openxmlformats.org/officeDocument/2006/relationships/hyperlink" Target="https://www.gov.uk/government/statistical-data-sets/tsgb09-vehicles" TargetMode="External"/><Relationship Id="rId9"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infrastructure-ni.gov.uk/publications/dfi-driver-vehicle-operator-and-enforcement-statistics-trend-series"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infrastructure-ni.gov.uk/publications/dfi-driver-vehicle-operator-and-enforcement-statistics-trend-series"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infrastructure-ni.gov.uk/publications/dfi-driver-vehicle-operator-and-enforcement-statistics-trend-series"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infrastructure-ni.gov.uk/publications/dfi-driver-vehicle-operator-and-enforcement-statistics-trend-series"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infrastructure-ni.gov.uk/publications/dfi-driver-vehicle-operator-and-enforcement-statistics-trend-series"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ec.europa.eu/transport/road_safety/specialist/knowledge/young/countermeasures/the_driver_test_en.htm" TargetMode="External"/><Relationship Id="rId2" Type="http://schemas.openxmlformats.org/officeDocument/2006/relationships/hyperlink" Target="http://www.rsa.ie/RSA/Learner-Drivers/Your-learner-permit/The-theory-test/" TargetMode="External"/><Relationship Id="rId1" Type="http://schemas.openxmlformats.org/officeDocument/2006/relationships/hyperlink" Target="https://www.gov.uk/government/statistical-data-sets/drt5-driving-theory-tests"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infrastructure-ni.gov.uk/topics/statistics-and-research/code-practice-official-statistics"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infrastructure-ni.gov.uk/publications/dfi-driver-vehicle-operator-and-enforcement-statistics-trend-series"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infrastructure-ni.gov.uk/publications/dfi-driver-vehicle-operator-and-enforcement-statistics-trend-series"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infrastructure-ni.gov.uk/publications/dfi-driver-vehicle-operator-and-enforcement-statistics-trend-series"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infrastructure-ni.gov.uk/publications/dfi-driver-vehicle-operator-and-enforcement-statistics-trend-series"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infrastructure-ni.gov.uk/publications/dfi-driver-vehicle-operator-and-enforcement-statistics-trend-series"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s://www.gov.uk/government/statistical-data-sets/veh01-vehicles-registered-for-the-first-time" TargetMode="External"/><Relationship Id="rId3" Type="http://schemas.openxmlformats.org/officeDocument/2006/relationships/hyperlink" Target="http://www.rsa.ie/en/RSA/Your-Vehicle/About-your-Vehicle/Tetests/" TargetMode="External"/><Relationship Id="rId7" Type="http://schemas.openxmlformats.org/officeDocument/2006/relationships/hyperlink" Target="http://www.smmt.co.uk/vehicle-data/" TargetMode="External"/><Relationship Id="rId12" Type="http://schemas.openxmlformats.org/officeDocument/2006/relationships/printerSettings" Target="../printerSettings/printerSettings36.bin"/><Relationship Id="rId2" Type="http://schemas.openxmlformats.org/officeDocument/2006/relationships/hyperlink" Target="https://www.gov.uk/government/statistical-data-sets/tsgb09-vehicles" TargetMode="External"/><Relationship Id="rId1" Type="http://schemas.openxmlformats.org/officeDocument/2006/relationships/hyperlink" Target="https://www.gov.uk/government/statistical-data-sets/tsgb09-vehicles" TargetMode="External"/><Relationship Id="rId6" Type="http://schemas.openxmlformats.org/officeDocument/2006/relationships/hyperlink" Target="https://www.infrastructure-ni.gov.uk/articles/annual-road-traffic-estimates" TargetMode="External"/><Relationship Id="rId11" Type="http://schemas.openxmlformats.org/officeDocument/2006/relationships/hyperlink" Target="http://ec.europa.eu/transport/facts-fundings/statistics/pocketbook-2016_en.htm" TargetMode="External"/><Relationship Id="rId5" Type="http://schemas.openxmlformats.org/officeDocument/2006/relationships/hyperlink" Target="http://ec.europa.eu/eurostat/statistics-explained/index.php/Stock_of_vehicles_at_regional_level" TargetMode="External"/><Relationship Id="rId10" Type="http://schemas.openxmlformats.org/officeDocument/2006/relationships/hyperlink" Target="https://www.gov.uk/government/statistical-data-sets/all-vehicles-veh01" TargetMode="External"/><Relationship Id="rId4" Type="http://schemas.openxmlformats.org/officeDocument/2006/relationships/hyperlink" Target="http://www.cso.ie/px/pxeirestat/database/eirestat/Vehicle%20Licensing%20Statistics%20Annual%20Series/Vehicle%20Licensing%20Statistics%20Annual%20Series_statbank.asp?SP=Vehicle%20Licensing%20Statistics%20Annual%20Series&amp;Planguage=0" TargetMode="External"/><Relationship Id="rId9" Type="http://schemas.openxmlformats.org/officeDocument/2006/relationships/hyperlink" Target="https://www.gov.uk/government/statistical-data-sets/all-vehicles-veh01"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infrastructure-ni.gov.uk/publications/dfi-driver-vehicle-operator-and-enforcement-statistics-trend-series"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infrastructure-ni.gov.uk/publications/dfi-driver-vehicle-operator-and-enforcement-statistics-trend-series" TargetMode="Externa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infrastructure-ni.gov.uk/publications/dfi-driver-vehicle-operator-and-enforcement-statistics-trend-series" TargetMode="Externa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hyperlink" Target="https://www.gov.uk/government/statistical-data-sets/tsgb09-vehicles" TargetMode="External"/><Relationship Id="rId2" Type="http://schemas.openxmlformats.org/officeDocument/2006/relationships/hyperlink" Target="http://ec.europa.eu/transport/facts-fundings/statistics/pocketbook-2016_en.htm" TargetMode="External"/><Relationship Id="rId1" Type="http://schemas.openxmlformats.org/officeDocument/2006/relationships/hyperlink" Target="https://www.gov.uk/government/collections/national-travel-survey-statistics" TargetMode="External"/><Relationship Id="rId5" Type="http://schemas.openxmlformats.org/officeDocument/2006/relationships/printerSettings" Target="../printerSettings/printerSettings53.bin"/><Relationship Id="rId4" Type="http://schemas.openxmlformats.org/officeDocument/2006/relationships/hyperlink" Target="https://www.infrastructure-ni.gov.uk/articles/travel-survey-northern-ireland"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54.bin"/><Relationship Id="rId1" Type="http://schemas.openxmlformats.org/officeDocument/2006/relationships/hyperlink" Target="https://www.infrastructure-ni.gov.uk/articles/travel-survey-northern-irelan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infrastructure-ni.gov.uk/publications/dfi-driver-vehicle-operator-and-enforcement-statistics-trend-series"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8" Type="http://schemas.openxmlformats.org/officeDocument/2006/relationships/hyperlink" Target="http://ec.europa.eu/transport/facts-fundings/statistics/pocketbook-2016_en.htm" TargetMode="External"/><Relationship Id="rId3" Type="http://schemas.openxmlformats.org/officeDocument/2006/relationships/hyperlink" Target="https://www.gov.uk/government/statistical-data-sets/veh05-licensed-heavy-goods-vehicles" TargetMode="External"/><Relationship Id="rId7" Type="http://schemas.openxmlformats.org/officeDocument/2006/relationships/hyperlink" Target="http://ec.europa.eu/eurostat/statistics-explained/index.php/Passenger_transport_statistics" TargetMode="External"/><Relationship Id="rId2" Type="http://schemas.openxmlformats.org/officeDocument/2006/relationships/hyperlink" Target="https://www.gov.uk/government/collections/bus-statistics" TargetMode="External"/><Relationship Id="rId1" Type="http://schemas.openxmlformats.org/officeDocument/2006/relationships/hyperlink" Target="https://www.gov.uk/government/collections/taxi-statistics" TargetMode="External"/><Relationship Id="rId6" Type="http://schemas.openxmlformats.org/officeDocument/2006/relationships/hyperlink" Target="https://www.nationaltransport.ie/publications/statistics/bulletins/" TargetMode="External"/><Relationship Id="rId11" Type="http://schemas.openxmlformats.org/officeDocument/2006/relationships/printerSettings" Target="../printerSettings/printerSettings58.bin"/><Relationship Id="rId5" Type="http://schemas.openxmlformats.org/officeDocument/2006/relationships/hyperlink" Target="http://www.nationaltransport.ie/news/taxi-statistics-for-ireland/" TargetMode="External"/><Relationship Id="rId10" Type="http://schemas.openxmlformats.org/officeDocument/2006/relationships/hyperlink" Target="https://www.infrastructure-ni.gov.uk/articles/annual-road-traffic-estimates" TargetMode="External"/><Relationship Id="rId4" Type="http://schemas.openxmlformats.org/officeDocument/2006/relationships/hyperlink" Target="http://www.cso.ie/px/pxeirestat/Database/eirestat/Road%20Freight%20Statistics/Road%20Freight%20Statistics_statbank.asp?SP=Road%20Freight%20Statistics&amp;Planguage=0" TargetMode="External"/><Relationship Id="rId9" Type="http://schemas.openxmlformats.org/officeDocument/2006/relationships/hyperlink" Target="https://www.nidirect.gov.uk/articles/changes-taxi-drivers-and-operators-may-2016"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infrastructure-ni.gov.uk/publications/dfi-driver-vehicle-operator-and-enforcement-statistics-trend-series"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infrastructure-ni.gov.uk/publications/dfi-driver-vehicle-operator-and-enforcement-statistics-trend-series"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infrastructure-ni.gov.uk/publications/dfi-driver-vehicle-operator-and-enforcement-statistics-trend-series"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http://ec.europa.eu/transport/facts-fundings/statistics/pocketbook-2016_en.htm" TargetMode="External"/><Relationship Id="rId3" Type="http://schemas.openxmlformats.org/officeDocument/2006/relationships/hyperlink" Target="http://www.fta.co.uk/policy_and_compliance/road/vehicles/operator_licensing_in_northern_ireland.html" TargetMode="External"/><Relationship Id="rId7" Type="http://schemas.openxmlformats.org/officeDocument/2006/relationships/hyperlink" Target="https://www.infrastructure-ni.gov.uk/articles/annual-road-traffic-estimates" TargetMode="External"/><Relationship Id="rId2" Type="http://schemas.openxmlformats.org/officeDocument/2006/relationships/hyperlink" Target="https://www.gov.uk/government/collections/road-accidents-and-safety-statistics" TargetMode="External"/><Relationship Id="rId1" Type="http://schemas.openxmlformats.org/officeDocument/2006/relationships/hyperlink" Target="https://www.infrastructure-ni.gov.uk/topics/statistics-and-research/road-safety-statistics" TargetMode="External"/><Relationship Id="rId6" Type="http://schemas.openxmlformats.org/officeDocument/2006/relationships/hyperlink" Target="http://ec.europa.eu/transport/road_safety/specialist/statistics/index_en.htm" TargetMode="External"/><Relationship Id="rId5" Type="http://schemas.openxmlformats.org/officeDocument/2006/relationships/hyperlink" Target="https://www.gov.uk/government/statistical-data-sets/tra31-heavy-goods-vehicle-traffic" TargetMode="External"/><Relationship Id="rId4" Type="http://schemas.openxmlformats.org/officeDocument/2006/relationships/hyperlink" Target="https://www.gov.uk/government/publications/enforcement-sanctions-policy" TargetMode="External"/><Relationship Id="rId9"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infrastructure-ni.gov.uk/publications/dfi-driver-vehicle-operator-and-enforcement-statistics-trend-series"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s://www.infrastructure-ni.gov.uk/publications/driver-and-vehicle-statistics-northern-ireland-administrative-data-quality-assessment"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s://www.infrastructure-ni.gov.uk/publications/driver-and-vehicle-statistics-northern-ireland-administrative-data-quality-assessment"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s://www.infrastructure-ni.gov.uk/publications/driver-and-vehicle-statistics-northern-ireland-administrative-data-quality-assessment"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s://www.infrastructure-ni.gov.uk/publications/driver-and-vehicle-statistics-northern-ireland-administrative-data-quality-assessment"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hyperlink" Target="https://www.infrastructure-ni.gov.uk/publications/driver-and-vehicle-statistics-northern-ireland-administrative-data-quality-assessment" TargetMode="External"/><Relationship Id="rId1" Type="http://schemas.openxmlformats.org/officeDocument/2006/relationships/hyperlink" Target="http://www.nisra.gov.uk/demography/default.asp17.htm" TargetMode="External"/></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s://www.nidirect.gov.uk/articles/changes-taxi-drivers-and-operators-may-2016" TargetMode="External"/><Relationship Id="rId1" Type="http://schemas.openxmlformats.org/officeDocument/2006/relationships/hyperlink" Target="https://www.infrastructure-ni.gov.uk/publications/driver-and-vehicle-statistics-northern-ireland-administrative-data-quality-assessment"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s://www.infrastructure-ni.gov.uk/publications/driver-and-vehicle-statistics-northern-ireland-administrative-data-quality-assessment"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mailto:paul.scullion@infrastructure-ni.gov.uk"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infrastructure-ni.gov.uk/publications/dfi-driver-vehicle-operator-and-enforcement-statistics-2015-16" TargetMode="External"/><Relationship Id="rId2" Type="http://schemas.openxmlformats.org/officeDocument/2006/relationships/hyperlink" Target="https://www.infrastructure-ni.gov.uk/publications/dfi-driver-vehicle-operator-and-enforcement-statistics-trend-series" TargetMode="External"/><Relationship Id="rId1" Type="http://schemas.openxmlformats.org/officeDocument/2006/relationships/hyperlink" Target="mailto:Paul.Scullion@Infrastructure-ni.gov.uk" TargetMode="Externa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infrastructure-ni.gov.uk/articles/driver-and-vehicle-agency-activity-statistics" TargetMode="External"/><Relationship Id="rId1" Type="http://schemas.openxmlformats.org/officeDocument/2006/relationships/hyperlink" Target="https://www.infrastructure-ni.gov.uk/topics/statistics-and-research/research-0" TargetMode="External"/></Relationships>
</file>

<file path=xl/worksheets/sheet1.xml><?xml version="1.0" encoding="utf-8"?>
<worksheet xmlns="http://schemas.openxmlformats.org/spreadsheetml/2006/main" xmlns:r="http://schemas.openxmlformats.org/officeDocument/2006/relationships">
  <sheetPr codeName="Sheet1">
    <tabColor theme="0" tint="-0.249977111117893"/>
    <pageSetUpPr fitToPage="1"/>
  </sheetPr>
  <dimension ref="B1:D43"/>
  <sheetViews>
    <sheetView topLeftCell="B1" zoomScaleNormal="100" workbookViewId="0">
      <selection activeCell="B4" sqref="B4"/>
    </sheetView>
  </sheetViews>
  <sheetFormatPr defaultRowHeight="12.75"/>
  <cols>
    <col min="1" max="1" width="1.85546875" style="145" customWidth="1"/>
    <col min="2" max="2" width="149" style="145" customWidth="1"/>
    <col min="3" max="3" width="3.42578125" style="145" customWidth="1"/>
    <col min="4" max="16384" width="9.140625" style="145"/>
  </cols>
  <sheetData>
    <row r="1" spans="2:4">
      <c r="B1" s="675"/>
    </row>
    <row r="2" spans="2:4" ht="90">
      <c r="B2" s="676" t="s">
        <v>1067</v>
      </c>
      <c r="D2" s="1087"/>
    </row>
    <row r="3" spans="2:4" ht="45">
      <c r="B3" s="677"/>
    </row>
    <row r="4" spans="2:4" ht="30">
      <c r="B4" s="674" t="s">
        <v>1212</v>
      </c>
    </row>
    <row r="5" spans="2:4">
      <c r="B5" s="679"/>
    </row>
    <row r="6" spans="2:4">
      <c r="B6" s="678"/>
    </row>
    <row r="11" spans="2:4" ht="15.75">
      <c r="B11" s="238"/>
    </row>
    <row r="14" spans="2:4" s="184" customFormat="1" ht="15.75">
      <c r="B14" s="700"/>
    </row>
    <row r="15" spans="2:4" s="662" customFormat="1" ht="15">
      <c r="B15" s="832" t="s">
        <v>1213</v>
      </c>
    </row>
    <row r="16" spans="2:4" s="662" customFormat="1" ht="17.25">
      <c r="B16" s="832" t="s">
        <v>1452</v>
      </c>
    </row>
    <row r="17" spans="2:2" s="662" customFormat="1" ht="15">
      <c r="B17" s="832" t="s">
        <v>1082</v>
      </c>
    </row>
    <row r="18" spans="2:2" s="662" customFormat="1" ht="14.25">
      <c r="B18" s="784"/>
    </row>
    <row r="19" spans="2:2" s="662" customFormat="1" ht="15">
      <c r="B19" s="784" t="s">
        <v>999</v>
      </c>
    </row>
    <row r="20" spans="2:2" s="662" customFormat="1" ht="99.75">
      <c r="B20" s="785" t="s">
        <v>1083</v>
      </c>
    </row>
    <row r="21" spans="2:2" s="662" customFormat="1" ht="15.75">
      <c r="B21" s="700"/>
    </row>
    <row r="22" spans="2:2" s="662" customFormat="1" ht="15">
      <c r="B22" s="832" t="s">
        <v>1000</v>
      </c>
    </row>
    <row r="23" spans="2:2" s="662" customFormat="1" ht="15">
      <c r="B23" s="784" t="s">
        <v>1001</v>
      </c>
    </row>
    <row r="24" spans="2:2" s="662" customFormat="1" ht="15">
      <c r="B24" s="913" t="s">
        <v>1068</v>
      </c>
    </row>
    <row r="25" spans="2:2" s="662" customFormat="1" ht="15">
      <c r="B25" s="913" t="s">
        <v>1069</v>
      </c>
    </row>
    <row r="26" spans="2:2" s="662" customFormat="1" ht="14.25">
      <c r="B26" s="786"/>
    </row>
    <row r="27" spans="2:2" s="662" customFormat="1" ht="15.75">
      <c r="B27" s="700"/>
    </row>
    <row r="28" spans="2:2" s="184" customFormat="1" ht="15">
      <c r="B28" s="787" t="s">
        <v>0</v>
      </c>
    </row>
    <row r="29" spans="2:2" s="184" customFormat="1" ht="28.5">
      <c r="B29" s="785" t="s">
        <v>1084</v>
      </c>
    </row>
    <row r="30" spans="2:2" ht="14.25">
      <c r="B30" s="239"/>
    </row>
    <row r="31" spans="2:2" ht="14.25">
      <c r="B31" s="239"/>
    </row>
    <row r="32" spans="2:2" ht="14.25">
      <c r="B32" s="194"/>
    </row>
    <row r="33" spans="2:2" ht="14.25">
      <c r="B33" s="239"/>
    </row>
    <row r="34" spans="2:2" ht="14.25">
      <c r="B34" s="239"/>
    </row>
    <row r="35" spans="2:2" ht="14.25">
      <c r="B35" s="239"/>
    </row>
    <row r="36" spans="2:2" ht="14.25">
      <c r="B36" s="239"/>
    </row>
    <row r="37" spans="2:2" ht="14.25">
      <c r="B37" s="239"/>
    </row>
    <row r="38" spans="2:2" ht="14.25">
      <c r="B38" s="239"/>
    </row>
    <row r="39" spans="2:2" ht="14.25">
      <c r="B39" s="239"/>
    </row>
    <row r="40" spans="2:2" ht="14.25">
      <c r="B40" s="239"/>
    </row>
    <row r="41" spans="2:2" ht="14.25">
      <c r="B41" s="239"/>
    </row>
    <row r="42" spans="2:2" ht="14.25">
      <c r="B42" s="239"/>
    </row>
    <row r="43" spans="2:2" ht="14.25">
      <c r="B43" s="240"/>
    </row>
  </sheetData>
  <hyperlinks>
    <hyperlink ref="B24" r:id="rId1"/>
    <hyperlink ref="B25" r:id="rId2"/>
  </hyperlinks>
  <pageMargins left="0.74803149606299213" right="0.74803149606299213" top="0.98425196850393704" bottom="0.98425196850393704" header="0.51181102362204722" footer="0.51181102362204722"/>
  <pageSetup paperSize="9" scale="71" orientation="landscape" r:id="rId3"/>
  <headerFooter alignWithMargins="0"/>
  <rowBreaks count="1" manualBreakCount="1">
    <brk id="30" max="2" man="1"/>
  </rowBreaks>
  <drawing r:id="rId4"/>
</worksheet>
</file>

<file path=xl/worksheets/sheet10.xml><?xml version="1.0" encoding="utf-8"?>
<worksheet xmlns="http://schemas.openxmlformats.org/spreadsheetml/2006/main" xmlns:r="http://schemas.openxmlformats.org/officeDocument/2006/relationships">
  <sheetPr codeName="Sheet9">
    <tabColor theme="0" tint="-0.249977111117893"/>
  </sheetPr>
  <dimension ref="A1:F31"/>
  <sheetViews>
    <sheetView workbookViewId="0">
      <selection activeCell="A2" sqref="A2"/>
    </sheetView>
  </sheetViews>
  <sheetFormatPr defaultRowHeight="14.25"/>
  <cols>
    <col min="1" max="1" width="123.5703125" style="250" customWidth="1"/>
    <col min="2" max="2" width="21" style="250" customWidth="1"/>
    <col min="3" max="3" width="35.28515625" style="251" customWidth="1"/>
    <col min="4" max="4" width="25" style="251" customWidth="1"/>
    <col min="5" max="5" width="9.140625" style="145" customWidth="1"/>
    <col min="6" max="16384" width="9.140625" style="145"/>
  </cols>
  <sheetData>
    <row r="1" spans="1:5" s="246" customFormat="1" ht="30.75" customHeight="1">
      <c r="A1" s="1107" t="s">
        <v>9</v>
      </c>
      <c r="B1" s="1087"/>
      <c r="C1" s="789"/>
      <c r="D1" s="245"/>
    </row>
    <row r="2" spans="1:5" s="254" customFormat="1" ht="20.100000000000001" customHeight="1">
      <c r="A2" s="1104" t="s">
        <v>129</v>
      </c>
      <c r="B2" s="252"/>
      <c r="C2" s="253" t="s">
        <v>130</v>
      </c>
      <c r="D2" s="1240" t="s">
        <v>131</v>
      </c>
    </row>
    <row r="3" spans="1:5" s="244" customFormat="1" ht="54" customHeight="1">
      <c r="A3" s="1102" t="s">
        <v>1479</v>
      </c>
      <c r="B3" s="255"/>
      <c r="C3" s="256" t="s">
        <v>129</v>
      </c>
      <c r="D3" s="1240"/>
      <c r="E3" s="257"/>
    </row>
    <row r="4" spans="1:5" s="244" customFormat="1" ht="63.75" customHeight="1">
      <c r="A4" s="1105" t="s">
        <v>1543</v>
      </c>
      <c r="B4" s="255"/>
      <c r="C4" s="983"/>
      <c r="D4" s="1240"/>
      <c r="E4" s="257"/>
    </row>
    <row r="5" spans="1:5" ht="20.100000000000001" customHeight="1">
      <c r="A5" s="1104" t="s">
        <v>132</v>
      </c>
      <c r="B5" s="252"/>
      <c r="C5" s="253" t="s">
        <v>133</v>
      </c>
      <c r="D5" s="1240"/>
      <c r="E5" s="208"/>
    </row>
    <row r="6" spans="1:5" ht="48.75" customHeight="1">
      <c r="A6" s="1102" t="s">
        <v>1480</v>
      </c>
      <c r="B6" s="258"/>
      <c r="C6" s="256" t="s">
        <v>132</v>
      </c>
      <c r="D6" s="1240"/>
      <c r="E6" s="208"/>
    </row>
    <row r="7" spans="1:5" s="254" customFormat="1" ht="20.100000000000001" customHeight="1">
      <c r="A7" s="1104" t="s">
        <v>135</v>
      </c>
      <c r="B7" s="258"/>
      <c r="C7" s="253" t="s">
        <v>136</v>
      </c>
      <c r="D7" s="1240"/>
    </row>
    <row r="8" spans="1:5" s="254" customFormat="1" ht="46.5" customHeight="1">
      <c r="A8" s="1102" t="s">
        <v>1544</v>
      </c>
      <c r="B8" s="258"/>
      <c r="C8" s="256" t="s">
        <v>1187</v>
      </c>
      <c r="D8" s="1240"/>
    </row>
    <row r="9" spans="1:5" s="254" customFormat="1" ht="15.75">
      <c r="A9" s="1104" t="s">
        <v>153</v>
      </c>
      <c r="B9" s="258"/>
      <c r="C9" s="668" t="s">
        <v>1167</v>
      </c>
      <c r="D9" s="1240"/>
    </row>
    <row r="10" spans="1:5" s="254" customFormat="1" ht="41.25" customHeight="1">
      <c r="A10" s="1102" t="s">
        <v>1481</v>
      </c>
      <c r="B10" s="258"/>
      <c r="C10" s="256" t="s">
        <v>1168</v>
      </c>
      <c r="D10" s="1240"/>
    </row>
    <row r="11" spans="1:5" s="254" customFormat="1" ht="20.100000000000001" customHeight="1">
      <c r="A11" s="1104" t="s">
        <v>137</v>
      </c>
      <c r="B11" s="258"/>
      <c r="C11" s="253" t="s">
        <v>138</v>
      </c>
      <c r="D11" s="1240"/>
    </row>
    <row r="12" spans="1:5" s="254" customFormat="1" ht="57.75" customHeight="1">
      <c r="A12" s="1102" t="s">
        <v>1545</v>
      </c>
      <c r="B12" s="258"/>
      <c r="C12" s="256" t="s">
        <v>137</v>
      </c>
      <c r="D12" s="1240"/>
    </row>
    <row r="13" spans="1:5" ht="20.100000000000001" customHeight="1">
      <c r="A13" s="1104" t="s">
        <v>139</v>
      </c>
      <c r="B13" s="258"/>
      <c r="C13" s="253" t="s">
        <v>140</v>
      </c>
      <c r="D13" s="1240"/>
      <c r="E13" s="254"/>
    </row>
    <row r="14" spans="1:5" s="254" customFormat="1" ht="55.5" customHeight="1">
      <c r="A14" s="1102" t="s">
        <v>1546</v>
      </c>
      <c r="B14" s="258"/>
      <c r="C14" s="259" t="s">
        <v>1209</v>
      </c>
      <c r="D14" s="1240"/>
    </row>
    <row r="15" spans="1:5" s="254" customFormat="1" ht="20.100000000000001" customHeight="1">
      <c r="A15" s="1104" t="s">
        <v>969</v>
      </c>
      <c r="B15" s="252"/>
      <c r="C15" s="668" t="s">
        <v>968</v>
      </c>
      <c r="D15" s="1240"/>
      <c r="E15" s="260"/>
    </row>
    <row r="16" spans="1:5" ht="56.25" customHeight="1">
      <c r="A16" s="1102" t="s">
        <v>1482</v>
      </c>
      <c r="B16" s="261"/>
      <c r="C16" s="259" t="s">
        <v>967</v>
      </c>
      <c r="D16" s="1240"/>
      <c r="E16" s="208"/>
    </row>
    <row r="17" spans="1:6" s="982" customFormat="1" ht="35.25" customHeight="1">
      <c r="A17" s="1105" t="s">
        <v>1547</v>
      </c>
      <c r="B17" s="261"/>
      <c r="C17" s="259"/>
      <c r="D17" s="1240"/>
      <c r="E17" s="663"/>
    </row>
    <row r="18" spans="1:6" s="773" customFormat="1" ht="19.5" customHeight="1">
      <c r="A18" s="1104" t="s">
        <v>163</v>
      </c>
      <c r="B18" s="261"/>
      <c r="C18" s="774" t="s">
        <v>970</v>
      </c>
      <c r="D18" s="1240"/>
      <c r="E18" s="663"/>
    </row>
    <row r="19" spans="1:6" s="773" customFormat="1" ht="45.75" customHeight="1">
      <c r="A19" s="1102" t="s">
        <v>1548</v>
      </c>
      <c r="B19" s="261"/>
      <c r="C19" s="259" t="s">
        <v>1211</v>
      </c>
      <c r="D19" s="1240"/>
      <c r="E19" s="663"/>
    </row>
    <row r="20" spans="1:6" s="982" customFormat="1" ht="29.25" customHeight="1">
      <c r="A20" s="1102" t="s">
        <v>1549</v>
      </c>
      <c r="B20" s="261"/>
      <c r="C20" s="259"/>
      <c r="D20" s="1240"/>
      <c r="E20" s="663"/>
    </row>
    <row r="21" spans="1:6" s="254" customFormat="1" ht="20.100000000000001" customHeight="1">
      <c r="A21" s="1104" t="s">
        <v>143</v>
      </c>
      <c r="B21" s="258"/>
      <c r="C21" s="253" t="s">
        <v>144</v>
      </c>
      <c r="D21" s="1240"/>
    </row>
    <row r="22" spans="1:6" ht="44.25" customHeight="1">
      <c r="A22" s="1102" t="s">
        <v>1473</v>
      </c>
      <c r="B22" s="258"/>
      <c r="C22" s="259"/>
      <c r="D22" s="1240"/>
      <c r="E22" s="182"/>
    </row>
    <row r="23" spans="1:6" s="731" customFormat="1" ht="22.5" customHeight="1">
      <c r="A23" s="1104" t="s">
        <v>101</v>
      </c>
      <c r="B23" s="258"/>
      <c r="C23" s="668" t="s">
        <v>949</v>
      </c>
      <c r="D23" s="1240"/>
      <c r="E23" s="182"/>
    </row>
    <row r="24" spans="1:6" s="731" customFormat="1" ht="55.5" customHeight="1">
      <c r="A24" s="1123" t="s">
        <v>1483</v>
      </c>
      <c r="B24" s="258"/>
      <c r="C24" s="256" t="s">
        <v>948</v>
      </c>
      <c r="D24" s="1240"/>
      <c r="E24" s="182"/>
    </row>
    <row r="25" spans="1:6" s="254" customFormat="1" ht="20.100000000000001" customHeight="1">
      <c r="A25" s="1104" t="s">
        <v>145</v>
      </c>
      <c r="B25" s="740"/>
      <c r="C25" s="253" t="s">
        <v>146</v>
      </c>
      <c r="D25" s="1240"/>
    </row>
    <row r="26" spans="1:6" s="254" customFormat="1" ht="57" customHeight="1">
      <c r="A26" s="1102" t="s">
        <v>1550</v>
      </c>
      <c r="B26" s="740"/>
      <c r="C26" s="256"/>
      <c r="D26" s="1240"/>
      <c r="E26" s="1241"/>
      <c r="F26" s="1241"/>
    </row>
    <row r="27" spans="1:6">
      <c r="E27" s="1241"/>
      <c r="F27" s="1241"/>
    </row>
    <row r="28" spans="1:6">
      <c r="A28" s="1111"/>
      <c r="E28" s="1241"/>
      <c r="F28" s="1241"/>
    </row>
    <row r="29" spans="1:6" ht="15">
      <c r="A29" s="1113" t="s">
        <v>147</v>
      </c>
      <c r="E29" s="1241"/>
      <c r="F29" s="1241"/>
    </row>
    <row r="30" spans="1:6" ht="15.75" customHeight="1">
      <c r="A30" s="1114" t="s">
        <v>148</v>
      </c>
    </row>
    <row r="31" spans="1:6" ht="15.75" customHeight="1">
      <c r="A31" s="1114" t="s">
        <v>149</v>
      </c>
    </row>
  </sheetData>
  <mergeCells count="2">
    <mergeCell ref="D2:D26"/>
    <mergeCell ref="E26:F29"/>
  </mergeCells>
  <hyperlinks>
    <hyperlink ref="C2" location="'Driving Test Applications'!A1" display="Driving Test Applications Table"/>
    <hyperlink ref="D2" location="Contents" display="Back to Contents Page"/>
    <hyperlink ref="C5" location="'Driving Tests Conducted'!A1" display="Driving Tests Conducted Table"/>
    <hyperlink ref="C7" location="'Driving Test Pass Rates'!A1" display="Driving Test Pass Rates Table"/>
    <hyperlink ref="C11" location="'Vehicle Tests Conducted'!A1" display="Vehicle Tests Conducted Table"/>
    <hyperlink ref="C13" location="'Vehicle Test Pass Rates'!A1" display="Vehicle Test Pass Rates Table"/>
    <hyperlink ref="C15" location="'Theory Test Applications T3.1'!A1" display="Theory Tests Conducted Table"/>
    <hyperlink ref="C21" location="'Driver Licensing - Stock'!A1" display="Driver Licensing - Stock Tables"/>
    <hyperlink ref="C25" location="Enforcement!A1" display="Enforcement Activities Table"/>
    <hyperlink ref="C23" location="'Road Transport Licensing'!A1" display="Enforcement Activities Table"/>
    <hyperlink ref="C18" location="'Vehicle First Registrations'!A1" display="Vehicle Registrations Table"/>
    <hyperlink ref="C9" location="'Applications by Booking Method'!A1" display="Vehicle Test Booking Method Table"/>
  </hyperlinks>
  <pageMargins left="0" right="0" top="0.196850393700787" bottom="0.15748031496063003" header="0.196850393700787" footer="0.15748031496063003"/>
  <pageSetup paperSize="9" scale="81" fitToWidth="0" fitToHeight="0" orientation="landscape" r:id="rId1"/>
  <drawing r:id="rId2"/>
</worksheet>
</file>

<file path=xl/worksheets/sheet11.xml><?xml version="1.0" encoding="utf-8"?>
<worksheet xmlns="http://schemas.openxmlformats.org/spreadsheetml/2006/main" xmlns:r="http://schemas.openxmlformats.org/officeDocument/2006/relationships">
  <sheetPr codeName="Sheet11">
    <tabColor theme="0" tint="-0.249977111117893"/>
    <pageSetUpPr fitToPage="1"/>
  </sheetPr>
  <dimension ref="A1:Q15"/>
  <sheetViews>
    <sheetView workbookViewId="0">
      <selection activeCell="A2" sqref="A2"/>
    </sheetView>
  </sheetViews>
  <sheetFormatPr defaultRowHeight="12.75"/>
  <cols>
    <col min="1" max="1" width="9.140625" style="7" customWidth="1"/>
    <col min="2" max="16384" width="9.140625" style="7"/>
  </cols>
  <sheetData>
    <row r="1" spans="1:17" s="460" customFormat="1" ht="15.75">
      <c r="A1" s="1089" t="s">
        <v>170</v>
      </c>
      <c r="D1" s="1087"/>
      <c r="E1" s="1090"/>
      <c r="F1" s="1091"/>
    </row>
    <row r="2" spans="1:17" s="460" customFormat="1" ht="15.75">
      <c r="Q2" s="1092"/>
    </row>
    <row r="3" spans="1:17">
      <c r="A3" s="829" t="s">
        <v>171</v>
      </c>
    </row>
    <row r="4" spans="1:17">
      <c r="A4" s="991"/>
    </row>
    <row r="5" spans="1:17" s="460" customFormat="1" ht="15">
      <c r="A5" s="1093" t="s">
        <v>172</v>
      </c>
    </row>
    <row r="6" spans="1:17" s="460" customFormat="1"/>
    <row r="7" spans="1:17" s="460" customFormat="1" ht="36.75" customHeight="1">
      <c r="A7" s="1242" t="s">
        <v>173</v>
      </c>
      <c r="B7" s="1242"/>
      <c r="C7" s="1242"/>
      <c r="D7" s="1242"/>
      <c r="E7" s="1242"/>
      <c r="F7" s="1242"/>
      <c r="G7" s="1242"/>
      <c r="H7" s="1242"/>
      <c r="I7" s="1242"/>
      <c r="J7" s="1242"/>
      <c r="K7" s="1242"/>
      <c r="L7" s="1242"/>
      <c r="M7" s="1242"/>
      <c r="N7" s="1242"/>
      <c r="O7" s="1242"/>
      <c r="P7" s="1242"/>
    </row>
    <row r="8" spans="1:17" s="460" customFormat="1"/>
    <row r="9" spans="1:17" s="460" customFormat="1" ht="33" customHeight="1">
      <c r="A9" s="1242" t="s">
        <v>1134</v>
      </c>
      <c r="B9" s="1242"/>
      <c r="C9" s="1242"/>
      <c r="D9" s="1242"/>
      <c r="E9" s="1242"/>
      <c r="F9" s="1242"/>
      <c r="G9" s="1242"/>
      <c r="H9" s="1242"/>
      <c r="I9" s="1242"/>
      <c r="J9" s="1242"/>
      <c r="K9" s="1242"/>
      <c r="L9" s="1242"/>
      <c r="M9" s="1242"/>
      <c r="N9" s="1242"/>
      <c r="O9" s="1242"/>
      <c r="P9" s="1242"/>
    </row>
    <row r="10" spans="1:17">
      <c r="A10" s="829" t="s">
        <v>974</v>
      </c>
    </row>
    <row r="15" spans="1:17">
      <c r="L15" s="990"/>
    </row>
  </sheetData>
  <mergeCells count="2">
    <mergeCell ref="A7:P7"/>
    <mergeCell ref="A9:P9"/>
  </mergeCells>
  <hyperlinks>
    <hyperlink ref="A3" location="Contents!A1" display="Return to Contents"/>
    <hyperlink ref="A10" r:id="rId1"/>
  </hyperlinks>
  <pageMargins left="0.70866141732283472" right="0.70866141732283472" top="0.74803149606299213" bottom="0.74803149606299213" header="0.31496062992125984" footer="0.31496062992125984"/>
  <pageSetup paperSize="9" scale="91" orientation="landscape" r:id="rId2"/>
</worksheet>
</file>

<file path=xl/worksheets/sheet12.xml><?xml version="1.0" encoding="utf-8"?>
<worksheet xmlns="http://schemas.openxmlformats.org/spreadsheetml/2006/main" xmlns:r="http://schemas.openxmlformats.org/officeDocument/2006/relationships">
  <sheetPr codeName="Sheet12">
    <tabColor theme="0" tint="-0.249977111117893"/>
  </sheetPr>
  <dimension ref="A1:P28"/>
  <sheetViews>
    <sheetView workbookViewId="0">
      <selection activeCell="A2" sqref="A2"/>
    </sheetView>
  </sheetViews>
  <sheetFormatPr defaultRowHeight="12.75"/>
  <cols>
    <col min="1" max="15" width="9.140625" style="662" customWidth="1"/>
    <col min="16" max="16" width="15.7109375" style="456" customWidth="1"/>
    <col min="17" max="17" width="9.140625" style="456" customWidth="1"/>
    <col min="18" max="16384" width="9.140625" style="456"/>
  </cols>
  <sheetData>
    <row r="1" spans="1:16" s="645" customFormat="1" ht="15.75">
      <c r="A1" s="1094" t="s">
        <v>11</v>
      </c>
      <c r="D1" s="1087"/>
      <c r="E1" s="1095"/>
    </row>
    <row r="2" spans="1:16" s="645" customFormat="1" ht="15.75">
      <c r="P2" s="812"/>
    </row>
    <row r="3" spans="1:16">
      <c r="A3" s="686" t="s">
        <v>171</v>
      </c>
    </row>
    <row r="4" spans="1:16" s="645" customFormat="1">
      <c r="A4" s="1096"/>
    </row>
    <row r="5" spans="1:16" s="645" customFormat="1" ht="17.25" customHeight="1">
      <c r="A5" s="1097" t="s">
        <v>1135</v>
      </c>
    </row>
    <row r="6" spans="1:16" s="645" customFormat="1" ht="11.25" customHeight="1">
      <c r="A6" s="1098"/>
    </row>
    <row r="7" spans="1:16" s="645" customFormat="1" ht="43.5" customHeight="1">
      <c r="A7" s="1243" t="s">
        <v>174</v>
      </c>
      <c r="B7" s="1243"/>
      <c r="C7" s="1243"/>
      <c r="D7" s="1243"/>
      <c r="E7" s="1243"/>
      <c r="F7" s="1243"/>
      <c r="G7" s="1243"/>
      <c r="H7" s="1243"/>
      <c r="I7" s="1243"/>
      <c r="J7" s="1243"/>
      <c r="K7" s="1243"/>
      <c r="L7" s="1243"/>
      <c r="M7" s="1243"/>
      <c r="N7" s="1243"/>
      <c r="O7" s="1243"/>
    </row>
    <row r="8" spans="1:16" ht="102" customHeight="1">
      <c r="A8" s="1243" t="s">
        <v>1137</v>
      </c>
      <c r="B8" s="1243"/>
      <c r="C8" s="1243"/>
      <c r="D8" s="1243"/>
      <c r="E8" s="1243"/>
      <c r="F8" s="1243"/>
      <c r="G8" s="1243"/>
      <c r="H8" s="1243"/>
      <c r="I8" s="1243"/>
      <c r="J8" s="1243"/>
      <c r="K8" s="1243"/>
      <c r="L8" s="1243"/>
      <c r="M8" s="1243"/>
      <c r="N8" s="1243"/>
      <c r="O8" s="1243"/>
      <c r="P8" s="831" t="s">
        <v>175</v>
      </c>
    </row>
    <row r="9" spans="1:16">
      <c r="A9" s="304" t="s">
        <v>176</v>
      </c>
      <c r="B9" s="645"/>
      <c r="C9" s="645"/>
      <c r="D9" s="645"/>
      <c r="E9" s="645"/>
      <c r="F9" s="645"/>
      <c r="G9" s="645"/>
      <c r="H9" s="645"/>
      <c r="I9" s="645"/>
      <c r="J9" s="645"/>
      <c r="K9" s="645"/>
      <c r="L9" s="645"/>
      <c r="M9" s="645"/>
      <c r="N9" s="645"/>
      <c r="O9" s="645"/>
      <c r="P9" s="645"/>
    </row>
    <row r="10" spans="1:16">
      <c r="A10" s="645" t="s">
        <v>177</v>
      </c>
      <c r="B10" s="645"/>
      <c r="C10" s="645"/>
      <c r="D10" s="645"/>
      <c r="E10" s="645"/>
      <c r="F10" s="645"/>
      <c r="G10" s="645"/>
      <c r="H10" s="645"/>
      <c r="I10" s="645"/>
      <c r="J10" s="645"/>
      <c r="K10" s="645"/>
      <c r="L10" s="645"/>
      <c r="M10" s="645"/>
      <c r="N10" s="645"/>
      <c r="O10" s="645"/>
      <c r="P10" s="645"/>
    </row>
    <row r="11" spans="1:16">
      <c r="A11" s="645" t="s">
        <v>178</v>
      </c>
      <c r="B11" s="645"/>
      <c r="C11" s="645"/>
      <c r="D11" s="645"/>
      <c r="E11" s="645"/>
      <c r="F11" s="645"/>
      <c r="G11" s="645"/>
      <c r="H11" s="645"/>
      <c r="I11" s="645"/>
      <c r="J11" s="645"/>
      <c r="K11" s="645"/>
      <c r="L11" s="645"/>
      <c r="M11" s="645"/>
      <c r="N11" s="645"/>
      <c r="O11" s="645"/>
      <c r="P11" s="645"/>
    </row>
    <row r="12" spans="1:16">
      <c r="A12" s="645" t="s">
        <v>179</v>
      </c>
      <c r="B12" s="645"/>
      <c r="C12" s="645"/>
      <c r="D12" s="645"/>
      <c r="E12" s="645"/>
      <c r="F12" s="645"/>
      <c r="G12" s="645"/>
      <c r="H12" s="645"/>
      <c r="I12" s="645"/>
      <c r="J12" s="645"/>
      <c r="K12" s="645"/>
      <c r="L12" s="645"/>
      <c r="M12" s="645"/>
      <c r="N12" s="645"/>
      <c r="O12" s="645"/>
      <c r="P12" s="645"/>
    </row>
    <row r="13" spans="1:16">
      <c r="A13" s="645" t="s">
        <v>180</v>
      </c>
      <c r="B13" s="645"/>
      <c r="C13" s="645"/>
      <c r="D13" s="645"/>
      <c r="E13" s="645"/>
      <c r="F13" s="645"/>
      <c r="G13" s="645"/>
      <c r="H13" s="645"/>
      <c r="I13" s="645"/>
      <c r="J13" s="645"/>
      <c r="K13" s="645"/>
      <c r="L13" s="645"/>
      <c r="M13" s="645"/>
      <c r="N13" s="645"/>
      <c r="O13" s="645"/>
      <c r="P13" s="645"/>
    </row>
    <row r="14" spans="1:16">
      <c r="A14" s="645" t="s">
        <v>181</v>
      </c>
      <c r="B14" s="645"/>
      <c r="C14" s="645"/>
      <c r="D14" s="645"/>
      <c r="E14" s="645"/>
      <c r="F14" s="645"/>
      <c r="G14" s="645"/>
      <c r="H14" s="645"/>
      <c r="I14" s="645"/>
      <c r="J14" s="645"/>
      <c r="K14" s="645"/>
      <c r="L14" s="645"/>
      <c r="M14" s="645"/>
      <c r="N14" s="645"/>
      <c r="O14" s="645"/>
      <c r="P14" s="645"/>
    </row>
    <row r="15" spans="1:16">
      <c r="A15" s="645" t="s">
        <v>182</v>
      </c>
      <c r="B15" s="645"/>
      <c r="C15" s="645"/>
      <c r="D15" s="645"/>
      <c r="E15" s="645"/>
      <c r="F15" s="645"/>
      <c r="G15" s="645"/>
      <c r="H15" s="645"/>
      <c r="I15" s="645"/>
      <c r="J15" s="645"/>
      <c r="K15" s="645"/>
      <c r="L15" s="645"/>
      <c r="M15" s="645"/>
      <c r="N15" s="645"/>
      <c r="O15" s="645"/>
      <c r="P15" s="645"/>
    </row>
    <row r="16" spans="1:16">
      <c r="A16" s="645" t="s">
        <v>183</v>
      </c>
      <c r="B16" s="645"/>
      <c r="C16" s="645"/>
      <c r="D16" s="645"/>
      <c r="E16" s="645"/>
      <c r="F16" s="645"/>
      <c r="G16" s="645"/>
      <c r="H16" s="645"/>
      <c r="I16" s="645"/>
      <c r="J16" s="645"/>
      <c r="K16" s="645"/>
      <c r="L16" s="645"/>
      <c r="M16" s="645"/>
      <c r="N16" s="645"/>
      <c r="O16" s="645"/>
      <c r="P16" s="645"/>
    </row>
    <row r="17" spans="1:16">
      <c r="A17" s="645" t="s">
        <v>184</v>
      </c>
      <c r="B17" s="645"/>
      <c r="C17" s="645"/>
      <c r="D17" s="645"/>
      <c r="E17" s="645"/>
      <c r="F17" s="645"/>
      <c r="G17" s="645"/>
      <c r="H17" s="645"/>
      <c r="I17" s="645"/>
      <c r="J17" s="645"/>
      <c r="K17" s="645"/>
      <c r="L17" s="645"/>
      <c r="M17" s="645"/>
      <c r="N17" s="645"/>
      <c r="O17" s="645"/>
      <c r="P17" s="645"/>
    </row>
    <row r="18" spans="1:16" ht="15.75" customHeight="1">
      <c r="A18" s="1244" t="s">
        <v>1183</v>
      </c>
      <c r="B18" s="1245"/>
      <c r="C18" s="1245"/>
      <c r="D18" s="1245"/>
      <c r="E18" s="1245"/>
      <c r="F18" s="1245"/>
      <c r="G18" s="1245"/>
      <c r="H18" s="1245"/>
      <c r="I18" s="1245"/>
      <c r="J18" s="1245"/>
      <c r="K18" s="1245"/>
      <c r="L18" s="1245"/>
      <c r="M18" s="1245"/>
      <c r="N18" s="1245"/>
      <c r="O18" s="1245"/>
      <c r="P18" s="1245"/>
    </row>
    <row r="19" spans="1:16">
      <c r="A19" s="645" t="s">
        <v>185</v>
      </c>
      <c r="B19" s="645"/>
      <c r="C19" s="645"/>
      <c r="D19" s="645"/>
      <c r="E19" s="645"/>
      <c r="F19" s="645"/>
      <c r="G19" s="645"/>
      <c r="H19" s="645"/>
      <c r="I19" s="645"/>
      <c r="J19" s="645"/>
      <c r="K19" s="645"/>
      <c r="L19" s="645"/>
      <c r="M19" s="645"/>
      <c r="N19" s="645"/>
      <c r="O19" s="645"/>
      <c r="P19" s="645"/>
    </row>
    <row r="20" spans="1:16" ht="27" customHeight="1">
      <c r="A20" s="1246" t="s">
        <v>1518</v>
      </c>
      <c r="B20" s="1246"/>
      <c r="C20" s="1246"/>
      <c r="D20" s="1246"/>
      <c r="E20" s="1246"/>
      <c r="F20" s="1246"/>
      <c r="G20" s="1246"/>
      <c r="H20" s="1246"/>
      <c r="I20" s="1246"/>
      <c r="J20" s="1246"/>
      <c r="K20" s="1246"/>
      <c r="L20" s="1246"/>
      <c r="M20" s="1246"/>
      <c r="N20" s="1246"/>
      <c r="O20" s="1246"/>
      <c r="P20" s="1246"/>
    </row>
    <row r="21" spans="1:16">
      <c r="A21" s="182"/>
    </row>
    <row r="25" spans="1:16">
      <c r="A25" s="462"/>
    </row>
    <row r="26" spans="1:16">
      <c r="A26" s="462"/>
    </row>
    <row r="28" spans="1:16">
      <c r="A28" s="168"/>
    </row>
  </sheetData>
  <mergeCells count="4">
    <mergeCell ref="A7:O7"/>
    <mergeCell ref="A8:O8"/>
    <mergeCell ref="A18:P18"/>
    <mergeCell ref="A20:P20"/>
  </mergeCells>
  <hyperlinks>
    <hyperlink ref="A3" location="Contents!A1" display="Return to Contents"/>
    <hyperlink ref="P8" r:id="rId1"/>
  </hyperlinks>
  <pageMargins left="7.8740157480315029E-2" right="7.8740157480315029E-2" top="0.98425196850393704" bottom="0.98425196850393704" header="0.511811023622047" footer="0.511811023622047"/>
  <pageSetup paperSize="9" scale="96" fitToWidth="0" fitToHeight="0" orientation="landscape" r:id="rId2"/>
  <headerFooter alignWithMargins="0"/>
</worksheet>
</file>

<file path=xl/worksheets/sheet13.xml><?xml version="1.0" encoding="utf-8"?>
<worksheet xmlns="http://schemas.openxmlformats.org/spreadsheetml/2006/main" xmlns:r="http://schemas.openxmlformats.org/officeDocument/2006/relationships">
  <sheetPr codeName="Sheet13">
    <tabColor theme="0" tint="-0.249977111117893"/>
    <pageSetUpPr fitToPage="1"/>
  </sheetPr>
  <dimension ref="B2:P57"/>
  <sheetViews>
    <sheetView workbookViewId="0">
      <selection activeCell="B3" sqref="B3"/>
    </sheetView>
  </sheetViews>
  <sheetFormatPr defaultRowHeight="12.75"/>
  <cols>
    <col min="1" max="1" width="9.140625" style="2" customWidth="1"/>
    <col min="2" max="16" width="9.140625" style="7"/>
    <col min="17" max="16384" width="9.140625" style="2"/>
  </cols>
  <sheetData>
    <row r="2" spans="2:15" ht="15.75">
      <c r="B2" s="1089" t="s">
        <v>186</v>
      </c>
      <c r="C2" s="460"/>
      <c r="D2" s="460"/>
      <c r="E2" s="1087"/>
      <c r="F2" s="1091"/>
      <c r="G2" s="460"/>
      <c r="H2" s="460"/>
      <c r="I2" s="460"/>
      <c r="J2" s="460"/>
      <c r="K2" s="460"/>
      <c r="L2" s="460"/>
      <c r="M2" s="460"/>
      <c r="N2" s="460"/>
      <c r="O2" s="460"/>
    </row>
    <row r="3" spans="2:15">
      <c r="B3" s="460"/>
      <c r="C3" s="460"/>
      <c r="D3" s="460"/>
      <c r="E3" s="460"/>
      <c r="F3" s="460"/>
      <c r="G3" s="460"/>
      <c r="H3" s="460"/>
      <c r="I3" s="460"/>
      <c r="J3" s="460"/>
      <c r="K3" s="460"/>
      <c r="L3" s="460"/>
      <c r="M3" s="460"/>
      <c r="N3" s="460"/>
      <c r="O3" s="460"/>
    </row>
    <row r="4" spans="2:15">
      <c r="B4" s="1239" t="s">
        <v>187</v>
      </c>
      <c r="C4" s="1239"/>
      <c r="D4" s="1239"/>
      <c r="E4" s="1239"/>
      <c r="F4" s="1239"/>
      <c r="G4" s="1239"/>
      <c r="H4" s="1239"/>
      <c r="I4" s="1239"/>
      <c r="J4" s="1239"/>
      <c r="K4" s="1239"/>
      <c r="L4" s="1239"/>
      <c r="M4" s="1239"/>
      <c r="N4" s="1239"/>
      <c r="O4" s="1239"/>
    </row>
    <row r="5" spans="2:15">
      <c r="B5" s="460"/>
      <c r="C5" s="460"/>
      <c r="D5" s="460"/>
      <c r="E5" s="460"/>
      <c r="F5" s="460"/>
      <c r="G5" s="460"/>
      <c r="H5" s="460"/>
      <c r="I5" s="460"/>
      <c r="J5" s="460"/>
      <c r="K5" s="460"/>
      <c r="L5" s="460"/>
      <c r="M5" s="460"/>
      <c r="N5" s="460"/>
      <c r="O5" s="460"/>
    </row>
    <row r="6" spans="2:15" ht="27" customHeight="1">
      <c r="B6" s="1239" t="s">
        <v>188</v>
      </c>
      <c r="C6" s="1239"/>
      <c r="D6" s="1239"/>
      <c r="E6" s="1239"/>
      <c r="F6" s="1239"/>
      <c r="G6" s="1239"/>
      <c r="H6" s="1239"/>
      <c r="I6" s="1239"/>
      <c r="J6" s="1239"/>
      <c r="K6" s="1239"/>
      <c r="L6" s="1239"/>
      <c r="M6" s="1239"/>
      <c r="N6" s="1239"/>
      <c r="O6" s="1239"/>
    </row>
    <row r="7" spans="2:15">
      <c r="B7" s="460"/>
      <c r="C7" s="460"/>
      <c r="D7" s="460"/>
      <c r="E7" s="460"/>
      <c r="F7" s="460"/>
      <c r="G7" s="460"/>
      <c r="H7" s="460"/>
      <c r="I7" s="460"/>
      <c r="J7" s="460"/>
      <c r="K7" s="460"/>
      <c r="L7" s="460"/>
      <c r="M7" s="460"/>
      <c r="N7" s="460"/>
      <c r="O7" s="460"/>
    </row>
    <row r="8" spans="2:15">
      <c r="B8" s="1239" t="s">
        <v>189</v>
      </c>
      <c r="C8" s="1239"/>
      <c r="D8" s="1239"/>
      <c r="E8" s="1239"/>
      <c r="F8" s="1239"/>
      <c r="G8" s="1239"/>
      <c r="H8" s="1239"/>
      <c r="I8" s="1239"/>
      <c r="J8" s="1239"/>
      <c r="K8" s="1239"/>
      <c r="L8" s="1239"/>
      <c r="M8" s="1239"/>
      <c r="N8" s="1239"/>
      <c r="O8" s="1239"/>
    </row>
    <row r="9" spans="2:15">
      <c r="B9" s="460"/>
      <c r="C9" s="460"/>
      <c r="D9" s="460"/>
      <c r="E9" s="460"/>
      <c r="F9" s="460"/>
      <c r="G9" s="460"/>
      <c r="H9" s="460"/>
      <c r="I9" s="460"/>
      <c r="J9" s="460"/>
      <c r="K9" s="460"/>
      <c r="L9" s="460"/>
      <c r="M9" s="460"/>
      <c r="N9" s="460"/>
      <c r="O9" s="460"/>
    </row>
    <row r="10" spans="2:15" ht="40.5" customHeight="1">
      <c r="B10" s="1239" t="s">
        <v>1138</v>
      </c>
      <c r="C10" s="1239"/>
      <c r="D10" s="1239"/>
      <c r="E10" s="1239"/>
      <c r="F10" s="1239"/>
      <c r="G10" s="1239"/>
      <c r="H10" s="1239"/>
      <c r="I10" s="1239"/>
      <c r="J10" s="1239"/>
      <c r="K10" s="1239"/>
      <c r="L10" s="1239"/>
      <c r="M10" s="1239"/>
      <c r="N10" s="1239"/>
      <c r="O10" s="1239"/>
    </row>
    <row r="11" spans="2:15" ht="15" customHeight="1">
      <c r="B11" s="1134"/>
      <c r="C11" s="987"/>
      <c r="D11" s="987"/>
      <c r="E11" s="987"/>
      <c r="F11" s="987"/>
      <c r="G11" s="987"/>
      <c r="H11" s="987"/>
      <c r="I11" s="987"/>
      <c r="J11" s="987"/>
      <c r="K11" s="987"/>
      <c r="L11" s="987"/>
      <c r="M11" s="987"/>
      <c r="N11" s="987"/>
      <c r="O11" s="987"/>
    </row>
    <row r="12" spans="2:15" ht="15" customHeight="1">
      <c r="B12" s="1174" t="s">
        <v>784</v>
      </c>
      <c r="C12" s="987"/>
      <c r="D12" s="987"/>
      <c r="E12" s="987"/>
      <c r="F12" s="987"/>
      <c r="G12" s="987"/>
      <c r="H12" s="987"/>
      <c r="I12" s="987"/>
      <c r="J12" s="987"/>
      <c r="K12" s="987"/>
      <c r="L12" s="987"/>
      <c r="M12" s="987"/>
      <c r="N12" s="987"/>
      <c r="O12" s="987"/>
    </row>
    <row r="13" spans="2:15" ht="10.5" customHeight="1">
      <c r="B13" s="1174"/>
      <c r="C13" s="987"/>
      <c r="D13" s="987"/>
      <c r="E13" s="987"/>
      <c r="F13" s="987"/>
      <c r="G13" s="987"/>
      <c r="H13" s="987"/>
      <c r="I13" s="987"/>
      <c r="J13" s="987"/>
      <c r="K13" s="987"/>
      <c r="L13" s="987"/>
      <c r="M13" s="987"/>
      <c r="N13" s="987"/>
      <c r="O13" s="987"/>
    </row>
    <row r="14" spans="2:15" ht="15" customHeight="1">
      <c r="B14" s="1175" t="s">
        <v>785</v>
      </c>
      <c r="C14" s="987"/>
      <c r="D14" s="987"/>
      <c r="E14" s="987"/>
      <c r="F14" s="987"/>
      <c r="G14" s="987"/>
      <c r="H14" s="987"/>
      <c r="I14" s="987"/>
      <c r="J14" s="987"/>
      <c r="K14" s="987"/>
      <c r="L14" s="987"/>
      <c r="M14" s="987"/>
      <c r="N14" s="987"/>
      <c r="O14" s="987"/>
    </row>
    <row r="15" spans="2:15" ht="15" customHeight="1">
      <c r="B15" s="1176" t="s">
        <v>790</v>
      </c>
      <c r="C15" s="987"/>
      <c r="D15" s="987"/>
      <c r="E15" s="987"/>
      <c r="F15" s="987"/>
      <c r="G15" s="987"/>
      <c r="H15" s="987"/>
      <c r="I15" s="987"/>
      <c r="J15" s="987"/>
      <c r="K15" s="987"/>
      <c r="L15" s="987"/>
      <c r="M15" s="987"/>
      <c r="N15" s="987"/>
      <c r="O15" s="987"/>
    </row>
    <row r="16" spans="2:15" ht="8.25" customHeight="1">
      <c r="B16" s="1176"/>
      <c r="C16" s="987"/>
      <c r="D16" s="987"/>
      <c r="E16" s="987"/>
      <c r="F16" s="987"/>
      <c r="G16" s="987"/>
      <c r="H16" s="987"/>
      <c r="I16" s="987"/>
      <c r="J16" s="987"/>
      <c r="K16" s="987"/>
      <c r="L16" s="987"/>
      <c r="M16" s="987"/>
      <c r="N16" s="987"/>
      <c r="O16" s="987"/>
    </row>
    <row r="17" spans="2:16" ht="15" customHeight="1">
      <c r="B17" s="1176" t="s">
        <v>786</v>
      </c>
      <c r="C17" s="987"/>
      <c r="D17" s="987"/>
      <c r="E17" s="987"/>
      <c r="F17" s="987"/>
      <c r="G17" s="987"/>
      <c r="H17" s="987"/>
      <c r="I17" s="987"/>
      <c r="J17" s="987"/>
      <c r="K17" s="987"/>
      <c r="L17" s="987"/>
      <c r="M17" s="987"/>
      <c r="N17" s="987"/>
      <c r="O17" s="987"/>
    </row>
    <row r="18" spans="2:16" ht="8.25" customHeight="1">
      <c r="B18" s="1176"/>
      <c r="C18" s="987"/>
      <c r="D18" s="987"/>
      <c r="E18" s="987"/>
      <c r="F18" s="987"/>
      <c r="G18" s="987"/>
      <c r="H18" s="987"/>
      <c r="I18" s="987"/>
      <c r="J18" s="987"/>
      <c r="K18" s="987"/>
      <c r="L18" s="987"/>
      <c r="M18" s="987"/>
      <c r="N18" s="987"/>
      <c r="O18" s="987"/>
    </row>
    <row r="19" spans="2:16" ht="15" customHeight="1">
      <c r="B19" s="1176" t="s">
        <v>791</v>
      </c>
      <c r="C19" s="987"/>
      <c r="D19" s="987"/>
      <c r="E19" s="987"/>
      <c r="F19" s="987"/>
      <c r="G19" s="987"/>
      <c r="H19" s="987"/>
      <c r="I19" s="987"/>
      <c r="J19" s="987"/>
      <c r="K19" s="987"/>
      <c r="L19" s="987"/>
      <c r="M19" s="987"/>
      <c r="N19" s="987"/>
      <c r="O19" s="987"/>
    </row>
    <row r="20" spans="2:16" ht="8.25" customHeight="1">
      <c r="B20" s="1176"/>
      <c r="C20" s="987"/>
      <c r="D20" s="987"/>
      <c r="E20" s="987"/>
      <c r="F20" s="987"/>
      <c r="G20" s="987"/>
      <c r="H20" s="987"/>
      <c r="I20" s="987"/>
      <c r="J20" s="987"/>
      <c r="K20" s="987"/>
      <c r="L20" s="987"/>
      <c r="M20" s="987"/>
      <c r="N20" s="987"/>
      <c r="O20" s="987"/>
    </row>
    <row r="21" spans="2:16" ht="15" customHeight="1">
      <c r="B21" s="1176" t="s">
        <v>787</v>
      </c>
      <c r="C21" s="987"/>
      <c r="D21" s="987"/>
      <c r="E21" s="987"/>
      <c r="F21" s="987"/>
      <c r="G21" s="987"/>
      <c r="H21" s="987"/>
      <c r="I21" s="987"/>
      <c r="J21" s="987"/>
      <c r="K21" s="987"/>
      <c r="L21" s="987"/>
      <c r="M21" s="987"/>
      <c r="N21" s="987"/>
      <c r="O21" s="987"/>
    </row>
    <row r="22" spans="2:16" s="441" customFormat="1" ht="8.25" customHeight="1">
      <c r="B22" s="1176"/>
      <c r="C22" s="987"/>
      <c r="D22" s="987"/>
      <c r="E22" s="987"/>
      <c r="F22" s="987"/>
      <c r="G22" s="987"/>
      <c r="H22" s="987"/>
      <c r="I22" s="987"/>
      <c r="J22" s="987"/>
      <c r="K22" s="987"/>
      <c r="L22" s="987"/>
      <c r="M22" s="987"/>
      <c r="N22" s="987"/>
      <c r="O22" s="987"/>
      <c r="P22" s="7"/>
    </row>
    <row r="23" spans="2:16" s="441" customFormat="1" ht="15" customHeight="1">
      <c r="B23" s="1176" t="s">
        <v>842</v>
      </c>
      <c r="C23" s="987"/>
      <c r="D23" s="987"/>
      <c r="E23" s="987"/>
      <c r="F23" s="987"/>
      <c r="G23" s="987"/>
      <c r="H23" s="987"/>
      <c r="I23" s="987"/>
      <c r="J23" s="987"/>
      <c r="K23" s="987"/>
      <c r="L23" s="987"/>
      <c r="M23" s="987"/>
      <c r="N23" s="987"/>
      <c r="O23" s="987"/>
      <c r="P23" s="7"/>
    </row>
    <row r="24" spans="2:16" ht="8.25" customHeight="1">
      <c r="B24" s="1176"/>
      <c r="C24" s="987"/>
      <c r="D24" s="987"/>
      <c r="E24" s="987"/>
      <c r="F24" s="987"/>
      <c r="G24" s="987"/>
      <c r="H24" s="987"/>
      <c r="I24" s="987"/>
      <c r="J24" s="987"/>
      <c r="K24" s="987"/>
      <c r="L24" s="987"/>
      <c r="M24" s="987"/>
      <c r="N24" s="987"/>
      <c r="O24" s="987"/>
    </row>
    <row r="25" spans="2:16" ht="15" customHeight="1">
      <c r="B25" s="1176" t="s">
        <v>788</v>
      </c>
      <c r="C25" s="987"/>
      <c r="D25" s="987"/>
      <c r="E25" s="987"/>
      <c r="F25" s="987"/>
      <c r="G25" s="987"/>
      <c r="H25" s="987"/>
      <c r="I25" s="987"/>
      <c r="J25" s="987"/>
      <c r="K25" s="987"/>
      <c r="L25" s="987"/>
      <c r="M25" s="987"/>
      <c r="N25" s="987"/>
      <c r="O25" s="987"/>
    </row>
    <row r="26" spans="2:16" ht="15" customHeight="1">
      <c r="B26" s="1176"/>
      <c r="C26" s="1134"/>
      <c r="D26" s="1134"/>
      <c r="E26" s="1134"/>
      <c r="F26" s="1134"/>
      <c r="G26" s="1134"/>
      <c r="H26" s="1134"/>
      <c r="I26" s="1134"/>
      <c r="J26" s="1134"/>
      <c r="K26" s="1134"/>
      <c r="L26" s="1134"/>
      <c r="M26" s="1134"/>
      <c r="N26" s="1134"/>
      <c r="O26" s="1134"/>
      <c r="P26" s="460"/>
    </row>
    <row r="27" spans="2:16">
      <c r="B27" s="1175" t="s">
        <v>792</v>
      </c>
      <c r="C27" s="460"/>
      <c r="D27" s="460"/>
      <c r="E27" s="460"/>
      <c r="F27" s="460"/>
      <c r="G27" s="460"/>
      <c r="H27" s="460"/>
      <c r="I27" s="460"/>
      <c r="J27" s="460"/>
      <c r="K27" s="460"/>
      <c r="L27" s="460"/>
      <c r="M27" s="460"/>
      <c r="N27" s="460"/>
      <c r="O27" s="460"/>
      <c r="P27" s="460"/>
    </row>
    <row r="28" spans="2:16" ht="39.75" customHeight="1">
      <c r="B28" s="1239" t="s">
        <v>794</v>
      </c>
      <c r="C28" s="1245"/>
      <c r="D28" s="1245"/>
      <c r="E28" s="1245"/>
      <c r="F28" s="1245"/>
      <c r="G28" s="1245"/>
      <c r="H28" s="1245"/>
      <c r="I28" s="1245"/>
      <c r="J28" s="1245"/>
      <c r="K28" s="1245"/>
      <c r="L28" s="1245"/>
      <c r="M28" s="1245"/>
      <c r="N28" s="1245"/>
      <c r="O28" s="1245"/>
      <c r="P28" s="1245"/>
    </row>
    <row r="29" spans="2:16">
      <c r="B29" s="783"/>
      <c r="C29" s="460"/>
      <c r="D29" s="460"/>
      <c r="E29" s="460"/>
      <c r="F29" s="460"/>
      <c r="G29" s="460"/>
      <c r="H29" s="460"/>
      <c r="I29" s="460"/>
      <c r="J29" s="460"/>
      <c r="K29" s="460"/>
      <c r="L29" s="460"/>
      <c r="M29" s="460"/>
      <c r="N29" s="460"/>
      <c r="O29" s="460"/>
      <c r="P29" s="460"/>
    </row>
    <row r="30" spans="2:16" s="441" customFormat="1">
      <c r="B30" s="1174" t="s">
        <v>921</v>
      </c>
      <c r="C30" s="460"/>
      <c r="D30" s="460"/>
      <c r="E30" s="460"/>
      <c r="F30" s="460"/>
      <c r="G30" s="460"/>
      <c r="H30" s="460"/>
      <c r="I30" s="460"/>
      <c r="J30" s="460"/>
      <c r="K30" s="460"/>
      <c r="L30" s="460"/>
      <c r="M30" s="460"/>
      <c r="N30" s="460"/>
      <c r="O30" s="460"/>
      <c r="P30" s="460"/>
    </row>
    <row r="31" spans="2:16" s="441" customFormat="1">
      <c r="B31" s="1174"/>
      <c r="C31" s="460"/>
      <c r="D31" s="460"/>
      <c r="E31" s="460"/>
      <c r="F31" s="460"/>
      <c r="G31" s="460"/>
      <c r="H31" s="460"/>
      <c r="I31" s="460"/>
      <c r="J31" s="460"/>
      <c r="K31" s="460"/>
      <c r="L31" s="460"/>
      <c r="M31" s="460"/>
      <c r="N31" s="460"/>
      <c r="O31" s="460"/>
      <c r="P31" s="460"/>
    </row>
    <row r="32" spans="2:16">
      <c r="B32" s="783"/>
      <c r="C32" s="460"/>
      <c r="D32" s="460"/>
      <c r="E32" s="460"/>
      <c r="F32" s="460"/>
      <c r="G32" s="460"/>
      <c r="H32" s="460"/>
      <c r="I32" s="460"/>
      <c r="J32" s="460"/>
      <c r="K32" s="460"/>
      <c r="L32" s="460"/>
      <c r="M32" s="460"/>
      <c r="N32" s="460"/>
      <c r="O32" s="460"/>
      <c r="P32" s="460"/>
    </row>
    <row r="33" spans="2:16">
      <c r="B33" s="1174" t="s">
        <v>793</v>
      </c>
      <c r="C33" s="460"/>
      <c r="D33" s="460"/>
      <c r="E33" s="460"/>
      <c r="F33" s="460"/>
      <c r="G33" s="460"/>
      <c r="H33" s="460"/>
      <c r="I33" s="460"/>
      <c r="J33" s="460"/>
      <c r="K33" s="460"/>
      <c r="L33" s="460"/>
      <c r="M33" s="460"/>
      <c r="N33" s="460"/>
      <c r="O33" s="460"/>
      <c r="P33" s="460"/>
    </row>
    <row r="35" spans="2:16">
      <c r="B35" s="460" t="s">
        <v>190</v>
      </c>
    </row>
    <row r="36" spans="2:16">
      <c r="B36" s="829" t="s">
        <v>191</v>
      </c>
    </row>
    <row r="37" spans="2:16" s="441" customFormat="1">
      <c r="B37" s="991"/>
      <c r="C37" s="7"/>
      <c r="D37" s="7"/>
      <c r="E37" s="7"/>
      <c r="F37" s="7"/>
      <c r="G37" s="7"/>
      <c r="H37" s="7"/>
      <c r="I37" s="7"/>
      <c r="J37" s="7"/>
      <c r="K37" s="7"/>
      <c r="L37" s="7"/>
      <c r="M37" s="7"/>
      <c r="N37" s="7"/>
      <c r="O37" s="7"/>
      <c r="P37" s="7"/>
    </row>
    <row r="38" spans="2:16" s="441" customFormat="1">
      <c r="B38" s="1177" t="s">
        <v>1430</v>
      </c>
      <c r="C38" s="7"/>
      <c r="D38" s="7"/>
      <c r="E38" s="7"/>
      <c r="F38" s="7"/>
      <c r="G38" s="7"/>
      <c r="H38" s="7"/>
      <c r="I38" s="7"/>
      <c r="J38" s="7"/>
      <c r="K38" s="7"/>
      <c r="L38" s="7"/>
      <c r="M38" s="7"/>
      <c r="N38" s="7"/>
      <c r="O38" s="7"/>
      <c r="P38" s="7"/>
    </row>
    <row r="39" spans="2:16" s="441" customFormat="1">
      <c r="B39" s="829" t="s">
        <v>1431</v>
      </c>
      <c r="C39" s="7"/>
      <c r="D39" s="7"/>
      <c r="E39" s="7"/>
      <c r="F39" s="7"/>
      <c r="G39" s="7"/>
      <c r="H39" s="7"/>
      <c r="I39" s="7"/>
      <c r="J39" s="7"/>
      <c r="K39" s="7"/>
      <c r="L39" s="7"/>
      <c r="M39" s="7"/>
      <c r="N39" s="7"/>
      <c r="O39" s="7"/>
      <c r="P39" s="7"/>
    </row>
    <row r="40" spans="2:16" s="441" customFormat="1">
      <c r="B40" s="1121"/>
      <c r="C40" s="7"/>
      <c r="D40" s="7"/>
      <c r="E40" s="7"/>
      <c r="F40" s="7"/>
      <c r="G40" s="7"/>
      <c r="H40" s="7"/>
      <c r="I40" s="7"/>
      <c r="J40" s="7"/>
      <c r="K40" s="7"/>
      <c r="L40" s="7"/>
      <c r="M40" s="7"/>
      <c r="N40" s="7"/>
      <c r="O40" s="7"/>
      <c r="P40" s="7"/>
    </row>
    <row r="41" spans="2:16" s="441" customFormat="1">
      <c r="B41" s="1177" t="s">
        <v>1432</v>
      </c>
      <c r="C41" s="7"/>
      <c r="D41" s="7"/>
      <c r="E41" s="7"/>
      <c r="F41" s="7"/>
      <c r="G41" s="7"/>
      <c r="H41" s="7"/>
      <c r="I41" s="7"/>
      <c r="J41" s="7"/>
      <c r="K41" s="7"/>
      <c r="L41" s="7"/>
      <c r="M41" s="7"/>
      <c r="N41" s="7"/>
      <c r="O41" s="7"/>
      <c r="P41" s="7"/>
    </row>
    <row r="42" spans="2:16" s="441" customFormat="1">
      <c r="B42" s="829" t="s">
        <v>1433</v>
      </c>
      <c r="C42" s="7"/>
      <c r="D42" s="7"/>
      <c r="E42" s="7"/>
      <c r="F42" s="7"/>
      <c r="G42" s="7"/>
      <c r="H42" s="7"/>
      <c r="I42" s="7"/>
      <c r="J42" s="7"/>
      <c r="K42" s="7"/>
      <c r="L42" s="7"/>
      <c r="M42" s="7"/>
      <c r="N42" s="7"/>
      <c r="O42" s="7"/>
      <c r="P42" s="7"/>
    </row>
    <row r="43" spans="2:16" s="441" customFormat="1">
      <c r="B43" s="1121"/>
      <c r="C43" s="7"/>
      <c r="D43" s="7"/>
      <c r="E43" s="7"/>
      <c r="F43" s="7"/>
      <c r="G43" s="7"/>
      <c r="H43" s="7"/>
      <c r="I43" s="7"/>
      <c r="J43" s="7"/>
      <c r="K43" s="7"/>
      <c r="L43" s="7"/>
      <c r="M43" s="7"/>
      <c r="N43" s="7"/>
      <c r="O43" s="7"/>
      <c r="P43" s="7"/>
    </row>
    <row r="44" spans="2:16" s="441" customFormat="1">
      <c r="B44" s="1177" t="s">
        <v>1437</v>
      </c>
      <c r="C44" s="7"/>
      <c r="D44" s="7"/>
      <c r="E44" s="7"/>
      <c r="F44" s="7"/>
      <c r="G44" s="7"/>
      <c r="H44" s="7"/>
      <c r="I44" s="7"/>
      <c r="J44" s="7"/>
      <c r="K44" s="7"/>
      <c r="L44" s="7"/>
      <c r="M44" s="7"/>
      <c r="N44" s="7"/>
      <c r="O44" s="7"/>
      <c r="P44" s="7"/>
    </row>
    <row r="45" spans="2:16" s="441" customFormat="1">
      <c r="B45" s="829" t="s">
        <v>1434</v>
      </c>
      <c r="C45" s="7"/>
      <c r="D45" s="7"/>
      <c r="E45" s="7"/>
      <c r="F45" s="7"/>
      <c r="G45" s="7"/>
      <c r="H45" s="7"/>
      <c r="I45" s="7"/>
      <c r="J45" s="7"/>
      <c r="K45" s="7"/>
      <c r="L45" s="7"/>
      <c r="M45" s="7"/>
      <c r="N45" s="7"/>
      <c r="O45" s="7"/>
      <c r="P45" s="7"/>
    </row>
    <row r="46" spans="2:16" s="441" customFormat="1">
      <c r="B46" s="1121"/>
      <c r="C46" s="7"/>
      <c r="D46" s="7"/>
      <c r="E46" s="7"/>
      <c r="F46" s="7"/>
      <c r="G46" s="7"/>
      <c r="H46" s="7"/>
      <c r="I46" s="7"/>
      <c r="J46" s="7"/>
      <c r="K46" s="7"/>
      <c r="L46" s="7"/>
      <c r="M46" s="7"/>
      <c r="N46" s="7"/>
      <c r="O46" s="7"/>
      <c r="P46" s="7"/>
    </row>
    <row r="47" spans="2:16" s="441" customFormat="1">
      <c r="B47" s="1177" t="s">
        <v>1436</v>
      </c>
      <c r="C47" s="7"/>
      <c r="D47" s="7"/>
      <c r="E47" s="7"/>
      <c r="F47" s="7"/>
      <c r="G47" s="7"/>
      <c r="H47" s="7"/>
      <c r="I47" s="7"/>
      <c r="J47" s="7"/>
      <c r="K47" s="7"/>
      <c r="L47" s="7"/>
      <c r="M47" s="7"/>
      <c r="N47" s="7"/>
      <c r="O47" s="7"/>
      <c r="P47" s="7"/>
    </row>
    <row r="48" spans="2:16" s="441" customFormat="1">
      <c r="B48" s="829" t="s">
        <v>1435</v>
      </c>
      <c r="C48" s="7"/>
      <c r="D48" s="7"/>
      <c r="E48" s="7"/>
      <c r="F48" s="7"/>
      <c r="G48" s="7"/>
      <c r="H48" s="7"/>
      <c r="I48" s="7"/>
      <c r="J48" s="7"/>
      <c r="K48" s="7"/>
      <c r="L48" s="7"/>
      <c r="M48" s="7"/>
      <c r="N48" s="7"/>
      <c r="O48" s="7"/>
      <c r="P48" s="7"/>
    </row>
    <row r="50" spans="2:2">
      <c r="B50" s="460" t="s">
        <v>192</v>
      </c>
    </row>
    <row r="51" spans="2:2">
      <c r="B51" s="829" t="s">
        <v>193</v>
      </c>
    </row>
    <row r="53" spans="2:2">
      <c r="B53" s="460" t="s">
        <v>194</v>
      </c>
    </row>
    <row r="54" spans="2:2">
      <c r="B54" s="829" t="s">
        <v>1139</v>
      </c>
    </row>
    <row r="56" spans="2:2">
      <c r="B56" s="460" t="s">
        <v>195</v>
      </c>
    </row>
    <row r="57" spans="2:2">
      <c r="B57" s="829" t="s">
        <v>1140</v>
      </c>
    </row>
  </sheetData>
  <mergeCells count="5">
    <mergeCell ref="B4:O4"/>
    <mergeCell ref="B6:O6"/>
    <mergeCell ref="B8:O8"/>
    <mergeCell ref="B10:O10"/>
    <mergeCell ref="B28:P28"/>
  </mergeCells>
  <hyperlinks>
    <hyperlink ref="B36" r:id="rId1"/>
    <hyperlink ref="B51" r:id="rId2"/>
    <hyperlink ref="B54" r:id="rId3"/>
    <hyperlink ref="B57" r:id="rId4"/>
    <hyperlink ref="B39" r:id="rId5"/>
    <hyperlink ref="B42" r:id="rId6"/>
    <hyperlink ref="B45" r:id="rId7"/>
    <hyperlink ref="B48" r:id="rId8"/>
  </hyperlinks>
  <pageMargins left="0.70866141732283472" right="0.70866141732283472" top="0.74803149606299213" bottom="0.74803149606299213" header="0.31496062992125984" footer="0.31496062992125984"/>
  <pageSetup paperSize="9" scale="64" orientation="portrait" r:id="rId9"/>
</worksheet>
</file>

<file path=xl/worksheets/sheet14.xml><?xml version="1.0" encoding="utf-8"?>
<worksheet xmlns="http://schemas.openxmlformats.org/spreadsheetml/2006/main" xmlns:r="http://schemas.openxmlformats.org/officeDocument/2006/relationships">
  <sheetPr codeName="Sheet69">
    <tabColor theme="0" tint="-0.249977111117893"/>
    <pageSetUpPr fitToPage="1"/>
  </sheetPr>
  <dimension ref="A1:E24"/>
  <sheetViews>
    <sheetView zoomScaleNormal="100" workbookViewId="0">
      <selection activeCell="B1" sqref="B1"/>
    </sheetView>
  </sheetViews>
  <sheetFormatPr defaultRowHeight="14.25"/>
  <cols>
    <col min="1" max="1" width="123.5703125" style="250" customWidth="1"/>
    <col min="2" max="2" width="21" style="250" customWidth="1"/>
    <col min="3" max="3" width="35.28515625" style="251" customWidth="1"/>
    <col min="4" max="4" width="25" style="251" customWidth="1"/>
    <col min="5" max="5" width="11.85546875" style="898" customWidth="1"/>
    <col min="6" max="16384" width="9.140625" style="898"/>
  </cols>
  <sheetData>
    <row r="1" spans="1:5" s="246" customFormat="1" ht="30.75" customHeight="1">
      <c r="A1" s="1107" t="s">
        <v>1054</v>
      </c>
      <c r="B1" s="1087"/>
      <c r="C1" s="789"/>
      <c r="D1" s="899" t="s">
        <v>131</v>
      </c>
    </row>
    <row r="2" spans="1:5" s="254" customFormat="1" ht="20.100000000000001" customHeight="1">
      <c r="A2" s="1104" t="s">
        <v>129</v>
      </c>
      <c r="B2" s="252"/>
      <c r="C2" s="253" t="s">
        <v>130</v>
      </c>
      <c r="D2" s="899"/>
    </row>
    <row r="3" spans="1:5" s="244" customFormat="1" ht="62.25" customHeight="1">
      <c r="A3" s="1102" t="s">
        <v>1297</v>
      </c>
      <c r="B3" s="255"/>
      <c r="C3" s="256" t="s">
        <v>129</v>
      </c>
      <c r="D3" s="899"/>
      <c r="E3" s="771"/>
    </row>
    <row r="4" spans="1:5" s="244" customFormat="1" ht="77.25" customHeight="1">
      <c r="A4" s="1103" t="s">
        <v>1453</v>
      </c>
      <c r="B4" s="255"/>
      <c r="C4" s="257"/>
      <c r="D4" s="975"/>
      <c r="E4" s="772"/>
    </row>
    <row r="5" spans="1:5" s="244" customFormat="1" ht="26.25" customHeight="1">
      <c r="A5" s="1103" t="s">
        <v>1298</v>
      </c>
      <c r="B5" s="255"/>
      <c r="C5" s="257"/>
      <c r="D5" s="899"/>
      <c r="E5" s="772"/>
    </row>
    <row r="6" spans="1:5" ht="20.100000000000001" customHeight="1">
      <c r="A6" s="1104" t="s">
        <v>132</v>
      </c>
      <c r="B6" s="252"/>
      <c r="C6" s="253" t="s">
        <v>133</v>
      </c>
      <c r="D6" s="899"/>
      <c r="E6" s="242"/>
    </row>
    <row r="7" spans="1:5" ht="45" customHeight="1">
      <c r="A7" s="1105" t="s">
        <v>1299</v>
      </c>
      <c r="B7" s="258"/>
      <c r="C7" s="256" t="s">
        <v>134</v>
      </c>
      <c r="D7" s="899"/>
      <c r="E7" s="242"/>
    </row>
    <row r="8" spans="1:5" ht="45" customHeight="1">
      <c r="A8" s="1106" t="s">
        <v>1300</v>
      </c>
      <c r="B8" s="258"/>
      <c r="C8" s="262"/>
      <c r="D8" s="899"/>
      <c r="E8" s="242"/>
    </row>
    <row r="9" spans="1:5" ht="45" customHeight="1">
      <c r="A9" s="1102" t="s">
        <v>1301</v>
      </c>
      <c r="B9" s="258"/>
      <c r="C9" s="262"/>
      <c r="D9" s="899"/>
      <c r="E9" s="242"/>
    </row>
    <row r="10" spans="1:5" s="254" customFormat="1" ht="20.100000000000001" customHeight="1">
      <c r="A10" s="1104" t="s">
        <v>135</v>
      </c>
      <c r="B10" s="258"/>
      <c r="C10" s="253" t="s">
        <v>136</v>
      </c>
      <c r="D10" s="899"/>
      <c r="E10" s="263"/>
    </row>
    <row r="11" spans="1:5" s="254" customFormat="1" ht="42" customHeight="1">
      <c r="A11" s="989" t="s">
        <v>1302</v>
      </c>
      <c r="B11" s="258"/>
      <c r="C11" s="256" t="s">
        <v>852</v>
      </c>
      <c r="D11" s="975"/>
      <c r="E11" s="264"/>
    </row>
    <row r="12" spans="1:5" s="254" customFormat="1" ht="42.75" customHeight="1">
      <c r="A12" s="1102" t="s">
        <v>1303</v>
      </c>
      <c r="B12" s="258"/>
      <c r="C12" s="256" t="s">
        <v>1187</v>
      </c>
      <c r="D12" s="975"/>
      <c r="E12" s="263"/>
    </row>
    <row r="13" spans="1:5" s="254" customFormat="1" ht="30.75" customHeight="1">
      <c r="A13" s="1102" t="s">
        <v>1304</v>
      </c>
      <c r="B13" s="258"/>
      <c r="C13" s="257"/>
      <c r="D13" s="899"/>
      <c r="E13" s="263"/>
    </row>
    <row r="14" spans="1:5" s="254" customFormat="1" ht="20.100000000000001" customHeight="1">
      <c r="A14" s="1104" t="s">
        <v>150</v>
      </c>
      <c r="B14" s="258"/>
      <c r="C14" s="668" t="s">
        <v>151</v>
      </c>
      <c r="D14" s="899"/>
      <c r="E14" s="263"/>
    </row>
    <row r="15" spans="1:5" s="254" customFormat="1" ht="45" customHeight="1">
      <c r="A15" s="1106" t="s">
        <v>1305</v>
      </c>
      <c r="B15" s="258"/>
      <c r="D15" s="899"/>
      <c r="E15" s="263"/>
    </row>
    <row r="16" spans="1:5" s="254" customFormat="1" ht="20.100000000000001" customHeight="1">
      <c r="A16" s="1104" t="s">
        <v>933</v>
      </c>
      <c r="B16" s="258"/>
      <c r="C16" s="253" t="s">
        <v>152</v>
      </c>
      <c r="D16" s="899"/>
      <c r="E16" s="263"/>
    </row>
    <row r="17" spans="1:5" s="254" customFormat="1" ht="87" customHeight="1">
      <c r="A17" s="988" t="s">
        <v>1306</v>
      </c>
      <c r="B17" s="258"/>
      <c r="D17" s="899"/>
      <c r="E17" s="263"/>
    </row>
    <row r="18" spans="1:5" s="742" customFormat="1" ht="36.75" customHeight="1">
      <c r="A18" s="1102" t="s">
        <v>934</v>
      </c>
      <c r="B18" s="1108"/>
      <c r="D18" s="1109"/>
      <c r="E18" s="1110"/>
    </row>
    <row r="19" spans="1:5" s="645" customFormat="1">
      <c r="A19" s="1111"/>
      <c r="B19" s="1111"/>
      <c r="C19" s="1112"/>
      <c r="D19" s="1112"/>
    </row>
    <row r="20" spans="1:5" s="645" customFormat="1">
      <c r="A20" s="1111"/>
      <c r="B20" s="1111"/>
      <c r="C20" s="1112"/>
      <c r="D20" s="1112"/>
    </row>
    <row r="21" spans="1:5" s="645" customFormat="1" ht="15">
      <c r="A21" s="1113" t="s">
        <v>147</v>
      </c>
      <c r="B21" s="1111"/>
      <c r="C21" s="1112"/>
      <c r="D21" s="1112"/>
    </row>
    <row r="22" spans="1:5" s="645" customFormat="1" ht="15.75" customHeight="1">
      <c r="A22" s="1114" t="s">
        <v>148</v>
      </c>
      <c r="B22" s="1111"/>
      <c r="C22" s="1112"/>
      <c r="D22" s="1112"/>
    </row>
    <row r="23" spans="1:5" s="645" customFormat="1" ht="15.75" customHeight="1">
      <c r="A23" s="1114" t="s">
        <v>149</v>
      </c>
      <c r="B23" s="1111"/>
      <c r="C23" s="1112"/>
      <c r="D23" s="1112"/>
    </row>
    <row r="24" spans="1:5" s="645" customFormat="1">
      <c r="A24" s="1111"/>
      <c r="B24" s="1111"/>
      <c r="C24" s="1112"/>
      <c r="D24" s="1112"/>
    </row>
  </sheetData>
  <hyperlinks>
    <hyperlink ref="C2" location="'Driving Test Applications'!A1" display="Driving Test Applications Table"/>
    <hyperlink ref="C6" location="'Driving Tests Conducted'!A1" display="Driving Tests Conducted Table"/>
    <hyperlink ref="C10" location="'Driving Test Pass Rates'!A1" display="Driving Test Pass Rates Table"/>
    <hyperlink ref="C14" location="'Driver Test Pass Rates by Cent.'!A1" display="Driving Test Pass Rates by Test Centre"/>
    <hyperlink ref="C16" location="'Driving Tests by Gender'!A5" display="Driving Test Pass Rates by Gender"/>
    <hyperlink ref="D1" location="Contents" display="Back to Contents Page"/>
  </hyperlinks>
  <pageMargins left="0" right="0" top="0.19685039370078741" bottom="0.15748031496062992" header="0.19685039370078741" footer="0.15748031496062992"/>
  <pageSetup paperSize="9" scale="74" orientation="landscape" r:id="rId1"/>
  <drawing r:id="rId2"/>
</worksheet>
</file>

<file path=xl/worksheets/sheet15.xml><?xml version="1.0" encoding="utf-8"?>
<worksheet xmlns="http://schemas.openxmlformats.org/spreadsheetml/2006/main" xmlns:r="http://schemas.openxmlformats.org/officeDocument/2006/relationships">
  <sheetPr codeName="Sheet14">
    <tabColor theme="0" tint="-0.249977111117893"/>
    <pageSetUpPr fitToPage="1"/>
  </sheetPr>
  <dimension ref="A1:M34"/>
  <sheetViews>
    <sheetView workbookViewId="0">
      <selection activeCell="A2" sqref="A2"/>
    </sheetView>
  </sheetViews>
  <sheetFormatPr defaultRowHeight="12.75"/>
  <cols>
    <col min="1" max="1" width="29" style="145" customWidth="1"/>
    <col min="2" max="3" width="14.140625" style="145" customWidth="1"/>
    <col min="4" max="4" width="11" style="145" customWidth="1"/>
    <col min="5" max="5" width="9.140625" style="145" customWidth="1"/>
    <col min="6" max="7" width="9.140625" style="145"/>
    <col min="8" max="8" width="11" style="145" bestFit="1" customWidth="1"/>
    <col min="9" max="16384" width="9.140625" style="145"/>
  </cols>
  <sheetData>
    <row r="1" spans="1:13" ht="15.75">
      <c r="A1" s="143" t="s">
        <v>129</v>
      </c>
      <c r="C1" s="1087"/>
    </row>
    <row r="2" spans="1:13" ht="15.75">
      <c r="G2" s="147"/>
    </row>
    <row r="3" spans="1:13">
      <c r="A3" s="237" t="s">
        <v>197</v>
      </c>
    </row>
    <row r="4" spans="1:13">
      <c r="A4" s="237"/>
    </row>
    <row r="5" spans="1:13">
      <c r="A5" s="1022" t="s">
        <v>198</v>
      </c>
      <c r="B5" s="184"/>
      <c r="C5" s="184"/>
      <c r="D5" s="184"/>
      <c r="F5" s="271"/>
    </row>
    <row r="6" spans="1:13" ht="13.5" thickBot="1">
      <c r="A6" s="184"/>
      <c r="B6" s="184"/>
      <c r="C6" s="184"/>
      <c r="D6" s="184"/>
      <c r="F6" s="272"/>
      <c r="G6" s="272"/>
      <c r="H6" s="272"/>
      <c r="I6" s="272"/>
      <c r="J6" s="272"/>
      <c r="K6" s="272"/>
      <c r="L6" s="272"/>
      <c r="M6" s="272"/>
    </row>
    <row r="7" spans="1:13" ht="15.75" customHeight="1" thickTop="1" thickBot="1">
      <c r="A7" s="273" t="s">
        <v>199</v>
      </c>
      <c r="B7" s="274" t="s">
        <v>1002</v>
      </c>
      <c r="C7" s="274" t="s">
        <v>1214</v>
      </c>
      <c r="D7" s="274" t="s">
        <v>200</v>
      </c>
      <c r="F7" s="275"/>
      <c r="G7" s="275"/>
      <c r="H7" s="169"/>
      <c r="I7" s="275"/>
      <c r="J7" s="275"/>
      <c r="K7" s="252"/>
      <c r="L7" s="252"/>
      <c r="M7" s="252"/>
    </row>
    <row r="8" spans="1:13" ht="12.75" customHeight="1" thickTop="1">
      <c r="A8" s="276"/>
      <c r="B8" s="277"/>
      <c r="C8" s="277"/>
      <c r="D8" s="278"/>
    </row>
    <row r="9" spans="1:13">
      <c r="A9" s="156" t="s">
        <v>201</v>
      </c>
      <c r="B9" s="683">
        <v>12306</v>
      </c>
      <c r="C9" s="642">
        <v>12814</v>
      </c>
      <c r="D9" s="234">
        <f>(C9-B9)/B9</f>
        <v>4.1280676092962786E-2</v>
      </c>
      <c r="F9" s="279"/>
      <c r="H9" s="279"/>
    </row>
    <row r="10" spans="1:13">
      <c r="A10" s="156"/>
      <c r="B10" s="683"/>
      <c r="C10" s="642"/>
      <c r="D10" s="234"/>
      <c r="F10" s="279"/>
      <c r="H10" s="279"/>
    </row>
    <row r="11" spans="1:13">
      <c r="A11" s="254" t="s">
        <v>214</v>
      </c>
      <c r="B11" s="683">
        <v>913</v>
      </c>
      <c r="C11" s="642">
        <v>955</v>
      </c>
      <c r="D11" s="234">
        <f>(C11-B11)/B11</f>
        <v>4.6002190580503831E-2</v>
      </c>
      <c r="F11" s="279"/>
      <c r="H11" s="279"/>
    </row>
    <row r="12" spans="1:13">
      <c r="A12" s="280"/>
      <c r="B12" s="683"/>
      <c r="C12" s="642"/>
      <c r="D12" s="234"/>
      <c r="F12" s="279"/>
      <c r="H12" s="279"/>
    </row>
    <row r="13" spans="1:13">
      <c r="A13" s="742" t="s">
        <v>1005</v>
      </c>
      <c r="B13" s="683">
        <v>679</v>
      </c>
      <c r="C13" s="642">
        <v>796</v>
      </c>
      <c r="D13" s="234">
        <f>(C13-B13)/B13</f>
        <v>0.17231222385861561</v>
      </c>
      <c r="F13" s="279"/>
      <c r="G13" s="279"/>
      <c r="H13" s="281"/>
      <c r="I13" s="282"/>
    </row>
    <row r="14" spans="1:13">
      <c r="A14" s="280"/>
      <c r="B14" s="683"/>
      <c r="C14" s="642"/>
      <c r="D14" s="234"/>
      <c r="F14" s="279"/>
      <c r="H14" s="279"/>
    </row>
    <row r="15" spans="1:13">
      <c r="A15" s="280" t="s">
        <v>202</v>
      </c>
      <c r="B15" s="683">
        <v>65</v>
      </c>
      <c r="C15" s="642">
        <v>67</v>
      </c>
      <c r="D15" s="234">
        <f>(C15-B15)/B15</f>
        <v>3.0769230769230771E-2</v>
      </c>
      <c r="F15" s="279"/>
      <c r="H15" s="279"/>
    </row>
    <row r="16" spans="1:13" s="680" customFormat="1">
      <c r="A16" s="280"/>
      <c r="B16" s="683"/>
      <c r="C16" s="642"/>
      <c r="D16" s="234"/>
      <c r="F16" s="279"/>
      <c r="H16" s="279"/>
    </row>
    <row r="17" spans="1:8" s="680" customFormat="1">
      <c r="A17" s="254" t="s">
        <v>294</v>
      </c>
      <c r="B17" s="293">
        <v>41</v>
      </c>
      <c r="C17" s="642">
        <v>69</v>
      </c>
      <c r="D17" s="234">
        <f t="shared" ref="D17" si="0">(C17-B17)/B17</f>
        <v>0.68292682926829273</v>
      </c>
      <c r="F17" s="279"/>
      <c r="H17" s="279"/>
    </row>
    <row r="18" spans="1:8">
      <c r="A18" s="280"/>
      <c r="B18" s="683"/>
      <c r="C18" s="642"/>
      <c r="D18" s="234"/>
      <c r="F18" s="279"/>
      <c r="H18" s="279"/>
    </row>
    <row r="19" spans="1:8">
      <c r="A19" s="742" t="s">
        <v>632</v>
      </c>
      <c r="B19" s="683">
        <v>770</v>
      </c>
      <c r="C19" s="642">
        <v>860</v>
      </c>
      <c r="D19" s="234">
        <f>(C19-B19)/B19</f>
        <v>0.11688311688311688</v>
      </c>
      <c r="F19" s="279"/>
      <c r="G19" s="279"/>
      <c r="H19" s="702"/>
    </row>
    <row r="20" spans="1:8" ht="13.5" thickBot="1">
      <c r="A20" s="283"/>
      <c r="B20" s="681"/>
      <c r="C20" s="681"/>
      <c r="D20" s="284"/>
      <c r="F20" s="279"/>
    </row>
    <row r="21" spans="1:8" ht="15" customHeight="1" thickTop="1" thickBot="1">
      <c r="A21" s="285" t="s">
        <v>203</v>
      </c>
      <c r="B21" s="339">
        <f>SUM(B9:B19)</f>
        <v>14774</v>
      </c>
      <c r="C21" s="339">
        <f>SUM(C9:C19)</f>
        <v>15561</v>
      </c>
      <c r="D21" s="286">
        <f>(C21-B21)/B21</f>
        <v>5.3269256802490859E-2</v>
      </c>
      <c r="F21" s="279"/>
    </row>
    <row r="22" spans="1:8" ht="13.5" thickTop="1">
      <c r="A22" s="229" t="s">
        <v>204</v>
      </c>
      <c r="B22" s="184"/>
      <c r="C22" s="184"/>
      <c r="D22" s="184"/>
    </row>
    <row r="23" spans="1:8">
      <c r="A23" s="190"/>
      <c r="B23" s="184"/>
      <c r="C23" s="184"/>
      <c r="D23" s="184"/>
    </row>
    <row r="24" spans="1:8">
      <c r="A24" s="184"/>
    </row>
    <row r="25" spans="1:8">
      <c r="A25" s="1247" t="s">
        <v>206</v>
      </c>
      <c r="B25" s="1247"/>
    </row>
    <row r="26" spans="1:8">
      <c r="A26" s="208"/>
      <c r="B26" s="208"/>
    </row>
    <row r="27" spans="1:8">
      <c r="A27" s="237" t="s">
        <v>207</v>
      </c>
      <c r="B27" s="208"/>
    </row>
    <row r="28" spans="1:8">
      <c r="A28" s="208"/>
      <c r="B28" s="208"/>
    </row>
    <row r="29" spans="1:8">
      <c r="A29" s="237" t="s">
        <v>208</v>
      </c>
      <c r="B29" s="208"/>
    </row>
    <row r="31" spans="1:8">
      <c r="A31" s="967" t="s">
        <v>950</v>
      </c>
      <c r="F31" s="662"/>
    </row>
    <row r="33" spans="1:1">
      <c r="A33" s="778"/>
    </row>
    <row r="34" spans="1:1">
      <c r="A34" s="732"/>
    </row>
  </sheetData>
  <mergeCells count="1">
    <mergeCell ref="A25:B25"/>
  </mergeCells>
  <hyperlinks>
    <hyperlink ref="A3" location="'User Guide Driving Tests'!A1" display="Click Here for User Guide"/>
    <hyperlink ref="A25" location="Commentary!A2" display="Click here to return to the Commentary"/>
    <hyperlink ref="A27" location="DT" display="Click here to return to Contents"/>
    <hyperlink ref="A29" location="'Statistical Notes'!A1" display="Click here for information on Statistical Notes and symbols used"/>
    <hyperlink ref="A31" r:id="rId1"/>
    <hyperlink ref="A25:B25" location="'Driver Testing - Commentary'!A1" display="Click here to return to the Commentary"/>
  </hyperlinks>
  <pageMargins left="0.74803149606299213" right="0.74803149606299213" top="0.98425196850393704" bottom="0.98425196850393704" header="0.51181102362204722" footer="0.51181102362204722"/>
  <pageSetup paperSize="9" orientation="portrait" r:id="rId2"/>
  <headerFooter alignWithMargins="0"/>
</worksheet>
</file>

<file path=xl/worksheets/sheet16.xml><?xml version="1.0" encoding="utf-8"?>
<worksheet xmlns="http://schemas.openxmlformats.org/spreadsheetml/2006/main" xmlns:r="http://schemas.openxmlformats.org/officeDocument/2006/relationships">
  <sheetPr codeName="Sheet15">
    <tabColor theme="0" tint="-0.249977111117893"/>
    <pageSetUpPr fitToPage="1"/>
  </sheetPr>
  <dimension ref="A1:N56"/>
  <sheetViews>
    <sheetView workbookViewId="0">
      <selection activeCell="A2" sqref="A2"/>
    </sheetView>
  </sheetViews>
  <sheetFormatPr defaultRowHeight="12.75"/>
  <cols>
    <col min="1" max="1" width="28.7109375" style="145" customWidth="1"/>
    <col min="2" max="3" width="14.140625" style="145" customWidth="1"/>
    <col min="4" max="7" width="10.7109375" style="145" customWidth="1"/>
    <col min="8" max="8" width="1.85546875" style="145" customWidth="1"/>
    <col min="9" max="11" width="10.7109375" style="145" customWidth="1"/>
    <col min="12" max="12" width="9.140625" style="145" customWidth="1"/>
    <col min="13" max="16384" width="9.140625" style="145"/>
  </cols>
  <sheetData>
    <row r="1" spans="1:14" ht="15.75">
      <c r="A1" s="143" t="s">
        <v>132</v>
      </c>
      <c r="C1" s="1087"/>
    </row>
    <row r="2" spans="1:14" ht="15.75">
      <c r="A2" s="287"/>
      <c r="F2" s="147"/>
    </row>
    <row r="3" spans="1:14">
      <c r="A3" s="237" t="s">
        <v>197</v>
      </c>
    </row>
    <row r="4" spans="1:14">
      <c r="A4" s="237"/>
      <c r="G4" s="182"/>
    </row>
    <row r="5" spans="1:14">
      <c r="A5" s="1022" t="s">
        <v>209</v>
      </c>
      <c r="B5" s="184"/>
      <c r="C5" s="184"/>
      <c r="D5" s="184"/>
      <c r="G5" s="182"/>
    </row>
    <row r="6" spans="1:14" ht="13.5" thickBot="1">
      <c r="A6" s="184"/>
      <c r="B6" s="184"/>
      <c r="C6" s="184"/>
      <c r="D6" s="184"/>
    </row>
    <row r="7" spans="1:14" ht="14.25" thickTop="1" thickBot="1">
      <c r="A7" s="1249" t="s">
        <v>199</v>
      </c>
      <c r="B7" s="1250" t="s">
        <v>210</v>
      </c>
      <c r="C7" s="1250"/>
      <c r="D7" s="288"/>
      <c r="E7" s="1248"/>
      <c r="F7" s="1248"/>
      <c r="G7" s="1248"/>
      <c r="H7" s="289"/>
      <c r="I7" s="1248"/>
      <c r="J7" s="1248"/>
      <c r="K7" s="1248"/>
    </row>
    <row r="8" spans="1:14" ht="16.5" customHeight="1" thickTop="1" thickBot="1">
      <c r="A8" s="1249"/>
      <c r="B8" s="290" t="s">
        <v>1002</v>
      </c>
      <c r="C8" s="290" t="s">
        <v>1214</v>
      </c>
      <c r="D8" s="291" t="s">
        <v>200</v>
      </c>
      <c r="E8" s="252"/>
      <c r="F8" s="252"/>
      <c r="G8" s="252"/>
      <c r="H8" s="252"/>
      <c r="I8" s="252"/>
      <c r="J8" s="252"/>
      <c r="K8" s="252"/>
    </row>
    <row r="9" spans="1:14" ht="12.75" customHeight="1" thickTop="1">
      <c r="A9" s="156"/>
      <c r="B9" s="292"/>
      <c r="C9" s="292"/>
      <c r="D9" s="252"/>
      <c r="E9" s="252"/>
      <c r="F9" s="252"/>
      <c r="G9" s="252"/>
      <c r="H9" s="252"/>
      <c r="I9" s="252"/>
      <c r="J9" s="252"/>
      <c r="K9" s="252"/>
    </row>
    <row r="10" spans="1:14" ht="12.75" customHeight="1">
      <c r="A10" s="156" t="s">
        <v>201</v>
      </c>
      <c r="B10" s="683">
        <v>11264</v>
      </c>
      <c r="C10" s="642">
        <v>12334</v>
      </c>
      <c r="D10" s="234">
        <f>(C10-B10)/B10</f>
        <v>9.4992897727272721E-2</v>
      </c>
      <c r="E10" s="293"/>
      <c r="F10" s="293"/>
      <c r="G10" s="219"/>
      <c r="H10" s="219"/>
      <c r="I10" s="293"/>
      <c r="J10" s="293"/>
      <c r="K10" s="219"/>
      <c r="M10" s="169"/>
      <c r="N10" s="279"/>
    </row>
    <row r="11" spans="1:14">
      <c r="A11" s="156"/>
      <c r="B11" s="683"/>
      <c r="C11" s="642"/>
      <c r="D11" s="234"/>
      <c r="E11" s="293"/>
      <c r="F11" s="293"/>
      <c r="G11" s="219"/>
      <c r="H11" s="219"/>
      <c r="I11" s="293"/>
      <c r="J11" s="293"/>
      <c r="K11" s="219"/>
      <c r="N11" s="279"/>
    </row>
    <row r="12" spans="1:14" ht="14.25" customHeight="1">
      <c r="A12" s="254" t="s">
        <v>214</v>
      </c>
      <c r="B12" s="683">
        <v>834</v>
      </c>
      <c r="C12" s="642">
        <v>890</v>
      </c>
      <c r="D12" s="234">
        <f>(C12-B12)/B12</f>
        <v>6.7146282973621102E-2</v>
      </c>
      <c r="E12" s="293"/>
      <c r="F12" s="293"/>
      <c r="G12" s="182"/>
      <c r="H12" s="219"/>
      <c r="I12" s="293"/>
      <c r="J12" s="293"/>
      <c r="K12" s="219"/>
      <c r="M12" s="182"/>
      <c r="N12" s="279"/>
    </row>
    <row r="13" spans="1:14" ht="12.75" customHeight="1">
      <c r="A13" s="280"/>
      <c r="B13" s="683"/>
      <c r="C13" s="642"/>
      <c r="D13" s="234"/>
      <c r="E13" s="293"/>
      <c r="F13" s="293"/>
      <c r="H13" s="219"/>
      <c r="I13" s="293"/>
      <c r="J13" s="293"/>
      <c r="K13" s="219"/>
      <c r="N13" s="279"/>
    </row>
    <row r="14" spans="1:14">
      <c r="A14" s="254" t="s">
        <v>1005</v>
      </c>
      <c r="B14" s="683">
        <v>606</v>
      </c>
      <c r="C14" s="642">
        <v>754</v>
      </c>
      <c r="D14" s="234">
        <f>(C14-B14)/B14</f>
        <v>0.24422442244224424</v>
      </c>
      <c r="E14" s="293"/>
      <c r="F14" s="293"/>
      <c r="G14" s="281"/>
      <c r="H14" s="219"/>
      <c r="I14" s="293"/>
      <c r="J14" s="293"/>
      <c r="K14" s="219"/>
      <c r="N14" s="279"/>
    </row>
    <row r="15" spans="1:14">
      <c r="A15" s="280"/>
      <c r="B15" s="683"/>
      <c r="C15" s="642"/>
      <c r="D15" s="234"/>
      <c r="E15" s="293"/>
      <c r="F15" s="293"/>
      <c r="G15" s="279"/>
      <c r="H15" s="219"/>
      <c r="I15" s="293"/>
      <c r="J15" s="293"/>
      <c r="K15" s="219"/>
      <c r="M15" s="182"/>
      <c r="N15" s="279"/>
    </row>
    <row r="16" spans="1:14">
      <c r="A16" s="280" t="s">
        <v>202</v>
      </c>
      <c r="B16" s="683">
        <v>64</v>
      </c>
      <c r="C16" s="642">
        <v>71</v>
      </c>
      <c r="D16" s="234">
        <f>(C16-B16)/B16</f>
        <v>0.109375</v>
      </c>
      <c r="E16" s="293"/>
      <c r="F16" s="293"/>
      <c r="G16" s="279"/>
      <c r="H16" s="219"/>
      <c r="I16" s="293"/>
      <c r="J16" s="293"/>
      <c r="K16" s="219"/>
      <c r="N16" s="279"/>
    </row>
    <row r="17" spans="1:14" s="680" customFormat="1">
      <c r="A17" s="280"/>
      <c r="B17" s="683"/>
      <c r="C17" s="642"/>
      <c r="D17" s="234"/>
      <c r="E17" s="293"/>
      <c r="F17" s="293"/>
      <c r="G17" s="279"/>
      <c r="H17" s="219"/>
      <c r="I17" s="293"/>
      <c r="J17" s="293"/>
      <c r="K17" s="219"/>
      <c r="N17" s="279"/>
    </row>
    <row r="18" spans="1:14" s="680" customFormat="1">
      <c r="A18" s="254" t="s">
        <v>294</v>
      </c>
      <c r="B18" s="293">
        <v>30</v>
      </c>
      <c r="C18" s="642">
        <v>63</v>
      </c>
      <c r="D18" s="234">
        <f t="shared" ref="D18" si="0">(C18-B18)/B18</f>
        <v>1.1000000000000001</v>
      </c>
      <c r="E18" s="293"/>
      <c r="F18" s="293"/>
      <c r="G18" s="279"/>
      <c r="H18" s="219"/>
      <c r="I18" s="293"/>
      <c r="J18" s="293"/>
      <c r="K18" s="219"/>
      <c r="N18" s="279"/>
    </row>
    <row r="19" spans="1:14">
      <c r="A19" s="280"/>
      <c r="B19" s="683"/>
      <c r="C19" s="642"/>
      <c r="D19" s="234"/>
      <c r="E19" s="293"/>
      <c r="F19" s="293"/>
      <c r="G19" s="279"/>
      <c r="H19" s="219"/>
      <c r="I19" s="293"/>
      <c r="J19" s="293"/>
      <c r="K19" s="219"/>
      <c r="N19" s="279"/>
    </row>
    <row r="20" spans="1:14">
      <c r="A20" s="254" t="s">
        <v>1006</v>
      </c>
      <c r="B20" s="683">
        <v>782</v>
      </c>
      <c r="C20" s="642">
        <v>818</v>
      </c>
      <c r="D20" s="234">
        <f>(C20-B20)/B20</f>
        <v>4.6035805626598467E-2</v>
      </c>
      <c r="E20" s="293"/>
      <c r="F20" s="293"/>
      <c r="G20" s="281"/>
      <c r="H20" s="219"/>
      <c r="I20" s="293"/>
      <c r="J20" s="293"/>
      <c r="K20" s="219"/>
      <c r="N20" s="279"/>
    </row>
    <row r="21" spans="1:14" ht="13.5" thickBot="1">
      <c r="A21" s="280"/>
      <c r="B21" s="178"/>
      <c r="C21" s="642"/>
      <c r="D21" s="234"/>
      <c r="E21" s="293"/>
      <c r="F21" s="293"/>
      <c r="G21" s="219"/>
      <c r="H21" s="219"/>
      <c r="I21" s="293"/>
      <c r="J21" s="293"/>
      <c r="K21" s="219"/>
      <c r="N21" s="279"/>
    </row>
    <row r="22" spans="1:14" ht="14.25" thickTop="1" thickBot="1">
      <c r="A22" s="285" t="s">
        <v>203</v>
      </c>
      <c r="B22" s="409">
        <f>SUM(B10:B20)</f>
        <v>13580</v>
      </c>
      <c r="C22" s="409">
        <f>SUM(C10:C20)</f>
        <v>14930</v>
      </c>
      <c r="D22" s="286">
        <f>(C22-B22)/B22</f>
        <v>9.9410898379970539E-2</v>
      </c>
      <c r="E22" s="294"/>
      <c r="F22" s="295"/>
      <c r="G22" s="296"/>
      <c r="H22" s="296"/>
      <c r="I22" s="294"/>
      <c r="J22" s="294"/>
      <c r="K22" s="296"/>
      <c r="N22" s="279"/>
    </row>
    <row r="23" spans="1:14" ht="13.5" thickTop="1">
      <c r="A23" s="229" t="s">
        <v>211</v>
      </c>
      <c r="B23" s="184"/>
      <c r="C23" s="184"/>
      <c r="D23" s="184"/>
    </row>
    <row r="24" spans="1:14">
      <c r="A24" s="190"/>
      <c r="B24" s="184"/>
      <c r="C24" s="184"/>
      <c r="D24" s="184"/>
    </row>
    <row r="25" spans="1:14">
      <c r="A25" s="190"/>
      <c r="B25" s="184"/>
      <c r="C25" s="184"/>
      <c r="D25" s="184"/>
    </row>
    <row r="26" spans="1:14">
      <c r="A26" s="190"/>
      <c r="B26" s="184"/>
      <c r="C26" s="184"/>
      <c r="D26" s="184"/>
      <c r="E26" s="184"/>
      <c r="F26" s="184"/>
      <c r="G26" s="184"/>
    </row>
    <row r="27" spans="1:14">
      <c r="A27" s="1022" t="s">
        <v>212</v>
      </c>
      <c r="B27" s="184"/>
      <c r="C27" s="184"/>
      <c r="D27" s="184"/>
    </row>
    <row r="28" spans="1:14" ht="13.5" thickBot="1">
      <c r="A28" s="190"/>
      <c r="B28" s="184"/>
      <c r="C28" s="184"/>
      <c r="D28" s="184"/>
      <c r="E28" s="184"/>
      <c r="F28" s="184"/>
      <c r="G28" s="184"/>
    </row>
    <row r="29" spans="1:14" ht="14.25" thickTop="1" thickBot="1">
      <c r="A29" s="1249" t="s">
        <v>199</v>
      </c>
      <c r="B29" s="1250" t="s">
        <v>213</v>
      </c>
      <c r="C29" s="1250"/>
      <c r="D29" s="288"/>
      <c r="E29" s="1248"/>
      <c r="F29" s="1248"/>
      <c r="G29" s="1248"/>
      <c r="H29" s="289"/>
      <c r="I29" s="1248"/>
      <c r="J29" s="1248"/>
      <c r="K29" s="1248"/>
    </row>
    <row r="30" spans="1:14" ht="16.5" customHeight="1" thickTop="1" thickBot="1">
      <c r="A30" s="1249"/>
      <c r="B30" s="290" t="s">
        <v>1002</v>
      </c>
      <c r="C30" s="290" t="s">
        <v>1214</v>
      </c>
      <c r="D30" s="291" t="s">
        <v>200</v>
      </c>
      <c r="E30" s="252"/>
      <c r="F30" s="252"/>
      <c r="G30" s="252"/>
      <c r="H30" s="252"/>
      <c r="I30" s="252"/>
      <c r="J30" s="252"/>
      <c r="K30" s="252"/>
    </row>
    <row r="31" spans="1:14" ht="12.75" customHeight="1" thickTop="1">
      <c r="A31" s="156"/>
      <c r="B31" s="292"/>
      <c r="C31" s="292"/>
      <c r="D31" s="252"/>
      <c r="E31" s="252"/>
      <c r="F31" s="252"/>
      <c r="G31" s="252"/>
      <c r="H31" s="252"/>
      <c r="I31" s="252"/>
      <c r="J31" s="252"/>
      <c r="K31" s="252"/>
    </row>
    <row r="32" spans="1:14">
      <c r="A32" s="156" t="s">
        <v>201</v>
      </c>
      <c r="B32" s="683">
        <v>205</v>
      </c>
      <c r="C32" s="642">
        <v>279</v>
      </c>
      <c r="D32" s="234">
        <f>(C32-B32)/B32</f>
        <v>0.36097560975609755</v>
      </c>
      <c r="E32" s="293"/>
      <c r="F32" s="293"/>
      <c r="G32" s="219"/>
      <c r="H32" s="219"/>
      <c r="I32" s="293"/>
      <c r="J32" s="293"/>
      <c r="K32" s="219"/>
      <c r="M32" s="169"/>
      <c r="N32" s="279"/>
    </row>
    <row r="33" spans="1:14">
      <c r="A33" s="156"/>
      <c r="B33" s="683"/>
      <c r="C33" s="642"/>
      <c r="D33" s="234"/>
      <c r="E33" s="293"/>
      <c r="F33" s="293"/>
      <c r="G33" s="219"/>
      <c r="H33" s="219"/>
      <c r="I33" s="293"/>
      <c r="J33" s="293"/>
      <c r="K33" s="219"/>
      <c r="N33" s="279"/>
    </row>
    <row r="34" spans="1:14">
      <c r="A34" s="280" t="s">
        <v>214</v>
      </c>
      <c r="B34" s="683">
        <v>25</v>
      </c>
      <c r="C34" s="642">
        <v>25</v>
      </c>
      <c r="D34" s="234">
        <f>(C34-B34)/B34</f>
        <v>0</v>
      </c>
      <c r="E34" s="293"/>
      <c r="F34" s="293"/>
      <c r="G34" s="182"/>
      <c r="H34" s="219"/>
      <c r="I34" s="293"/>
      <c r="J34" s="293"/>
      <c r="K34" s="219"/>
      <c r="M34" s="182"/>
      <c r="N34" s="279"/>
    </row>
    <row r="35" spans="1:14">
      <c r="A35" s="280"/>
      <c r="B35" s="683"/>
      <c r="C35" s="642"/>
      <c r="D35" s="234"/>
      <c r="E35" s="293"/>
      <c r="F35" s="293"/>
      <c r="H35" s="219"/>
      <c r="I35" s="293"/>
      <c r="J35" s="293"/>
      <c r="K35" s="219"/>
      <c r="N35" s="279"/>
    </row>
    <row r="36" spans="1:14">
      <c r="A36" s="254" t="s">
        <v>219</v>
      </c>
      <c r="B36" s="293" t="s">
        <v>1286</v>
      </c>
      <c r="C36" s="293" t="s">
        <v>1286</v>
      </c>
      <c r="D36" s="234" t="s">
        <v>1286</v>
      </c>
      <c r="E36" s="293"/>
      <c r="F36" s="293"/>
      <c r="G36" s="281"/>
      <c r="H36" s="219"/>
      <c r="I36" s="293"/>
      <c r="J36" s="293"/>
      <c r="K36" s="219"/>
      <c r="N36" s="279"/>
    </row>
    <row r="37" spans="1:14">
      <c r="A37" s="280"/>
      <c r="B37" s="683"/>
      <c r="C37" s="642"/>
      <c r="D37" s="234"/>
      <c r="E37" s="293"/>
      <c r="F37" s="293"/>
      <c r="G37" s="279"/>
      <c r="H37" s="219"/>
      <c r="I37" s="293"/>
      <c r="J37" s="293"/>
      <c r="K37" s="219"/>
      <c r="M37" s="182"/>
      <c r="N37" s="279"/>
    </row>
    <row r="38" spans="1:14">
      <c r="A38" s="280" t="s">
        <v>202</v>
      </c>
      <c r="B38" s="144" t="s">
        <v>1286</v>
      </c>
      <c r="C38" s="144" t="s">
        <v>1286</v>
      </c>
      <c r="D38" s="234" t="s">
        <v>1286</v>
      </c>
      <c r="E38" s="293"/>
      <c r="F38" s="293"/>
      <c r="G38" s="297"/>
      <c r="H38" s="219"/>
      <c r="I38" s="293"/>
      <c r="J38" s="293"/>
      <c r="K38" s="219"/>
      <c r="N38" s="279"/>
    </row>
    <row r="39" spans="1:14" s="680" customFormat="1">
      <c r="A39" s="280"/>
      <c r="B39" s="217"/>
      <c r="C39" s="144"/>
      <c r="D39" s="234"/>
      <c r="E39" s="293"/>
      <c r="F39" s="293"/>
      <c r="G39" s="297"/>
      <c r="H39" s="219"/>
      <c r="I39" s="293"/>
      <c r="J39" s="293"/>
      <c r="K39" s="219"/>
      <c r="N39" s="279"/>
    </row>
    <row r="40" spans="1:14" s="680" customFormat="1" ht="14.25">
      <c r="A40" s="254" t="s">
        <v>952</v>
      </c>
      <c r="B40" s="144">
        <v>0</v>
      </c>
      <c r="C40" s="144">
        <v>0</v>
      </c>
      <c r="D40" s="234" t="s">
        <v>1287</v>
      </c>
      <c r="E40" s="293"/>
      <c r="F40" s="293"/>
      <c r="G40" s="297"/>
      <c r="H40" s="219"/>
      <c r="I40" s="293"/>
      <c r="J40" s="293"/>
      <c r="K40" s="219"/>
      <c r="N40" s="279"/>
    </row>
    <row r="41" spans="1:14">
      <c r="A41" s="280"/>
      <c r="B41" s="683"/>
      <c r="C41" s="642"/>
      <c r="D41" s="234"/>
      <c r="E41" s="293"/>
      <c r="F41" s="293"/>
      <c r="G41" s="279"/>
      <c r="H41" s="219"/>
      <c r="I41" s="293"/>
      <c r="J41" s="293"/>
      <c r="K41" s="219"/>
      <c r="N41" s="279"/>
    </row>
    <row r="42" spans="1:14">
      <c r="A42" s="254" t="s">
        <v>632</v>
      </c>
      <c r="B42" s="217">
        <v>16</v>
      </c>
      <c r="C42" s="144">
        <v>31</v>
      </c>
      <c r="D42" s="234">
        <f t="shared" ref="D42" si="1">(C42-B42)/B42</f>
        <v>0.9375</v>
      </c>
      <c r="E42" s="293"/>
      <c r="F42" s="293"/>
      <c r="G42" s="281"/>
      <c r="H42" s="219"/>
      <c r="I42" s="293"/>
      <c r="J42" s="293"/>
      <c r="K42" s="219"/>
      <c r="N42" s="279"/>
    </row>
    <row r="43" spans="1:14" ht="13.5" thickBot="1">
      <c r="A43" s="298"/>
      <c r="B43" s="642"/>
      <c r="C43" s="642"/>
      <c r="D43" s="234"/>
      <c r="E43" s="293"/>
      <c r="F43" s="293"/>
      <c r="G43" s="219"/>
      <c r="H43" s="219"/>
      <c r="I43" s="293"/>
      <c r="J43" s="293"/>
      <c r="K43" s="219"/>
      <c r="N43" s="279"/>
    </row>
    <row r="44" spans="1:14" ht="14.25" thickTop="1" thickBot="1">
      <c r="A44" s="285" t="s">
        <v>203</v>
      </c>
      <c r="B44" s="409">
        <v>254</v>
      </c>
      <c r="C44" s="409">
        <v>348</v>
      </c>
      <c r="D44" s="791">
        <v>0.37007874015748032</v>
      </c>
      <c r="E44" s="294"/>
      <c r="F44" s="299"/>
      <c r="G44" s="296"/>
      <c r="H44" s="296"/>
      <c r="I44" s="294"/>
      <c r="J44" s="294"/>
      <c r="K44" s="296"/>
      <c r="N44" s="279"/>
    </row>
    <row r="45" spans="1:14" ht="13.5" thickTop="1">
      <c r="A45" s="229" t="s">
        <v>215</v>
      </c>
      <c r="B45" s="184"/>
      <c r="C45" s="300"/>
      <c r="D45" s="184"/>
    </row>
    <row r="46" spans="1:14">
      <c r="A46" s="190"/>
      <c r="B46" s="300"/>
      <c r="C46" s="184"/>
      <c r="D46" s="184"/>
    </row>
    <row r="47" spans="1:14">
      <c r="A47" s="301"/>
      <c r="B47" s="184"/>
      <c r="C47" s="184"/>
      <c r="D47" s="184"/>
      <c r="E47" s="184"/>
      <c r="F47" s="184"/>
      <c r="G47" s="184"/>
      <c r="K47" s="229"/>
    </row>
    <row r="48" spans="1:14">
      <c r="A48" s="1247" t="s">
        <v>206</v>
      </c>
      <c r="B48" s="1247"/>
      <c r="C48" s="184"/>
    </row>
    <row r="49" spans="1:3">
      <c r="A49" s="208"/>
      <c r="B49" s="208"/>
      <c r="C49" s="184"/>
    </row>
    <row r="50" spans="1:3">
      <c r="A50" s="237" t="s">
        <v>207</v>
      </c>
      <c r="B50" s="208"/>
      <c r="C50" s="184"/>
    </row>
    <row r="51" spans="1:3">
      <c r="A51" s="208"/>
      <c r="B51" s="208"/>
      <c r="C51" s="184"/>
    </row>
    <row r="52" spans="1:3">
      <c r="A52" s="237" t="s">
        <v>208</v>
      </c>
      <c r="B52" s="208"/>
      <c r="C52" s="184"/>
    </row>
    <row r="54" spans="1:3">
      <c r="A54" s="967" t="s">
        <v>950</v>
      </c>
    </row>
    <row r="56" spans="1:3">
      <c r="A56" s="237"/>
    </row>
  </sheetData>
  <mergeCells count="9">
    <mergeCell ref="I7:K7"/>
    <mergeCell ref="A48:B48"/>
    <mergeCell ref="A29:A30"/>
    <mergeCell ref="B29:C29"/>
    <mergeCell ref="E29:G29"/>
    <mergeCell ref="I29:K29"/>
    <mergeCell ref="A7:A8"/>
    <mergeCell ref="B7:C7"/>
    <mergeCell ref="E7:G7"/>
  </mergeCells>
  <hyperlinks>
    <hyperlink ref="A3" location="'User Guide Driving Tests'!A1" display="Click Here for User Guide"/>
    <hyperlink ref="A50" location="DT" display="Click here to return to Contents"/>
    <hyperlink ref="A52" location="'Statistical Notes'!A1" display="Click here for information on Statistical Notes and symbols used"/>
    <hyperlink ref="A48" location="Commentary!A2" display="Click here to return to the Commentary"/>
    <hyperlink ref="A48:B48" location="'Driver Testing - Commentary'!A1" display="Click here to return to the Commentary"/>
    <hyperlink ref="A54" r:id="rId1"/>
  </hyperlinks>
  <pageMargins left="0.74803149606299213" right="0.74803149606299213" top="0.98425196850393704" bottom="0.98425196850393704" header="0.51181102362204722" footer="0.51181102362204722"/>
  <pageSetup paperSize="9" orientation="portrait" r:id="rId2"/>
  <headerFooter alignWithMargins="0"/>
</worksheet>
</file>

<file path=xl/worksheets/sheet17.xml><?xml version="1.0" encoding="utf-8"?>
<worksheet xmlns="http://schemas.openxmlformats.org/spreadsheetml/2006/main" xmlns:r="http://schemas.openxmlformats.org/officeDocument/2006/relationships">
  <sheetPr codeName="Sheet16">
    <tabColor theme="0" tint="-0.249977111117893"/>
  </sheetPr>
  <dimension ref="A1:G33"/>
  <sheetViews>
    <sheetView workbookViewId="0">
      <selection activeCell="A2" sqref="A2"/>
    </sheetView>
  </sheetViews>
  <sheetFormatPr defaultRowHeight="12.75"/>
  <cols>
    <col min="1" max="1" width="27" style="145" bestFit="1" customWidth="1"/>
    <col min="2" max="3" width="14.140625" style="145" customWidth="1"/>
    <col min="4" max="4" width="15.42578125" style="145" bestFit="1" customWidth="1"/>
    <col min="5" max="5" width="9.140625" style="145" customWidth="1"/>
    <col min="6" max="16384" width="9.140625" style="145"/>
  </cols>
  <sheetData>
    <row r="1" spans="1:7" ht="15.75">
      <c r="A1" s="143" t="s">
        <v>135</v>
      </c>
      <c r="C1" s="1087"/>
    </row>
    <row r="2" spans="1:7" ht="15.75">
      <c r="F2" s="147"/>
    </row>
    <row r="3" spans="1:7">
      <c r="A3" s="237" t="s">
        <v>197</v>
      </c>
    </row>
    <row r="4" spans="1:7">
      <c r="A4" s="237"/>
    </row>
    <row r="5" spans="1:7">
      <c r="A5" s="1022" t="s">
        <v>899</v>
      </c>
      <c r="B5" s="184"/>
      <c r="C5" s="184"/>
      <c r="D5" s="184"/>
      <c r="G5" s="182"/>
    </row>
    <row r="6" spans="1:7" ht="13.5" thickBot="1">
      <c r="A6" s="184"/>
      <c r="B6" s="184"/>
      <c r="C6" s="184"/>
      <c r="D6" s="184"/>
      <c r="G6" s="182"/>
    </row>
    <row r="7" spans="1:7" ht="30.75" customHeight="1" thickTop="1" thickBot="1">
      <c r="A7" s="273" t="s">
        <v>199</v>
      </c>
      <c r="B7" s="216" t="s">
        <v>1002</v>
      </c>
      <c r="C7" s="216" t="s">
        <v>1214</v>
      </c>
      <c r="D7" s="215" t="s">
        <v>1061</v>
      </c>
    </row>
    <row r="8" spans="1:7" ht="13.5" thickTop="1">
      <c r="A8" s="241"/>
      <c r="B8" s="302"/>
      <c r="C8" s="302"/>
      <c r="D8" s="303"/>
    </row>
    <row r="9" spans="1:7">
      <c r="A9" s="156" t="s">
        <v>201</v>
      </c>
      <c r="B9" s="430">
        <v>0.55900000000000005</v>
      </c>
      <c r="C9" s="973">
        <v>0.53700000000000003</v>
      </c>
      <c r="D9" s="219">
        <f>C9-B9</f>
        <v>-2.200000000000002E-2</v>
      </c>
      <c r="F9" s="222"/>
      <c r="G9" s="169"/>
    </row>
    <row r="10" spans="1:7">
      <c r="A10" s="156"/>
      <c r="B10" s="430"/>
      <c r="C10" s="971"/>
      <c r="D10" s="219"/>
      <c r="F10" s="222"/>
      <c r="G10" s="662"/>
    </row>
    <row r="11" spans="1:7">
      <c r="A11" s="280" t="s">
        <v>214</v>
      </c>
      <c r="B11" s="430">
        <v>0.747</v>
      </c>
      <c r="C11" s="973">
        <v>0.71699999999999997</v>
      </c>
      <c r="D11" s="219">
        <f t="shared" ref="D11:D19" si="0">C11-B11</f>
        <v>-3.0000000000000027E-2</v>
      </c>
      <c r="F11" s="222"/>
    </row>
    <row r="12" spans="1:7">
      <c r="A12" s="280"/>
      <c r="B12" s="430"/>
      <c r="C12" s="971"/>
      <c r="D12" s="219"/>
      <c r="F12" s="222"/>
    </row>
    <row r="13" spans="1:7">
      <c r="A13" s="254" t="s">
        <v>1005</v>
      </c>
      <c r="B13" s="430">
        <v>0.71799999999999997</v>
      </c>
      <c r="C13" s="973">
        <v>0.67800000000000005</v>
      </c>
      <c r="D13" s="219">
        <f t="shared" si="0"/>
        <v>-3.9999999999999925E-2</v>
      </c>
      <c r="F13" s="222"/>
      <c r="G13" s="735"/>
    </row>
    <row r="14" spans="1:7">
      <c r="A14" s="280"/>
      <c r="B14" s="430"/>
      <c r="C14" s="971"/>
      <c r="D14" s="219"/>
      <c r="F14" s="222"/>
      <c r="G14" s="279"/>
    </row>
    <row r="15" spans="1:7">
      <c r="A15" s="280" t="s">
        <v>202</v>
      </c>
      <c r="B15" s="430">
        <v>0.73399999999999999</v>
      </c>
      <c r="C15" s="973">
        <v>0.64800000000000002</v>
      </c>
      <c r="D15" s="219">
        <f t="shared" si="0"/>
        <v>-8.5999999999999965E-2</v>
      </c>
      <c r="F15" s="222"/>
      <c r="G15" s="905"/>
    </row>
    <row r="16" spans="1:7" s="680" customFormat="1">
      <c r="A16" s="280"/>
      <c r="B16" s="430"/>
      <c r="C16" s="973"/>
      <c r="D16" s="219"/>
      <c r="F16" s="222"/>
      <c r="G16" s="279"/>
    </row>
    <row r="17" spans="1:7" s="680" customFormat="1">
      <c r="A17" s="254" t="s">
        <v>294</v>
      </c>
      <c r="B17" s="220">
        <v>0.63300000000000001</v>
      </c>
      <c r="C17" s="973">
        <v>0.65100000000000002</v>
      </c>
      <c r="D17" s="219">
        <f t="shared" si="0"/>
        <v>1.8000000000000016E-2</v>
      </c>
      <c r="F17" s="222"/>
      <c r="G17" s="279"/>
    </row>
    <row r="18" spans="1:7">
      <c r="A18" s="280"/>
      <c r="B18" s="430"/>
      <c r="C18" s="971"/>
      <c r="D18" s="219"/>
      <c r="F18" s="222"/>
      <c r="G18" s="279"/>
    </row>
    <row r="19" spans="1:7">
      <c r="A19" s="254" t="s">
        <v>1006</v>
      </c>
      <c r="B19" s="430">
        <v>0.74</v>
      </c>
      <c r="C19" s="973">
        <v>0.74</v>
      </c>
      <c r="D19" s="219">
        <f t="shared" si="0"/>
        <v>0</v>
      </c>
      <c r="F19" s="222"/>
      <c r="G19" s="906"/>
    </row>
    <row r="20" spans="1:7" ht="13.5" thickBot="1">
      <c r="A20" s="298"/>
      <c r="B20" s="430"/>
      <c r="C20" s="972"/>
      <c r="D20" s="904"/>
      <c r="F20" s="222"/>
    </row>
    <row r="21" spans="1:7" ht="14.25" thickTop="1" thickBot="1">
      <c r="A21" s="285" t="s">
        <v>216</v>
      </c>
      <c r="B21" s="431">
        <v>0.58899999999999997</v>
      </c>
      <c r="C21" s="974">
        <v>0.56699999999999995</v>
      </c>
      <c r="D21" s="340">
        <f>C21-B21</f>
        <v>-2.200000000000002E-2</v>
      </c>
      <c r="F21" s="222"/>
    </row>
    <row r="22" spans="1:7" ht="13.5" thickTop="1">
      <c r="A22" s="229" t="s">
        <v>211</v>
      </c>
      <c r="B22" s="184"/>
      <c r="C22" s="184"/>
      <c r="D22" s="184"/>
    </row>
    <row r="23" spans="1:7">
      <c r="A23" s="190"/>
      <c r="B23" s="184"/>
      <c r="C23" s="184"/>
      <c r="D23" s="184"/>
    </row>
    <row r="24" spans="1:7">
      <c r="A24" s="445" t="s">
        <v>217</v>
      </c>
      <c r="B24" s="662"/>
      <c r="C24" s="662"/>
      <c r="D24" s="190"/>
    </row>
    <row r="25" spans="1:7" s="184" customFormat="1" ht="15.75" customHeight="1">
      <c r="A25" s="445" t="s">
        <v>1097</v>
      </c>
      <c r="B25" s="662"/>
      <c r="C25" s="662"/>
      <c r="D25" s="190"/>
    </row>
    <row r="26" spans="1:7">
      <c r="A26" s="301"/>
      <c r="D26" s="229"/>
    </row>
    <row r="27" spans="1:7">
      <c r="A27" s="1247" t="s">
        <v>206</v>
      </c>
      <c r="B27" s="1247"/>
    </row>
    <row r="28" spans="1:7">
      <c r="A28" s="208"/>
      <c r="B28" s="208"/>
    </row>
    <row r="29" spans="1:7">
      <c r="A29" s="237" t="s">
        <v>207</v>
      </c>
      <c r="B29" s="208"/>
    </row>
    <row r="30" spans="1:7">
      <c r="A30" s="208"/>
      <c r="B30" s="208"/>
    </row>
    <row r="31" spans="1:7">
      <c r="A31" s="237" t="s">
        <v>208</v>
      </c>
      <c r="B31" s="208"/>
    </row>
    <row r="33" spans="1:1">
      <c r="A33" s="967" t="s">
        <v>950</v>
      </c>
    </row>
  </sheetData>
  <mergeCells count="1">
    <mergeCell ref="A27:B27"/>
  </mergeCells>
  <hyperlinks>
    <hyperlink ref="A3" location="'User Guide Driving Tests'!A1" display="Click Here for User Guide"/>
    <hyperlink ref="A29" location="DT" display="Click here to return to Contents"/>
    <hyperlink ref="A31" location="'Statistical Notes'!A1" display="Click here for information on Statistical Notes and symbols used"/>
    <hyperlink ref="A27" location="Commentary!A2" display="Click here to return to the Commentary"/>
    <hyperlink ref="A27:B27" location="'Driver Testing - Commentary'!A1" display="Click here to return to the Commentary"/>
    <hyperlink ref="A33" r:id="rId1"/>
  </hyperlinks>
  <pageMargins left="0.74803149606299213" right="0.74803149606299213" top="0.98425196850393704" bottom="0.98425196850393704" header="0.51181102362204722" footer="0.51181102362204722"/>
  <pageSetup paperSize="9" fitToWidth="0" fitToHeight="0" orientation="portrait" r:id="rId2"/>
  <headerFooter alignWithMargins="0"/>
</worksheet>
</file>

<file path=xl/worksheets/sheet18.xml><?xml version="1.0" encoding="utf-8"?>
<worksheet xmlns="http://schemas.openxmlformats.org/spreadsheetml/2006/main" xmlns:r="http://schemas.openxmlformats.org/officeDocument/2006/relationships">
  <sheetPr codeName="Sheet17">
    <tabColor theme="0" tint="-0.249977111117893"/>
  </sheetPr>
  <dimension ref="A1:AO113"/>
  <sheetViews>
    <sheetView zoomScaleNormal="100" workbookViewId="0">
      <selection activeCell="A2" sqref="A2"/>
    </sheetView>
  </sheetViews>
  <sheetFormatPr defaultRowHeight="12.75"/>
  <cols>
    <col min="1" max="1" width="15.7109375" style="145" customWidth="1"/>
    <col min="2" max="2" width="18" style="144" customWidth="1"/>
    <col min="3" max="5" width="9.140625" style="145" customWidth="1"/>
    <col min="6" max="6" width="12" style="145" bestFit="1" customWidth="1"/>
    <col min="7" max="7" width="5.42578125" style="145" customWidth="1"/>
    <col min="8" max="11" width="9.140625" style="145" customWidth="1"/>
    <col min="12" max="12" width="5.42578125" style="145" customWidth="1"/>
    <col min="13" max="16" width="9.140625" style="145" customWidth="1"/>
    <col min="17" max="17" width="5.42578125" style="145" customWidth="1"/>
    <col min="18" max="21" width="9.140625" style="145" customWidth="1"/>
    <col min="22" max="22" width="5.42578125" style="689" customWidth="1"/>
    <col min="23" max="26" width="9.140625" style="689" customWidth="1"/>
    <col min="27" max="27" width="5.42578125" style="145" customWidth="1"/>
    <col min="28" max="31" width="9.140625" style="145" customWidth="1"/>
    <col min="32" max="32" width="5.42578125" style="145" customWidth="1"/>
    <col min="33" max="34" width="9.140625" style="144" customWidth="1"/>
    <col min="35" max="35" width="9.140625" style="145" customWidth="1"/>
    <col min="36" max="16384" width="9.140625" style="145"/>
  </cols>
  <sheetData>
    <row r="1" spans="1:36" ht="15.75">
      <c r="A1" s="143" t="s">
        <v>20</v>
      </c>
      <c r="E1" s="1087"/>
      <c r="F1" s="789"/>
    </row>
    <row r="2" spans="1:36" ht="15.75">
      <c r="G2" s="147"/>
    </row>
    <row r="3" spans="1:36">
      <c r="A3" s="237" t="s">
        <v>197</v>
      </c>
    </row>
    <row r="5" spans="1:36">
      <c r="A5" s="304" t="s">
        <v>218</v>
      </c>
      <c r="B5" s="198"/>
      <c r="C5" s="184"/>
      <c r="D5" s="184"/>
      <c r="E5" s="184"/>
      <c r="F5" s="184"/>
      <c r="G5" s="184"/>
      <c r="H5" s="184"/>
      <c r="I5" s="184"/>
      <c r="J5" s="184"/>
      <c r="K5" s="184"/>
      <c r="L5" s="184"/>
      <c r="M5" s="184"/>
      <c r="N5" s="184"/>
      <c r="O5" s="184"/>
      <c r="P5" s="184"/>
      <c r="Q5" s="184"/>
      <c r="R5" s="184"/>
      <c r="S5" s="184"/>
      <c r="T5" s="184"/>
      <c r="U5" s="184"/>
      <c r="V5" s="662"/>
      <c r="W5" s="662"/>
      <c r="X5" s="662"/>
      <c r="Y5" s="662"/>
      <c r="Z5" s="662"/>
      <c r="AA5" s="184"/>
      <c r="AB5" s="184"/>
      <c r="AC5" s="184"/>
      <c r="AD5" s="184"/>
      <c r="AE5" s="184"/>
      <c r="AF5" s="184"/>
      <c r="AG5" s="198"/>
      <c r="AH5" s="198"/>
      <c r="AI5" s="184"/>
      <c r="AJ5" s="184"/>
    </row>
    <row r="6" spans="1:36" s="308" customFormat="1" ht="13.5" thickBot="1">
      <c r="A6" s="305"/>
      <c r="B6" s="305"/>
      <c r="C6" s="306"/>
      <c r="D6" s="306"/>
      <c r="E6" s="306"/>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7"/>
      <c r="AH6" s="307"/>
      <c r="AI6" s="307"/>
      <c r="AJ6" s="307"/>
    </row>
    <row r="7" spans="1:36" s="311" customFormat="1" ht="13.5" thickTop="1">
      <c r="A7" s="309"/>
      <c r="B7" s="309"/>
      <c r="C7" s="1251" t="s">
        <v>201</v>
      </c>
      <c r="D7" s="1251"/>
      <c r="E7" s="1251"/>
      <c r="F7" s="310"/>
      <c r="G7" s="309"/>
      <c r="H7" s="1251" t="s">
        <v>214</v>
      </c>
      <c r="I7" s="1251"/>
      <c r="J7" s="1251"/>
      <c r="K7" s="310"/>
      <c r="L7" s="309"/>
      <c r="M7" s="1251" t="s">
        <v>219</v>
      </c>
      <c r="N7" s="1251"/>
      <c r="O7" s="1251"/>
      <c r="P7" s="310"/>
      <c r="Q7" s="309"/>
      <c r="R7" s="1251" t="s">
        <v>202</v>
      </c>
      <c r="S7" s="1251"/>
      <c r="T7" s="1251"/>
      <c r="U7" s="310"/>
      <c r="V7" s="690"/>
      <c r="W7" s="1251" t="s">
        <v>294</v>
      </c>
      <c r="X7" s="1251"/>
      <c r="Y7" s="1251"/>
      <c r="Z7" s="1251"/>
      <c r="AA7" s="309"/>
      <c r="AB7" s="1251" t="s">
        <v>220</v>
      </c>
      <c r="AC7" s="1251"/>
      <c r="AD7" s="1251"/>
      <c r="AE7" s="1251"/>
      <c r="AF7" s="309"/>
      <c r="AG7" s="1251" t="s">
        <v>221</v>
      </c>
      <c r="AH7" s="1251"/>
      <c r="AI7" s="1251"/>
      <c r="AJ7" s="310"/>
    </row>
    <row r="8" spans="1:36" s="308" customFormat="1">
      <c r="A8" s="306"/>
      <c r="B8" s="305"/>
      <c r="C8" s="312"/>
      <c r="D8" s="312"/>
      <c r="E8" s="312"/>
      <c r="F8" s="312"/>
      <c r="G8" s="306"/>
      <c r="H8" s="312"/>
      <c r="I8" s="312"/>
      <c r="J8" s="312"/>
      <c r="K8" s="312"/>
      <c r="L8" s="306"/>
      <c r="M8" s="312"/>
      <c r="N8" s="312"/>
      <c r="O8" s="312"/>
      <c r="P8" s="312"/>
      <c r="Q8" s="306"/>
      <c r="R8" s="312"/>
      <c r="S8" s="312"/>
      <c r="T8" s="312"/>
      <c r="U8" s="312"/>
      <c r="V8" s="312"/>
      <c r="W8" s="312"/>
      <c r="X8" s="312"/>
      <c r="Y8" s="312"/>
      <c r="Z8" s="312"/>
      <c r="AA8" s="306"/>
      <c r="AB8" s="312"/>
      <c r="AC8" s="312"/>
      <c r="AD8" s="312"/>
      <c r="AE8" s="312"/>
      <c r="AF8" s="306"/>
      <c r="AG8" s="313"/>
      <c r="AH8" s="313"/>
      <c r="AI8" s="313"/>
      <c r="AJ8" s="313"/>
    </row>
    <row r="9" spans="1:36" s="308" customFormat="1" ht="13.5" thickBot="1">
      <c r="A9" s="306"/>
      <c r="B9" s="305"/>
      <c r="C9" s="313" t="s">
        <v>1215</v>
      </c>
      <c r="D9" s="313" t="s">
        <v>1216</v>
      </c>
      <c r="E9" s="313" t="s">
        <v>1217</v>
      </c>
      <c r="F9" s="313" t="s">
        <v>203</v>
      </c>
      <c r="G9" s="306"/>
      <c r="H9" s="313" t="s">
        <v>1215</v>
      </c>
      <c r="I9" s="313" t="s">
        <v>1216</v>
      </c>
      <c r="J9" s="313" t="s">
        <v>1217</v>
      </c>
      <c r="K9" s="313" t="s">
        <v>203</v>
      </c>
      <c r="L9" s="306"/>
      <c r="M9" s="313" t="s">
        <v>1215</v>
      </c>
      <c r="N9" s="313" t="s">
        <v>1216</v>
      </c>
      <c r="O9" s="313" t="s">
        <v>1217</v>
      </c>
      <c r="P9" s="313" t="s">
        <v>203</v>
      </c>
      <c r="Q9" s="306"/>
      <c r="R9" s="313" t="s">
        <v>1215</v>
      </c>
      <c r="S9" s="313" t="s">
        <v>1216</v>
      </c>
      <c r="T9" s="313" t="s">
        <v>1217</v>
      </c>
      <c r="U9" s="313" t="s">
        <v>203</v>
      </c>
      <c r="V9" s="313"/>
      <c r="W9" s="313" t="s">
        <v>1215</v>
      </c>
      <c r="X9" s="313" t="s">
        <v>1216</v>
      </c>
      <c r="Y9" s="313" t="s">
        <v>1217</v>
      </c>
      <c r="Z9" s="313" t="s">
        <v>203</v>
      </c>
      <c r="AA9" s="306"/>
      <c r="AB9" s="313" t="s">
        <v>1215</v>
      </c>
      <c r="AC9" s="313" t="s">
        <v>1216</v>
      </c>
      <c r="AD9" s="313" t="s">
        <v>1217</v>
      </c>
      <c r="AE9" s="313" t="s">
        <v>203</v>
      </c>
      <c r="AF9" s="306"/>
      <c r="AG9" s="313" t="s">
        <v>1215</v>
      </c>
      <c r="AH9" s="313" t="s">
        <v>1216</v>
      </c>
      <c r="AI9" s="313" t="s">
        <v>1217</v>
      </c>
      <c r="AJ9" s="313" t="s">
        <v>203</v>
      </c>
    </row>
    <row r="10" spans="1:36" s="308" customFormat="1" ht="13.5" thickTop="1">
      <c r="A10" s="314"/>
      <c r="B10" s="309"/>
      <c r="C10" s="314"/>
      <c r="D10" s="314"/>
      <c r="E10" s="314"/>
      <c r="F10" s="314"/>
      <c r="G10" s="314"/>
      <c r="H10" s="314"/>
      <c r="I10" s="314"/>
      <c r="J10" s="314"/>
      <c r="K10" s="314"/>
      <c r="L10" s="314"/>
      <c r="M10" s="314"/>
      <c r="N10" s="314"/>
      <c r="O10" s="314"/>
      <c r="P10" s="314"/>
      <c r="Q10" s="314"/>
      <c r="R10" s="314"/>
      <c r="S10" s="314"/>
      <c r="T10" s="314"/>
      <c r="U10" s="314"/>
      <c r="V10" s="314"/>
      <c r="W10" s="314"/>
      <c r="X10" s="314"/>
      <c r="Y10" s="314"/>
      <c r="Z10" s="314"/>
      <c r="AA10" s="314"/>
      <c r="AB10" s="314"/>
      <c r="AC10" s="314"/>
      <c r="AD10" s="314"/>
      <c r="AE10" s="314"/>
      <c r="AF10" s="314"/>
      <c r="AG10" s="315"/>
      <c r="AH10" s="315"/>
      <c r="AI10" s="315"/>
      <c r="AJ10" s="315"/>
    </row>
    <row r="11" spans="1:36" s="308" customFormat="1">
      <c r="A11" s="312" t="s">
        <v>222</v>
      </c>
      <c r="B11" s="316" t="s">
        <v>46</v>
      </c>
      <c r="C11" s="317">
        <v>275</v>
      </c>
      <c r="D11" s="317">
        <v>373</v>
      </c>
      <c r="E11" s="313">
        <v>409</v>
      </c>
      <c r="F11" s="317">
        <f>SUM(C11:E11)</f>
        <v>1057</v>
      </c>
      <c r="G11" s="300"/>
      <c r="H11" s="317">
        <v>9</v>
      </c>
      <c r="I11" s="317">
        <v>8</v>
      </c>
      <c r="J11" s="313">
        <v>13</v>
      </c>
      <c r="K11" s="317">
        <v>30</v>
      </c>
      <c r="L11" s="300"/>
      <c r="M11" s="317" t="s">
        <v>1094</v>
      </c>
      <c r="N11" s="317" t="s">
        <v>1094</v>
      </c>
      <c r="O11" s="313" t="s">
        <v>1094</v>
      </c>
      <c r="P11" s="317" t="s">
        <v>1094</v>
      </c>
      <c r="Q11" s="300"/>
      <c r="R11" s="317" t="s">
        <v>1094</v>
      </c>
      <c r="S11" s="317" t="s">
        <v>1094</v>
      </c>
      <c r="T11" s="313" t="s">
        <v>1094</v>
      </c>
      <c r="U11" s="317" t="s">
        <v>1094</v>
      </c>
      <c r="V11" s="453"/>
      <c r="W11" s="317" t="s">
        <v>1094</v>
      </c>
      <c r="X11" s="317" t="s">
        <v>1094</v>
      </c>
      <c r="Y11" s="313" t="s">
        <v>1094</v>
      </c>
      <c r="Z11" s="317" t="s">
        <v>1094</v>
      </c>
      <c r="AA11" s="300"/>
      <c r="AB11" s="317" t="s">
        <v>1286</v>
      </c>
      <c r="AC11" s="317">
        <v>10</v>
      </c>
      <c r="AD11" s="313">
        <v>8</v>
      </c>
      <c r="AE11" s="317">
        <v>22</v>
      </c>
      <c r="AF11" s="300"/>
      <c r="AG11" s="317">
        <v>288</v>
      </c>
      <c r="AH11" s="317">
        <v>391</v>
      </c>
      <c r="AI11" s="317">
        <v>430</v>
      </c>
      <c r="AJ11" s="317">
        <f>SUM(AG11:AI11)</f>
        <v>1109</v>
      </c>
    </row>
    <row r="12" spans="1:36" s="308" customFormat="1">
      <c r="A12" s="312"/>
      <c r="B12" s="316" t="s">
        <v>223</v>
      </c>
      <c r="C12" s="173">
        <v>122</v>
      </c>
      <c r="D12" s="173">
        <v>174</v>
      </c>
      <c r="E12" s="318">
        <v>159</v>
      </c>
      <c r="F12" s="317">
        <f>SUM(C12:E12)</f>
        <v>455</v>
      </c>
      <c r="G12" s="300"/>
      <c r="H12" s="293" t="s">
        <v>1286</v>
      </c>
      <c r="I12" s="293" t="s">
        <v>1286</v>
      </c>
      <c r="J12" s="318" t="s">
        <v>1286</v>
      </c>
      <c r="K12" s="317">
        <v>21</v>
      </c>
      <c r="L12" s="300"/>
      <c r="M12" s="683" t="s">
        <v>1094</v>
      </c>
      <c r="N12" s="683" t="s">
        <v>1094</v>
      </c>
      <c r="O12" s="318" t="s">
        <v>1094</v>
      </c>
      <c r="P12" s="317" t="s">
        <v>1094</v>
      </c>
      <c r="Q12" s="300"/>
      <c r="R12" s="683" t="s">
        <v>1094</v>
      </c>
      <c r="S12" s="683" t="s">
        <v>1094</v>
      </c>
      <c r="T12" s="318" t="s">
        <v>1094</v>
      </c>
      <c r="U12" s="317" t="s">
        <v>1094</v>
      </c>
      <c r="V12" s="453"/>
      <c r="W12" s="683" t="s">
        <v>1094</v>
      </c>
      <c r="X12" s="683" t="s">
        <v>1094</v>
      </c>
      <c r="Y12" s="318" t="s">
        <v>1094</v>
      </c>
      <c r="Z12" s="317" t="s">
        <v>1094</v>
      </c>
      <c r="AA12" s="300"/>
      <c r="AB12" s="293" t="s">
        <v>1286</v>
      </c>
      <c r="AC12" s="293" t="s">
        <v>1286</v>
      </c>
      <c r="AD12" s="318" t="s">
        <v>1286</v>
      </c>
      <c r="AE12" s="317">
        <v>14</v>
      </c>
      <c r="AF12" s="300"/>
      <c r="AG12" s="317">
        <v>130</v>
      </c>
      <c r="AH12" s="317">
        <v>187</v>
      </c>
      <c r="AI12" s="317">
        <v>173</v>
      </c>
      <c r="AJ12" s="317">
        <f>SUM(AG12:AI12)</f>
        <v>490</v>
      </c>
    </row>
    <row r="13" spans="1:36" s="308" customFormat="1">
      <c r="A13" s="312"/>
      <c r="B13" s="316" t="s">
        <v>226</v>
      </c>
      <c r="C13" s="173">
        <f>C11-C12</f>
        <v>153</v>
      </c>
      <c r="D13" s="683">
        <f t="shared" ref="D13" si="0">D11-D12</f>
        <v>199</v>
      </c>
      <c r="E13" s="683">
        <f>E11-E12</f>
        <v>250</v>
      </c>
      <c r="F13" s="317">
        <f>SUM(C13:E13)</f>
        <v>602</v>
      </c>
      <c r="G13" s="300"/>
      <c r="H13" s="293" t="s">
        <v>1286</v>
      </c>
      <c r="I13" s="293" t="s">
        <v>1286</v>
      </c>
      <c r="J13" s="293" t="s">
        <v>1286</v>
      </c>
      <c r="K13" s="317">
        <v>9</v>
      </c>
      <c r="L13" s="300"/>
      <c r="M13" s="683" t="s">
        <v>1094</v>
      </c>
      <c r="N13" s="683" t="s">
        <v>1094</v>
      </c>
      <c r="O13" s="683" t="s">
        <v>1094</v>
      </c>
      <c r="P13" s="317" t="s">
        <v>1094</v>
      </c>
      <c r="Q13" s="300"/>
      <c r="R13" s="683" t="s">
        <v>1094</v>
      </c>
      <c r="S13" s="683" t="s">
        <v>1094</v>
      </c>
      <c r="T13" s="683" t="s">
        <v>1094</v>
      </c>
      <c r="U13" s="317" t="s">
        <v>1094</v>
      </c>
      <c r="V13" s="453"/>
      <c r="W13" s="683" t="s">
        <v>1094</v>
      </c>
      <c r="X13" s="683" t="s">
        <v>1094</v>
      </c>
      <c r="Y13" s="683" t="s">
        <v>1094</v>
      </c>
      <c r="Z13" s="317" t="s">
        <v>1094</v>
      </c>
      <c r="AA13" s="300"/>
      <c r="AB13" s="293" t="s">
        <v>1286</v>
      </c>
      <c r="AC13" s="293" t="s">
        <v>1286</v>
      </c>
      <c r="AD13" s="293" t="s">
        <v>1286</v>
      </c>
      <c r="AE13" s="317">
        <v>8</v>
      </c>
      <c r="AF13" s="300"/>
      <c r="AG13" s="317">
        <f>AG11-AG12</f>
        <v>158</v>
      </c>
      <c r="AH13" s="317">
        <f t="shared" ref="AH13:AJ13" si="1">AH11-AH12</f>
        <v>204</v>
      </c>
      <c r="AI13" s="317">
        <f t="shared" si="1"/>
        <v>257</v>
      </c>
      <c r="AJ13" s="317">
        <f t="shared" si="1"/>
        <v>619</v>
      </c>
    </row>
    <row r="14" spans="1:36" s="308" customFormat="1">
      <c r="A14" s="312"/>
      <c r="B14" s="316" t="s">
        <v>224</v>
      </c>
      <c r="C14" s="319">
        <f>C12/C11</f>
        <v>0.44363636363636366</v>
      </c>
      <c r="D14" s="319">
        <f>D12/D11</f>
        <v>0.46648793565683644</v>
      </c>
      <c r="E14" s="319">
        <f>E12/E11</f>
        <v>0.38875305623471884</v>
      </c>
      <c r="F14" s="319">
        <f>F12/F11</f>
        <v>0.43046357615894038</v>
      </c>
      <c r="G14" s="184"/>
      <c r="H14" s="319" t="s">
        <v>1286</v>
      </c>
      <c r="I14" s="319" t="s">
        <v>1286</v>
      </c>
      <c r="J14" s="319" t="s">
        <v>1286</v>
      </c>
      <c r="K14" s="319">
        <v>0.7</v>
      </c>
      <c r="L14" s="184"/>
      <c r="M14" s="319" t="s">
        <v>1094</v>
      </c>
      <c r="N14" s="319" t="s">
        <v>1094</v>
      </c>
      <c r="O14" s="319" t="s">
        <v>1094</v>
      </c>
      <c r="P14" s="319" t="s">
        <v>1094</v>
      </c>
      <c r="Q14" s="184"/>
      <c r="R14" s="319" t="s">
        <v>1094</v>
      </c>
      <c r="S14" s="319" t="s">
        <v>1094</v>
      </c>
      <c r="T14" s="319" t="s">
        <v>1094</v>
      </c>
      <c r="U14" s="319" t="s">
        <v>1094</v>
      </c>
      <c r="V14" s="453"/>
      <c r="W14" s="319" t="s">
        <v>1094</v>
      </c>
      <c r="X14" s="319" t="s">
        <v>1094</v>
      </c>
      <c r="Y14" s="319" t="s">
        <v>1094</v>
      </c>
      <c r="Z14" s="319" t="s">
        <v>1094</v>
      </c>
      <c r="AA14" s="184"/>
      <c r="AB14" s="319" t="s">
        <v>1286</v>
      </c>
      <c r="AC14" s="319" t="s">
        <v>1286</v>
      </c>
      <c r="AD14" s="319" t="s">
        <v>1286</v>
      </c>
      <c r="AE14" s="319">
        <v>0.63636363636363635</v>
      </c>
      <c r="AF14" s="184"/>
      <c r="AG14" s="319">
        <f>AG12/AG11</f>
        <v>0.4513888888888889</v>
      </c>
      <c r="AH14" s="319">
        <f>AH12/AH11</f>
        <v>0.47826086956521741</v>
      </c>
      <c r="AI14" s="319">
        <f>AI12/AI11</f>
        <v>0.40232558139534885</v>
      </c>
      <c r="AJ14" s="319">
        <f>AJ12/AJ11</f>
        <v>0.44183949504057712</v>
      </c>
    </row>
    <row r="15" spans="1:36" s="308" customFormat="1">
      <c r="A15" s="312"/>
      <c r="B15" s="316"/>
      <c r="C15" s="289"/>
      <c r="D15" s="289"/>
      <c r="E15" s="318"/>
      <c r="F15" s="317"/>
      <c r="G15" s="184"/>
      <c r="H15" s="289"/>
      <c r="I15" s="289"/>
      <c r="J15" s="318"/>
      <c r="K15" s="317"/>
      <c r="L15" s="184"/>
      <c r="M15" s="289"/>
      <c r="N15" s="289"/>
      <c r="O15" s="318"/>
      <c r="P15" s="317"/>
      <c r="Q15" s="184"/>
      <c r="R15" s="289"/>
      <c r="S15" s="289"/>
      <c r="T15" s="318"/>
      <c r="U15" s="317"/>
      <c r="V15" s="317"/>
      <c r="W15" s="289"/>
      <c r="X15" s="289"/>
      <c r="Y15" s="318"/>
      <c r="Z15" s="317"/>
      <c r="AA15" s="184"/>
      <c r="AB15" s="289"/>
      <c r="AC15" s="289"/>
      <c r="AD15" s="318"/>
      <c r="AE15" s="317"/>
      <c r="AF15" s="184"/>
      <c r="AG15" s="289"/>
      <c r="AH15" s="289"/>
      <c r="AI15" s="318"/>
      <c r="AJ15" s="317"/>
    </row>
    <row r="16" spans="1:36" s="308" customFormat="1">
      <c r="A16" s="312" t="s">
        <v>225</v>
      </c>
      <c r="B16" s="316" t="s">
        <v>46</v>
      </c>
      <c r="C16" s="317">
        <v>95</v>
      </c>
      <c r="D16" s="317">
        <v>106</v>
      </c>
      <c r="E16" s="313">
        <v>173</v>
      </c>
      <c r="F16" s="317">
        <f>SUM(C16:E16)</f>
        <v>374</v>
      </c>
      <c r="G16" s="300"/>
      <c r="H16" s="317" t="s">
        <v>1286</v>
      </c>
      <c r="I16" s="317" t="s">
        <v>1286</v>
      </c>
      <c r="J16" s="313">
        <v>5</v>
      </c>
      <c r="K16" s="317">
        <v>10</v>
      </c>
      <c r="L16" s="300"/>
      <c r="M16" s="317" t="s">
        <v>1094</v>
      </c>
      <c r="N16" s="317" t="s">
        <v>1094</v>
      </c>
      <c r="O16" s="313" t="s">
        <v>1094</v>
      </c>
      <c r="P16" s="317" t="s">
        <v>1094</v>
      </c>
      <c r="Q16" s="300"/>
      <c r="R16" s="317">
        <v>0</v>
      </c>
      <c r="S16" s="317">
        <v>0</v>
      </c>
      <c r="T16" s="313">
        <v>0</v>
      </c>
      <c r="U16" s="317">
        <f>SUM(R16:T16)</f>
        <v>0</v>
      </c>
      <c r="V16" s="317"/>
      <c r="W16" s="317" t="s">
        <v>1094</v>
      </c>
      <c r="X16" s="317" t="s">
        <v>1094</v>
      </c>
      <c r="Y16" s="313" t="s">
        <v>1094</v>
      </c>
      <c r="Z16" s="317" t="s">
        <v>1094</v>
      </c>
      <c r="AA16" s="300"/>
      <c r="AB16" s="317" t="s">
        <v>1094</v>
      </c>
      <c r="AC16" s="317" t="s">
        <v>1094</v>
      </c>
      <c r="AD16" s="313" t="s">
        <v>1094</v>
      </c>
      <c r="AE16" s="317" t="s">
        <v>1094</v>
      </c>
      <c r="AF16" s="300"/>
      <c r="AG16" s="317">
        <v>97</v>
      </c>
      <c r="AH16" s="317">
        <v>109</v>
      </c>
      <c r="AI16" s="317">
        <v>178</v>
      </c>
      <c r="AJ16" s="317">
        <f>SUM(AG16:AI16)</f>
        <v>384</v>
      </c>
    </row>
    <row r="17" spans="1:36" s="308" customFormat="1">
      <c r="A17" s="312"/>
      <c r="B17" s="316" t="s">
        <v>223</v>
      </c>
      <c r="C17" s="683">
        <v>48</v>
      </c>
      <c r="D17" s="683">
        <v>53</v>
      </c>
      <c r="E17" s="318">
        <v>100</v>
      </c>
      <c r="F17" s="317">
        <f>SUM(C17:E17)</f>
        <v>201</v>
      </c>
      <c r="G17" s="300"/>
      <c r="H17" s="293" t="s">
        <v>1286</v>
      </c>
      <c r="I17" s="293" t="s">
        <v>1286</v>
      </c>
      <c r="J17" s="318">
        <v>5</v>
      </c>
      <c r="K17" s="317">
        <v>10</v>
      </c>
      <c r="L17" s="300"/>
      <c r="M17" s="683" t="s">
        <v>1094</v>
      </c>
      <c r="N17" s="683" t="s">
        <v>1094</v>
      </c>
      <c r="O17" s="318" t="s">
        <v>1094</v>
      </c>
      <c r="P17" s="317" t="s">
        <v>1094</v>
      </c>
      <c r="Q17" s="300"/>
      <c r="R17" s="683">
        <v>0</v>
      </c>
      <c r="S17" s="683">
        <v>0</v>
      </c>
      <c r="T17" s="318">
        <v>0</v>
      </c>
      <c r="U17" s="317">
        <f>SUM(R17:T17)</f>
        <v>0</v>
      </c>
      <c r="V17" s="317"/>
      <c r="W17" s="683" t="s">
        <v>1094</v>
      </c>
      <c r="X17" s="683" t="s">
        <v>1094</v>
      </c>
      <c r="Y17" s="318" t="s">
        <v>1094</v>
      </c>
      <c r="Z17" s="317" t="s">
        <v>1094</v>
      </c>
      <c r="AA17" s="300"/>
      <c r="AB17" s="683" t="s">
        <v>1094</v>
      </c>
      <c r="AC17" s="683" t="s">
        <v>1094</v>
      </c>
      <c r="AD17" s="318" t="s">
        <v>1094</v>
      </c>
      <c r="AE17" s="317" t="s">
        <v>1094</v>
      </c>
      <c r="AF17" s="300"/>
      <c r="AG17" s="317">
        <v>50</v>
      </c>
      <c r="AH17" s="317">
        <v>56</v>
      </c>
      <c r="AI17" s="317">
        <v>105</v>
      </c>
      <c r="AJ17" s="317">
        <f>SUM(AG17:AI17)</f>
        <v>211</v>
      </c>
    </row>
    <row r="18" spans="1:36" s="308" customFormat="1">
      <c r="A18" s="312"/>
      <c r="B18" s="316" t="s">
        <v>226</v>
      </c>
      <c r="C18" s="683">
        <f>C16-C17</f>
        <v>47</v>
      </c>
      <c r="D18" s="683">
        <f t="shared" ref="D18" si="2">D16-D17</f>
        <v>53</v>
      </c>
      <c r="E18" s="683">
        <f>E16-E17</f>
        <v>73</v>
      </c>
      <c r="F18" s="317">
        <f>SUM(C18:E18)</f>
        <v>173</v>
      </c>
      <c r="G18" s="300"/>
      <c r="H18" s="293" t="s">
        <v>1286</v>
      </c>
      <c r="I18" s="293" t="s">
        <v>1286</v>
      </c>
      <c r="J18" s="683">
        <v>0</v>
      </c>
      <c r="K18" s="317">
        <v>0</v>
      </c>
      <c r="L18" s="300"/>
      <c r="M18" s="683" t="s">
        <v>1094</v>
      </c>
      <c r="N18" s="683" t="s">
        <v>1094</v>
      </c>
      <c r="O18" s="683" t="s">
        <v>1094</v>
      </c>
      <c r="P18" s="317" t="s">
        <v>1094</v>
      </c>
      <c r="Q18" s="300"/>
      <c r="R18" s="683">
        <f>R16-R17</f>
        <v>0</v>
      </c>
      <c r="S18" s="683">
        <f t="shared" ref="S18" si="3">S16-S17</f>
        <v>0</v>
      </c>
      <c r="T18" s="683">
        <f>T16-T17</f>
        <v>0</v>
      </c>
      <c r="U18" s="317">
        <f>SUM(R18:T18)</f>
        <v>0</v>
      </c>
      <c r="V18" s="317"/>
      <c r="W18" s="683" t="s">
        <v>1094</v>
      </c>
      <c r="X18" s="683" t="s">
        <v>1094</v>
      </c>
      <c r="Y18" s="683" t="s">
        <v>1094</v>
      </c>
      <c r="Z18" s="317" t="s">
        <v>1094</v>
      </c>
      <c r="AA18" s="300"/>
      <c r="AB18" s="683" t="s">
        <v>1094</v>
      </c>
      <c r="AC18" s="683" t="s">
        <v>1094</v>
      </c>
      <c r="AD18" s="683" t="s">
        <v>1094</v>
      </c>
      <c r="AE18" s="317" t="s">
        <v>1094</v>
      </c>
      <c r="AF18" s="300"/>
      <c r="AG18" s="317">
        <f>AG16-AG17</f>
        <v>47</v>
      </c>
      <c r="AH18" s="317">
        <f>AH16-AH17</f>
        <v>53</v>
      </c>
      <c r="AI18" s="317">
        <f>AI16-AI17</f>
        <v>73</v>
      </c>
      <c r="AJ18" s="317">
        <f>AJ16-AJ17</f>
        <v>173</v>
      </c>
    </row>
    <row r="19" spans="1:36" s="308" customFormat="1">
      <c r="A19" s="312"/>
      <c r="B19" s="316" t="s">
        <v>224</v>
      </c>
      <c r="C19" s="319">
        <f>C17/C16</f>
        <v>0.50526315789473686</v>
      </c>
      <c r="D19" s="319">
        <f>D17/D16</f>
        <v>0.5</v>
      </c>
      <c r="E19" s="319">
        <f>E17/E16</f>
        <v>0.5780346820809249</v>
      </c>
      <c r="F19" s="319">
        <f>F17/F16</f>
        <v>0.53743315508021394</v>
      </c>
      <c r="G19" s="184"/>
      <c r="H19" s="319" t="s">
        <v>1286</v>
      </c>
      <c r="I19" s="319" t="s">
        <v>1286</v>
      </c>
      <c r="J19" s="319">
        <v>1</v>
      </c>
      <c r="K19" s="319">
        <v>1</v>
      </c>
      <c r="L19" s="184"/>
      <c r="M19" s="319" t="s">
        <v>1094</v>
      </c>
      <c r="N19" s="319" t="s">
        <v>1094</v>
      </c>
      <c r="O19" s="319" t="s">
        <v>1094</v>
      </c>
      <c r="P19" s="319" t="s">
        <v>1094</v>
      </c>
      <c r="Q19" s="184"/>
      <c r="R19" s="319" t="s">
        <v>1287</v>
      </c>
      <c r="S19" s="319" t="s">
        <v>1287</v>
      </c>
      <c r="T19" s="319" t="s">
        <v>1287</v>
      </c>
      <c r="U19" s="319" t="s">
        <v>1287</v>
      </c>
      <c r="V19" s="319"/>
      <c r="W19" s="319" t="s">
        <v>1094</v>
      </c>
      <c r="X19" s="319" t="s">
        <v>1094</v>
      </c>
      <c r="Y19" s="319" t="s">
        <v>1094</v>
      </c>
      <c r="Z19" s="319" t="s">
        <v>1094</v>
      </c>
      <c r="AA19" s="184"/>
      <c r="AB19" s="319" t="s">
        <v>1094</v>
      </c>
      <c r="AC19" s="319" t="s">
        <v>1094</v>
      </c>
      <c r="AD19" s="319" t="s">
        <v>1094</v>
      </c>
      <c r="AE19" s="319" t="s">
        <v>1094</v>
      </c>
      <c r="AF19" s="184"/>
      <c r="AG19" s="319">
        <f>AG17/AG16</f>
        <v>0.51546391752577314</v>
      </c>
      <c r="AH19" s="319">
        <f>AH17/AH16</f>
        <v>0.51376146788990829</v>
      </c>
      <c r="AI19" s="319">
        <f>AI17/AI16</f>
        <v>0.5898876404494382</v>
      </c>
      <c r="AJ19" s="319">
        <f>AJ17/AJ16</f>
        <v>0.54947916666666663</v>
      </c>
    </row>
    <row r="20" spans="1:36" s="308" customFormat="1">
      <c r="A20" s="312"/>
      <c r="B20" s="316"/>
      <c r="C20" s="289"/>
      <c r="D20" s="289"/>
      <c r="E20" s="318"/>
      <c r="F20" s="317"/>
      <c r="G20" s="184"/>
      <c r="H20" s="289"/>
      <c r="I20" s="289"/>
      <c r="J20" s="318"/>
      <c r="K20" s="317"/>
      <c r="L20" s="184"/>
      <c r="M20" s="289"/>
      <c r="N20" s="289"/>
      <c r="O20" s="318"/>
      <c r="P20" s="317"/>
      <c r="Q20" s="184"/>
      <c r="R20" s="289"/>
      <c r="S20" s="289"/>
      <c r="T20" s="318"/>
      <c r="U20" s="317"/>
      <c r="V20" s="317"/>
      <c r="W20" s="289"/>
      <c r="X20" s="289"/>
      <c r="Y20" s="318"/>
      <c r="Z20" s="317"/>
      <c r="AA20" s="184"/>
      <c r="AB20" s="289"/>
      <c r="AC20" s="289"/>
      <c r="AD20" s="318"/>
      <c r="AE20" s="317"/>
      <c r="AF20" s="184"/>
      <c r="AG20" s="289"/>
      <c r="AH20" s="289"/>
      <c r="AI20" s="318"/>
      <c r="AJ20" s="317"/>
    </row>
    <row r="21" spans="1:36" s="308" customFormat="1">
      <c r="A21" s="312" t="s">
        <v>227</v>
      </c>
      <c r="B21" s="316" t="s">
        <v>46</v>
      </c>
      <c r="C21" s="317">
        <v>198</v>
      </c>
      <c r="D21" s="317">
        <v>275</v>
      </c>
      <c r="E21" s="313">
        <v>221</v>
      </c>
      <c r="F21" s="317">
        <f>SUM(C21:E21)</f>
        <v>694</v>
      </c>
      <c r="G21" s="300"/>
      <c r="H21" s="317">
        <v>42</v>
      </c>
      <c r="I21" s="317">
        <v>31</v>
      </c>
      <c r="J21" s="313">
        <v>26</v>
      </c>
      <c r="K21" s="317">
        <f>SUM(H21:J21)</f>
        <v>99</v>
      </c>
      <c r="L21" s="300"/>
      <c r="M21" s="317" t="s">
        <v>1094</v>
      </c>
      <c r="N21" s="317" t="s">
        <v>1094</v>
      </c>
      <c r="O21" s="313" t="s">
        <v>1094</v>
      </c>
      <c r="P21" s="317" t="s">
        <v>1094</v>
      </c>
      <c r="Q21" s="300"/>
      <c r="R21" s="317">
        <v>0</v>
      </c>
      <c r="S21" s="317">
        <v>0</v>
      </c>
      <c r="T21" s="313">
        <v>0</v>
      </c>
      <c r="U21" s="317">
        <f>SUM(R21:T21)</f>
        <v>0</v>
      </c>
      <c r="V21" s="317"/>
      <c r="W21" s="317" t="s">
        <v>1094</v>
      </c>
      <c r="X21" s="317" t="s">
        <v>1094</v>
      </c>
      <c r="Y21" s="313" t="s">
        <v>1094</v>
      </c>
      <c r="Z21" s="317" t="s">
        <v>1094</v>
      </c>
      <c r="AA21" s="300"/>
      <c r="AB21" s="317" t="s">
        <v>1286</v>
      </c>
      <c r="AC21" s="317">
        <v>0</v>
      </c>
      <c r="AD21" s="313">
        <v>0</v>
      </c>
      <c r="AE21" s="317" t="s">
        <v>1286</v>
      </c>
      <c r="AF21" s="300"/>
      <c r="AG21" s="317">
        <v>241</v>
      </c>
      <c r="AH21" s="317">
        <v>306</v>
      </c>
      <c r="AI21" s="317">
        <v>247</v>
      </c>
      <c r="AJ21" s="317">
        <f>SUM(AG21:AI21)</f>
        <v>794</v>
      </c>
    </row>
    <row r="22" spans="1:36" s="308" customFormat="1">
      <c r="A22" s="312"/>
      <c r="B22" s="316" t="s">
        <v>223</v>
      </c>
      <c r="C22" s="683">
        <v>105</v>
      </c>
      <c r="D22" s="683">
        <v>181</v>
      </c>
      <c r="E22" s="318">
        <v>136</v>
      </c>
      <c r="F22" s="317">
        <f>SUM(C22:E22)</f>
        <v>422</v>
      </c>
      <c r="G22" s="300"/>
      <c r="H22" s="683">
        <v>25</v>
      </c>
      <c r="I22" s="683">
        <v>18</v>
      </c>
      <c r="J22" s="318">
        <v>17</v>
      </c>
      <c r="K22" s="317">
        <f>SUM(H22:J22)</f>
        <v>60</v>
      </c>
      <c r="L22" s="300"/>
      <c r="M22" s="683" t="s">
        <v>1094</v>
      </c>
      <c r="N22" s="683" t="s">
        <v>1094</v>
      </c>
      <c r="O22" s="318" t="s">
        <v>1094</v>
      </c>
      <c r="P22" s="317" t="s">
        <v>1094</v>
      </c>
      <c r="Q22" s="300"/>
      <c r="R22" s="683">
        <v>0</v>
      </c>
      <c r="S22" s="683">
        <v>0</v>
      </c>
      <c r="T22" s="318">
        <v>0</v>
      </c>
      <c r="U22" s="317">
        <f>SUM(R22:T22)</f>
        <v>0</v>
      </c>
      <c r="V22" s="317"/>
      <c r="W22" s="683" t="s">
        <v>1094</v>
      </c>
      <c r="X22" s="683" t="s">
        <v>1094</v>
      </c>
      <c r="Y22" s="318" t="s">
        <v>1094</v>
      </c>
      <c r="Z22" s="317" t="s">
        <v>1094</v>
      </c>
      <c r="AA22" s="300"/>
      <c r="AB22" s="293" t="s">
        <v>1286</v>
      </c>
      <c r="AC22" s="683">
        <v>0</v>
      </c>
      <c r="AD22" s="318">
        <v>0</v>
      </c>
      <c r="AE22" s="317" t="s">
        <v>1286</v>
      </c>
      <c r="AF22" s="300"/>
      <c r="AG22" s="317">
        <v>130</v>
      </c>
      <c r="AH22" s="317">
        <v>199</v>
      </c>
      <c r="AI22" s="317">
        <v>153</v>
      </c>
      <c r="AJ22" s="317">
        <f>SUM(AG22:AI22)</f>
        <v>482</v>
      </c>
    </row>
    <row r="23" spans="1:36" s="308" customFormat="1">
      <c r="A23" s="312"/>
      <c r="B23" s="316" t="s">
        <v>226</v>
      </c>
      <c r="C23" s="683">
        <f>C21-C22</f>
        <v>93</v>
      </c>
      <c r="D23" s="683">
        <f t="shared" ref="D23" si="4">D21-D22</f>
        <v>94</v>
      </c>
      <c r="E23" s="683">
        <f>E21-E22</f>
        <v>85</v>
      </c>
      <c r="F23" s="317">
        <f>SUM(C23:E23)</f>
        <v>272</v>
      </c>
      <c r="G23" s="300"/>
      <c r="H23" s="683">
        <f>H21-H22</f>
        <v>17</v>
      </c>
      <c r="I23" s="683">
        <f t="shared" ref="I23" si="5">I21-I22</f>
        <v>13</v>
      </c>
      <c r="J23" s="683">
        <f>J21-J22</f>
        <v>9</v>
      </c>
      <c r="K23" s="317">
        <f>SUM(H23:J23)</f>
        <v>39</v>
      </c>
      <c r="L23" s="300"/>
      <c r="M23" s="683" t="s">
        <v>1094</v>
      </c>
      <c r="N23" s="683" t="s">
        <v>1094</v>
      </c>
      <c r="O23" s="683" t="s">
        <v>1094</v>
      </c>
      <c r="P23" s="317" t="s">
        <v>1094</v>
      </c>
      <c r="Q23" s="300"/>
      <c r="R23" s="683">
        <f>R21-R22</f>
        <v>0</v>
      </c>
      <c r="S23" s="683">
        <f t="shared" ref="S23" si="6">S21-S22</f>
        <v>0</v>
      </c>
      <c r="T23" s="683">
        <f>T21-T22</f>
        <v>0</v>
      </c>
      <c r="U23" s="317">
        <f>SUM(R23:T23)</f>
        <v>0</v>
      </c>
      <c r="V23" s="317"/>
      <c r="W23" s="683" t="s">
        <v>1094</v>
      </c>
      <c r="X23" s="683" t="s">
        <v>1094</v>
      </c>
      <c r="Y23" s="683" t="s">
        <v>1094</v>
      </c>
      <c r="Z23" s="317" t="s">
        <v>1094</v>
      </c>
      <c r="AA23" s="300"/>
      <c r="AB23" s="293" t="s">
        <v>1286</v>
      </c>
      <c r="AC23" s="683">
        <v>0</v>
      </c>
      <c r="AD23" s="683">
        <v>0</v>
      </c>
      <c r="AE23" s="317" t="s">
        <v>1286</v>
      </c>
      <c r="AF23" s="300"/>
      <c r="AG23" s="317">
        <f>AG21-AG22</f>
        <v>111</v>
      </c>
      <c r="AH23" s="317">
        <f>AH21-AH22</f>
        <v>107</v>
      </c>
      <c r="AI23" s="317">
        <f>AI21-AI22</f>
        <v>94</v>
      </c>
      <c r="AJ23" s="317">
        <f>AJ21-AJ22</f>
        <v>312</v>
      </c>
    </row>
    <row r="24" spans="1:36" s="308" customFormat="1">
      <c r="A24" s="312"/>
      <c r="B24" s="316" t="s">
        <v>224</v>
      </c>
      <c r="C24" s="319">
        <f>C22/C21</f>
        <v>0.53030303030303028</v>
      </c>
      <c r="D24" s="319">
        <f>D22/D21</f>
        <v>0.6581818181818182</v>
      </c>
      <c r="E24" s="319">
        <f>E22/E21</f>
        <v>0.61538461538461542</v>
      </c>
      <c r="F24" s="319">
        <f>F22/F21</f>
        <v>0.60806916426512969</v>
      </c>
      <c r="G24" s="184"/>
      <c r="H24" s="319">
        <f>H22/H21</f>
        <v>0.59523809523809523</v>
      </c>
      <c r="I24" s="319">
        <f>I22/I21</f>
        <v>0.58064516129032262</v>
      </c>
      <c r="J24" s="319">
        <f>J22/J21</f>
        <v>0.65384615384615385</v>
      </c>
      <c r="K24" s="319">
        <f>K22/K21</f>
        <v>0.60606060606060608</v>
      </c>
      <c r="L24" s="184"/>
      <c r="M24" s="319" t="s">
        <v>1094</v>
      </c>
      <c r="N24" s="319" t="s">
        <v>1094</v>
      </c>
      <c r="O24" s="319" t="s">
        <v>1094</v>
      </c>
      <c r="P24" s="319" t="s">
        <v>1094</v>
      </c>
      <c r="Q24" s="184"/>
      <c r="R24" s="319" t="s">
        <v>1287</v>
      </c>
      <c r="S24" s="319" t="s">
        <v>1287</v>
      </c>
      <c r="T24" s="319" t="s">
        <v>1287</v>
      </c>
      <c r="U24" s="319" t="s">
        <v>1287</v>
      </c>
      <c r="V24" s="319"/>
      <c r="W24" s="319" t="s">
        <v>1094</v>
      </c>
      <c r="X24" s="319" t="s">
        <v>1094</v>
      </c>
      <c r="Y24" s="319" t="s">
        <v>1094</v>
      </c>
      <c r="Z24" s="319" t="s">
        <v>1094</v>
      </c>
      <c r="AA24" s="184"/>
      <c r="AB24" s="319" t="s">
        <v>1286</v>
      </c>
      <c r="AC24" s="319" t="s">
        <v>1287</v>
      </c>
      <c r="AD24" s="319" t="s">
        <v>1287</v>
      </c>
      <c r="AE24" s="319" t="s">
        <v>1286</v>
      </c>
      <c r="AF24" s="184"/>
      <c r="AG24" s="319">
        <f>AG22/AG21</f>
        <v>0.53941908713692943</v>
      </c>
      <c r="AH24" s="319">
        <f>AH22/AH21</f>
        <v>0.65032679738562094</v>
      </c>
      <c r="AI24" s="319">
        <f>AI22/AI21</f>
        <v>0.61943319838056676</v>
      </c>
      <c r="AJ24" s="319">
        <f>AJ22/AJ21</f>
        <v>0.60705289672544083</v>
      </c>
    </row>
    <row r="25" spans="1:36" s="308" customFormat="1">
      <c r="A25" s="312"/>
      <c r="B25" s="316"/>
      <c r="C25" s="289"/>
      <c r="D25" s="289"/>
      <c r="E25" s="318"/>
      <c r="F25" s="317"/>
      <c r="G25" s="184"/>
      <c r="H25" s="289"/>
      <c r="I25" s="289"/>
      <c r="J25" s="318"/>
      <c r="K25" s="317"/>
      <c r="L25" s="184"/>
      <c r="M25" s="289"/>
      <c r="N25" s="289"/>
      <c r="O25" s="318"/>
      <c r="P25" s="317"/>
      <c r="Q25" s="184"/>
      <c r="R25" s="289"/>
      <c r="S25" s="289"/>
      <c r="T25" s="318"/>
      <c r="U25" s="317"/>
      <c r="V25" s="317"/>
      <c r="W25" s="289"/>
      <c r="X25" s="289"/>
      <c r="Y25" s="318"/>
      <c r="Z25" s="317"/>
      <c r="AA25" s="184"/>
      <c r="AB25" s="289"/>
      <c r="AC25" s="289"/>
      <c r="AD25" s="318"/>
      <c r="AE25" s="317"/>
      <c r="AF25" s="184"/>
      <c r="AG25" s="289"/>
      <c r="AH25" s="289"/>
      <c r="AI25" s="318"/>
      <c r="AJ25" s="317"/>
    </row>
    <row r="26" spans="1:36" s="308" customFormat="1">
      <c r="A26" s="312" t="s">
        <v>228</v>
      </c>
      <c r="B26" s="316" t="s">
        <v>46</v>
      </c>
      <c r="C26" s="317">
        <v>383</v>
      </c>
      <c r="D26" s="317">
        <v>398</v>
      </c>
      <c r="E26" s="313">
        <v>550</v>
      </c>
      <c r="F26" s="317">
        <f>SUM(C26:E26)</f>
        <v>1331</v>
      </c>
      <c r="G26" s="300"/>
      <c r="H26" s="317" t="s">
        <v>1094</v>
      </c>
      <c r="I26" s="317" t="s">
        <v>1094</v>
      </c>
      <c r="J26" s="313" t="s">
        <v>1094</v>
      </c>
      <c r="K26" s="317" t="s">
        <v>1094</v>
      </c>
      <c r="L26" s="300"/>
      <c r="M26" s="317">
        <v>64</v>
      </c>
      <c r="N26" s="317">
        <v>71</v>
      </c>
      <c r="O26" s="313">
        <v>82</v>
      </c>
      <c r="P26" s="317">
        <f>SUM(M26:O26)</f>
        <v>217</v>
      </c>
      <c r="Q26" s="300"/>
      <c r="R26" s="317">
        <v>15</v>
      </c>
      <c r="S26" s="317">
        <v>22</v>
      </c>
      <c r="T26" s="313">
        <v>13</v>
      </c>
      <c r="U26" s="317">
        <f>SUM(R26:T26)</f>
        <v>50</v>
      </c>
      <c r="V26" s="317"/>
      <c r="W26" s="317">
        <v>7</v>
      </c>
      <c r="X26" s="317">
        <v>15</v>
      </c>
      <c r="Y26" s="313">
        <v>13</v>
      </c>
      <c r="Z26" s="317">
        <v>35</v>
      </c>
      <c r="AA26" s="300"/>
      <c r="AB26" s="317">
        <v>73</v>
      </c>
      <c r="AC26" s="317">
        <v>106</v>
      </c>
      <c r="AD26" s="313">
        <v>96</v>
      </c>
      <c r="AE26" s="317">
        <f>SUM(AB26:AD26)</f>
        <v>275</v>
      </c>
      <c r="AF26" s="300"/>
      <c r="AG26" s="317">
        <v>542</v>
      </c>
      <c r="AH26" s="317">
        <v>612</v>
      </c>
      <c r="AI26" s="317">
        <v>754</v>
      </c>
      <c r="AJ26" s="317">
        <f>SUM(AG26:AI26)</f>
        <v>1908</v>
      </c>
    </row>
    <row r="27" spans="1:36" s="308" customFormat="1">
      <c r="A27" s="312"/>
      <c r="B27" s="316" t="s">
        <v>223</v>
      </c>
      <c r="C27" s="683">
        <v>202</v>
      </c>
      <c r="D27" s="683">
        <v>172</v>
      </c>
      <c r="E27" s="318">
        <v>266</v>
      </c>
      <c r="F27" s="317">
        <f>SUM(C27:E27)</f>
        <v>640</v>
      </c>
      <c r="G27" s="300"/>
      <c r="H27" s="683" t="s">
        <v>1094</v>
      </c>
      <c r="I27" s="683" t="s">
        <v>1094</v>
      </c>
      <c r="J27" s="318" t="s">
        <v>1094</v>
      </c>
      <c r="K27" s="317" t="s">
        <v>1094</v>
      </c>
      <c r="L27" s="300"/>
      <c r="M27" s="683">
        <v>38</v>
      </c>
      <c r="N27" s="683">
        <v>43</v>
      </c>
      <c r="O27" s="318">
        <v>44</v>
      </c>
      <c r="P27" s="317">
        <f>SUM(M27:O27)</f>
        <v>125</v>
      </c>
      <c r="Q27" s="300"/>
      <c r="R27" s="683">
        <v>9</v>
      </c>
      <c r="S27" s="683">
        <v>13</v>
      </c>
      <c r="T27" s="318">
        <v>6</v>
      </c>
      <c r="U27" s="317">
        <f>SUM(R27:T27)</f>
        <v>28</v>
      </c>
      <c r="V27" s="317"/>
      <c r="W27" s="293" t="s">
        <v>1286</v>
      </c>
      <c r="X27" s="293" t="s">
        <v>1286</v>
      </c>
      <c r="Y27" s="318">
        <v>8</v>
      </c>
      <c r="Z27" s="317">
        <v>24</v>
      </c>
      <c r="AA27" s="300"/>
      <c r="AB27" s="683">
        <v>47</v>
      </c>
      <c r="AC27" s="683">
        <v>80</v>
      </c>
      <c r="AD27" s="318">
        <v>62</v>
      </c>
      <c r="AE27" s="317">
        <f>SUM(AB27:AD27)</f>
        <v>189</v>
      </c>
      <c r="AF27" s="300"/>
      <c r="AG27" s="317">
        <v>301</v>
      </c>
      <c r="AH27" s="317">
        <v>319</v>
      </c>
      <c r="AI27" s="317">
        <v>386</v>
      </c>
      <c r="AJ27" s="317">
        <f>SUM(AG27:AI27)</f>
        <v>1006</v>
      </c>
    </row>
    <row r="28" spans="1:36" s="308" customFormat="1">
      <c r="A28" s="312"/>
      <c r="B28" s="316" t="s">
        <v>226</v>
      </c>
      <c r="C28" s="683">
        <f>C26-C27</f>
        <v>181</v>
      </c>
      <c r="D28" s="683">
        <f t="shared" ref="D28" si="7">D26-D27</f>
        <v>226</v>
      </c>
      <c r="E28" s="683">
        <f>E26-E27</f>
        <v>284</v>
      </c>
      <c r="F28" s="317">
        <f>SUM(C28:E28)</f>
        <v>691</v>
      </c>
      <c r="G28" s="300"/>
      <c r="H28" s="683" t="s">
        <v>1094</v>
      </c>
      <c r="I28" s="683" t="s">
        <v>1094</v>
      </c>
      <c r="J28" s="683" t="s">
        <v>1094</v>
      </c>
      <c r="K28" s="317" t="s">
        <v>1094</v>
      </c>
      <c r="L28" s="300"/>
      <c r="M28" s="683">
        <f>M26-M27</f>
        <v>26</v>
      </c>
      <c r="N28" s="683">
        <f t="shared" ref="N28" si="8">N26-N27</f>
        <v>28</v>
      </c>
      <c r="O28" s="683">
        <f>O26-O27</f>
        <v>38</v>
      </c>
      <c r="P28" s="317">
        <f>SUM(M28:O28)</f>
        <v>92</v>
      </c>
      <c r="Q28" s="300"/>
      <c r="R28" s="683">
        <f>R26-R27</f>
        <v>6</v>
      </c>
      <c r="S28" s="683">
        <f t="shared" ref="S28" si="9">S26-S27</f>
        <v>9</v>
      </c>
      <c r="T28" s="683">
        <f>T26-T27</f>
        <v>7</v>
      </c>
      <c r="U28" s="317">
        <f>SUM(R28:T28)</f>
        <v>22</v>
      </c>
      <c r="V28" s="317"/>
      <c r="W28" s="293" t="s">
        <v>1286</v>
      </c>
      <c r="X28" s="293" t="s">
        <v>1286</v>
      </c>
      <c r="Y28" s="683">
        <v>5</v>
      </c>
      <c r="Z28" s="317">
        <v>11</v>
      </c>
      <c r="AA28" s="300"/>
      <c r="AB28" s="683">
        <f>AB26-AB27</f>
        <v>26</v>
      </c>
      <c r="AC28" s="683">
        <f t="shared" ref="AC28" si="10">AC26-AC27</f>
        <v>26</v>
      </c>
      <c r="AD28" s="683">
        <f>AD26-AD27</f>
        <v>34</v>
      </c>
      <c r="AE28" s="317">
        <f>SUM(AB28:AD28)</f>
        <v>86</v>
      </c>
      <c r="AF28" s="300"/>
      <c r="AG28" s="317">
        <f>AG26-AG27</f>
        <v>241</v>
      </c>
      <c r="AH28" s="317">
        <f>AH26-AH27</f>
        <v>293</v>
      </c>
      <c r="AI28" s="317">
        <f>AI26-AI27</f>
        <v>368</v>
      </c>
      <c r="AJ28" s="317">
        <f>AJ26-AJ27</f>
        <v>902</v>
      </c>
    </row>
    <row r="29" spans="1:36" s="308" customFormat="1">
      <c r="A29" s="312"/>
      <c r="B29" s="316" t="s">
        <v>224</v>
      </c>
      <c r="C29" s="319">
        <f>C27/C26</f>
        <v>0.52741514360313313</v>
      </c>
      <c r="D29" s="319">
        <f>D27/D26</f>
        <v>0.43216080402010049</v>
      </c>
      <c r="E29" s="319">
        <f>E27/E26</f>
        <v>0.48363636363636364</v>
      </c>
      <c r="F29" s="319">
        <f>F27/F26</f>
        <v>0.48084147257700977</v>
      </c>
      <c r="G29" s="184"/>
      <c r="H29" s="319" t="s">
        <v>1094</v>
      </c>
      <c r="I29" s="319" t="s">
        <v>1094</v>
      </c>
      <c r="J29" s="319" t="s">
        <v>1094</v>
      </c>
      <c r="K29" s="319" t="s">
        <v>1094</v>
      </c>
      <c r="L29" s="184"/>
      <c r="M29" s="319">
        <f>M27/M26</f>
        <v>0.59375</v>
      </c>
      <c r="N29" s="319">
        <f>N27/N26</f>
        <v>0.60563380281690138</v>
      </c>
      <c r="O29" s="319">
        <f>O27/O26</f>
        <v>0.53658536585365857</v>
      </c>
      <c r="P29" s="319">
        <f>P27/P26</f>
        <v>0.57603686635944695</v>
      </c>
      <c r="Q29" s="184"/>
      <c r="R29" s="319">
        <f>R27/R26</f>
        <v>0.6</v>
      </c>
      <c r="S29" s="319">
        <f>S27/S26</f>
        <v>0.59090909090909094</v>
      </c>
      <c r="T29" s="319">
        <f>T27/T26</f>
        <v>0.46153846153846156</v>
      </c>
      <c r="U29" s="319">
        <f>U27/U26</f>
        <v>0.56000000000000005</v>
      </c>
      <c r="V29" s="319"/>
      <c r="W29" s="319" t="s">
        <v>1286</v>
      </c>
      <c r="X29" s="319" t="s">
        <v>1286</v>
      </c>
      <c r="Y29" s="319">
        <v>0.61538461538461542</v>
      </c>
      <c r="Z29" s="319">
        <v>0.68571428571428572</v>
      </c>
      <c r="AA29" s="184"/>
      <c r="AB29" s="319">
        <f>AB27/AB26</f>
        <v>0.64383561643835618</v>
      </c>
      <c r="AC29" s="319">
        <f>AC27/AC26</f>
        <v>0.75471698113207553</v>
      </c>
      <c r="AD29" s="319">
        <f>AD27/AD26</f>
        <v>0.64583333333333337</v>
      </c>
      <c r="AE29" s="319">
        <f>AE27/AE26</f>
        <v>0.68727272727272726</v>
      </c>
      <c r="AF29" s="184"/>
      <c r="AG29" s="319">
        <f>AG27/AG26</f>
        <v>0.55535055350553508</v>
      </c>
      <c r="AH29" s="319">
        <f>AH27/AH26</f>
        <v>0.52124183006535951</v>
      </c>
      <c r="AI29" s="319">
        <f>AI27/AI26</f>
        <v>0.51193633952254647</v>
      </c>
      <c r="AJ29" s="319">
        <f>AJ27/AJ26</f>
        <v>0.52725366876310276</v>
      </c>
    </row>
    <row r="30" spans="1:36" s="308" customFormat="1">
      <c r="A30" s="312"/>
      <c r="B30" s="316"/>
      <c r="C30" s="289"/>
      <c r="D30" s="289"/>
      <c r="E30" s="318"/>
      <c r="F30" s="317"/>
      <c r="G30" s="184"/>
      <c r="H30" s="289"/>
      <c r="I30" s="289"/>
      <c r="J30" s="318"/>
      <c r="K30" s="317"/>
      <c r="L30" s="184"/>
      <c r="M30" s="289"/>
      <c r="N30" s="289"/>
      <c r="O30" s="318"/>
      <c r="P30" s="317"/>
      <c r="Q30" s="184"/>
      <c r="R30" s="289"/>
      <c r="S30" s="289"/>
      <c r="T30" s="318"/>
      <c r="U30" s="317"/>
      <c r="V30" s="317"/>
      <c r="W30" s="289"/>
      <c r="X30" s="289"/>
      <c r="Y30" s="318"/>
      <c r="Z30" s="317"/>
      <c r="AA30" s="184"/>
      <c r="AB30" s="289"/>
      <c r="AC30" s="289"/>
      <c r="AD30" s="318"/>
      <c r="AE30" s="317"/>
      <c r="AF30" s="184"/>
      <c r="AG30" s="289"/>
      <c r="AH30" s="289"/>
      <c r="AI30" s="318"/>
      <c r="AJ30" s="317"/>
    </row>
    <row r="31" spans="1:36" s="308" customFormat="1">
      <c r="A31" s="312" t="s">
        <v>229</v>
      </c>
      <c r="B31" s="316" t="s">
        <v>46</v>
      </c>
      <c r="C31" s="317">
        <v>201</v>
      </c>
      <c r="D31" s="317">
        <v>234</v>
      </c>
      <c r="E31" s="313">
        <v>298</v>
      </c>
      <c r="F31" s="317">
        <f>SUM(C31:E31)</f>
        <v>733</v>
      </c>
      <c r="G31" s="300"/>
      <c r="H31" s="317">
        <v>5</v>
      </c>
      <c r="I31" s="317">
        <v>10</v>
      </c>
      <c r="J31" s="313">
        <v>8</v>
      </c>
      <c r="K31" s="317">
        <v>23</v>
      </c>
      <c r="L31" s="300"/>
      <c r="M31" s="317" t="s">
        <v>1094</v>
      </c>
      <c r="N31" s="317" t="s">
        <v>1094</v>
      </c>
      <c r="O31" s="313" t="s">
        <v>1094</v>
      </c>
      <c r="P31" s="317" t="s">
        <v>1094</v>
      </c>
      <c r="Q31" s="300"/>
      <c r="R31" s="317" t="s">
        <v>1286</v>
      </c>
      <c r="S31" s="317">
        <v>0</v>
      </c>
      <c r="T31" s="313" t="s">
        <v>1286</v>
      </c>
      <c r="U31" s="317">
        <v>7</v>
      </c>
      <c r="V31" s="317"/>
      <c r="W31" s="317">
        <v>0</v>
      </c>
      <c r="X31" s="317" t="s">
        <v>1286</v>
      </c>
      <c r="Y31" s="313" t="s">
        <v>1286</v>
      </c>
      <c r="Z31" s="317" t="s">
        <v>1286</v>
      </c>
      <c r="AA31" s="300"/>
      <c r="AB31" s="317">
        <v>26</v>
      </c>
      <c r="AC31" s="317">
        <v>31</v>
      </c>
      <c r="AD31" s="313">
        <v>21</v>
      </c>
      <c r="AE31" s="317">
        <v>78</v>
      </c>
      <c r="AF31" s="300"/>
      <c r="AG31" s="317">
        <v>235</v>
      </c>
      <c r="AH31" s="317">
        <v>276</v>
      </c>
      <c r="AI31" s="317">
        <v>332</v>
      </c>
      <c r="AJ31" s="317">
        <f>SUM(AG31:AI31)</f>
        <v>843</v>
      </c>
    </row>
    <row r="32" spans="1:36" s="308" customFormat="1">
      <c r="A32" s="312"/>
      <c r="B32" s="316" t="s">
        <v>223</v>
      </c>
      <c r="C32" s="683">
        <v>112</v>
      </c>
      <c r="D32" s="683">
        <v>121</v>
      </c>
      <c r="E32" s="318">
        <v>168</v>
      </c>
      <c r="F32" s="317">
        <f>SUM(C32:E32)</f>
        <v>401</v>
      </c>
      <c r="G32" s="300"/>
      <c r="H32" s="293" t="s">
        <v>1286</v>
      </c>
      <c r="I32" s="293" t="s">
        <v>1286</v>
      </c>
      <c r="J32" s="318">
        <v>8</v>
      </c>
      <c r="K32" s="317" t="s">
        <v>1286</v>
      </c>
      <c r="L32" s="300"/>
      <c r="M32" s="683" t="s">
        <v>1094</v>
      </c>
      <c r="N32" s="683" t="s">
        <v>1094</v>
      </c>
      <c r="O32" s="318" t="s">
        <v>1094</v>
      </c>
      <c r="P32" s="317" t="s">
        <v>1094</v>
      </c>
      <c r="Q32" s="300"/>
      <c r="R32" s="293" t="s">
        <v>1286</v>
      </c>
      <c r="S32" s="683">
        <v>0</v>
      </c>
      <c r="T32" s="318" t="s">
        <v>1286</v>
      </c>
      <c r="U32" s="317">
        <v>7</v>
      </c>
      <c r="V32" s="317"/>
      <c r="W32" s="683">
        <v>0</v>
      </c>
      <c r="X32" s="293" t="s">
        <v>1286</v>
      </c>
      <c r="Y32" s="318" t="s">
        <v>1286</v>
      </c>
      <c r="Z32" s="317" t="s">
        <v>1286</v>
      </c>
      <c r="AA32" s="300"/>
      <c r="AB32" s="293" t="s">
        <v>1286</v>
      </c>
      <c r="AC32" s="683">
        <v>22</v>
      </c>
      <c r="AD32" s="318" t="s">
        <v>1286</v>
      </c>
      <c r="AE32" s="317">
        <v>60</v>
      </c>
      <c r="AF32" s="300"/>
      <c r="AG32" s="317">
        <v>139</v>
      </c>
      <c r="AH32" s="317">
        <v>152</v>
      </c>
      <c r="AI32" s="317">
        <v>198</v>
      </c>
      <c r="AJ32" s="317">
        <f>SUM(AG32:AI32)</f>
        <v>489</v>
      </c>
    </row>
    <row r="33" spans="1:36" s="308" customFormat="1">
      <c r="A33" s="312"/>
      <c r="B33" s="316" t="s">
        <v>226</v>
      </c>
      <c r="C33" s="683">
        <f>C31-C32</f>
        <v>89</v>
      </c>
      <c r="D33" s="683">
        <f t="shared" ref="D33" si="11">D31-D32</f>
        <v>113</v>
      </c>
      <c r="E33" s="683">
        <f>E31-E32</f>
        <v>130</v>
      </c>
      <c r="F33" s="317">
        <f>SUM(C33:E33)</f>
        <v>332</v>
      </c>
      <c r="G33" s="300"/>
      <c r="H33" s="293" t="s">
        <v>1286</v>
      </c>
      <c r="I33" s="293" t="s">
        <v>1286</v>
      </c>
      <c r="J33" s="683">
        <v>0</v>
      </c>
      <c r="K33" s="317" t="s">
        <v>1286</v>
      </c>
      <c r="L33" s="300"/>
      <c r="M33" s="683" t="s">
        <v>1094</v>
      </c>
      <c r="N33" s="683" t="s">
        <v>1094</v>
      </c>
      <c r="O33" s="683" t="s">
        <v>1094</v>
      </c>
      <c r="P33" s="317" t="s">
        <v>1094</v>
      </c>
      <c r="Q33" s="300"/>
      <c r="R33" s="293" t="s">
        <v>1286</v>
      </c>
      <c r="S33" s="683">
        <v>0</v>
      </c>
      <c r="T33" s="293" t="s">
        <v>1286</v>
      </c>
      <c r="U33" s="317">
        <v>0</v>
      </c>
      <c r="V33" s="317"/>
      <c r="W33" s="683">
        <v>0</v>
      </c>
      <c r="X33" s="293" t="s">
        <v>1286</v>
      </c>
      <c r="Y33" s="293" t="s">
        <v>1286</v>
      </c>
      <c r="Z33" s="317" t="s">
        <v>1286</v>
      </c>
      <c r="AA33" s="300"/>
      <c r="AB33" s="293" t="s">
        <v>1286</v>
      </c>
      <c r="AC33" s="683">
        <v>9</v>
      </c>
      <c r="AD33" s="293" t="s">
        <v>1286</v>
      </c>
      <c r="AE33" s="317">
        <v>18</v>
      </c>
      <c r="AF33" s="300"/>
      <c r="AG33" s="317">
        <f>AG31-AG32</f>
        <v>96</v>
      </c>
      <c r="AH33" s="317">
        <f>AH31-AH32</f>
        <v>124</v>
      </c>
      <c r="AI33" s="317">
        <f>AI31-AI32</f>
        <v>134</v>
      </c>
      <c r="AJ33" s="317">
        <f>AJ31-AJ32</f>
        <v>354</v>
      </c>
    </row>
    <row r="34" spans="1:36" s="308" customFormat="1">
      <c r="A34" s="312"/>
      <c r="B34" s="316" t="s">
        <v>224</v>
      </c>
      <c r="C34" s="319">
        <f>C32/C31</f>
        <v>0.55721393034825872</v>
      </c>
      <c r="D34" s="319">
        <f>D32/D31</f>
        <v>0.51709401709401714</v>
      </c>
      <c r="E34" s="319">
        <f>E32/E31</f>
        <v>0.56375838926174493</v>
      </c>
      <c r="F34" s="319">
        <f>F32/F31</f>
        <v>0.54706684856753074</v>
      </c>
      <c r="G34" s="184"/>
      <c r="H34" s="319" t="s">
        <v>1286</v>
      </c>
      <c r="I34" s="319" t="s">
        <v>1286</v>
      </c>
      <c r="J34" s="319">
        <v>1</v>
      </c>
      <c r="K34" s="319" t="s">
        <v>1286</v>
      </c>
      <c r="L34" s="184"/>
      <c r="M34" s="319" t="s">
        <v>1094</v>
      </c>
      <c r="N34" s="319" t="s">
        <v>1094</v>
      </c>
      <c r="O34" s="319" t="s">
        <v>1094</v>
      </c>
      <c r="P34" s="319" t="s">
        <v>1094</v>
      </c>
      <c r="Q34" s="184"/>
      <c r="R34" s="319" t="s">
        <v>1286</v>
      </c>
      <c r="S34" s="319" t="s">
        <v>1287</v>
      </c>
      <c r="T34" s="319" t="s">
        <v>1286</v>
      </c>
      <c r="U34" s="319">
        <v>1</v>
      </c>
      <c r="V34" s="319"/>
      <c r="W34" s="319" t="s">
        <v>1287</v>
      </c>
      <c r="X34" s="319" t="s">
        <v>1286</v>
      </c>
      <c r="Y34" s="319" t="s">
        <v>1286</v>
      </c>
      <c r="Z34" s="319" t="s">
        <v>1286</v>
      </c>
      <c r="AA34" s="184"/>
      <c r="AB34" s="319" t="s">
        <v>1286</v>
      </c>
      <c r="AC34" s="319">
        <v>0.70967741935483875</v>
      </c>
      <c r="AD34" s="319" t="s">
        <v>1286</v>
      </c>
      <c r="AE34" s="319">
        <v>0.76923076923076927</v>
      </c>
      <c r="AF34" s="184"/>
      <c r="AG34" s="319">
        <f>AG32/AG31</f>
        <v>0.59148936170212763</v>
      </c>
      <c r="AH34" s="319">
        <f>AH32/AH31</f>
        <v>0.55072463768115942</v>
      </c>
      <c r="AI34" s="319">
        <f>AI32/AI31</f>
        <v>0.59638554216867468</v>
      </c>
      <c r="AJ34" s="319">
        <f>AJ32/AJ31</f>
        <v>0.58007117437722422</v>
      </c>
    </row>
    <row r="35" spans="1:36" s="308" customFormat="1">
      <c r="A35" s="312"/>
      <c r="B35" s="316"/>
      <c r="C35" s="289"/>
      <c r="D35" s="289"/>
      <c r="E35" s="318"/>
      <c r="F35" s="317"/>
      <c r="G35" s="184"/>
      <c r="H35" s="289"/>
      <c r="I35" s="289"/>
      <c r="J35" s="318"/>
      <c r="K35" s="317"/>
      <c r="L35" s="184"/>
      <c r="M35" s="289"/>
      <c r="N35" s="289"/>
      <c r="O35" s="318"/>
      <c r="P35" s="317"/>
      <c r="Q35" s="184"/>
      <c r="R35" s="289"/>
      <c r="S35" s="289"/>
      <c r="T35" s="318"/>
      <c r="U35" s="317"/>
      <c r="V35" s="317"/>
      <c r="W35" s="289"/>
      <c r="X35" s="289"/>
      <c r="Y35" s="318"/>
      <c r="Z35" s="317"/>
      <c r="AA35" s="184"/>
      <c r="AB35" s="289"/>
      <c r="AC35" s="289"/>
      <c r="AD35" s="318"/>
      <c r="AE35" s="317"/>
      <c r="AF35" s="184"/>
      <c r="AG35" s="289"/>
      <c r="AH35" s="289"/>
      <c r="AI35" s="318"/>
      <c r="AJ35" s="317"/>
    </row>
    <row r="36" spans="1:36" s="308" customFormat="1">
      <c r="A36" s="312" t="s">
        <v>230</v>
      </c>
      <c r="B36" s="316" t="s">
        <v>46</v>
      </c>
      <c r="C36" s="317">
        <v>357</v>
      </c>
      <c r="D36" s="317">
        <v>342</v>
      </c>
      <c r="E36" s="313">
        <v>391</v>
      </c>
      <c r="F36" s="317">
        <f>SUM(C36:E36)</f>
        <v>1090</v>
      </c>
      <c r="G36" s="300"/>
      <c r="H36" s="317">
        <v>10</v>
      </c>
      <c r="I36" s="317" t="s">
        <v>1286</v>
      </c>
      <c r="J36" s="313" t="s">
        <v>1286</v>
      </c>
      <c r="K36" s="317">
        <v>21</v>
      </c>
      <c r="L36" s="300"/>
      <c r="M36" s="317" t="s">
        <v>1094</v>
      </c>
      <c r="N36" s="317" t="s">
        <v>1094</v>
      </c>
      <c r="O36" s="313" t="s">
        <v>1094</v>
      </c>
      <c r="P36" s="317" t="s">
        <v>1094</v>
      </c>
      <c r="Q36" s="300"/>
      <c r="R36" s="317">
        <v>0</v>
      </c>
      <c r="S36" s="317">
        <v>0</v>
      </c>
      <c r="T36" s="313">
        <v>0</v>
      </c>
      <c r="U36" s="317">
        <f>SUM(R36:T36)</f>
        <v>0</v>
      </c>
      <c r="V36" s="317"/>
      <c r="W36" s="317" t="s">
        <v>1094</v>
      </c>
      <c r="X36" s="317" t="s">
        <v>1094</v>
      </c>
      <c r="Y36" s="313" t="s">
        <v>1094</v>
      </c>
      <c r="Z36" s="317" t="s">
        <v>1094</v>
      </c>
      <c r="AA36" s="300"/>
      <c r="AB36" s="317" t="s">
        <v>1094</v>
      </c>
      <c r="AC36" s="317" t="s">
        <v>1094</v>
      </c>
      <c r="AD36" s="313" t="s">
        <v>1094</v>
      </c>
      <c r="AE36" s="317" t="s">
        <v>1094</v>
      </c>
      <c r="AF36" s="300"/>
      <c r="AG36" s="317">
        <v>367</v>
      </c>
      <c r="AH36" s="317">
        <v>344</v>
      </c>
      <c r="AI36" s="317">
        <v>400</v>
      </c>
      <c r="AJ36" s="317">
        <f>SUM(AG36:AI36)</f>
        <v>1111</v>
      </c>
    </row>
    <row r="37" spans="1:36" s="308" customFormat="1">
      <c r="A37" s="312"/>
      <c r="B37" s="316" t="s">
        <v>223</v>
      </c>
      <c r="C37" s="683">
        <v>207</v>
      </c>
      <c r="D37" s="683">
        <v>148</v>
      </c>
      <c r="E37" s="318">
        <v>215</v>
      </c>
      <c r="F37" s="317">
        <f>SUM(C37:E37)</f>
        <v>570</v>
      </c>
      <c r="G37" s="300"/>
      <c r="H37" s="293" t="s">
        <v>1286</v>
      </c>
      <c r="I37" s="293" t="s">
        <v>1286</v>
      </c>
      <c r="J37" s="318" t="s">
        <v>1286</v>
      </c>
      <c r="K37" s="317" t="s">
        <v>1286</v>
      </c>
      <c r="L37" s="300"/>
      <c r="M37" s="683" t="s">
        <v>1094</v>
      </c>
      <c r="N37" s="683" t="s">
        <v>1094</v>
      </c>
      <c r="O37" s="318" t="s">
        <v>1094</v>
      </c>
      <c r="P37" s="317" t="s">
        <v>1094</v>
      </c>
      <c r="Q37" s="300"/>
      <c r="R37" s="683">
        <v>0</v>
      </c>
      <c r="S37" s="683">
        <v>0</v>
      </c>
      <c r="T37" s="318">
        <v>0</v>
      </c>
      <c r="U37" s="317">
        <f>SUM(R37:T37)</f>
        <v>0</v>
      </c>
      <c r="V37" s="317"/>
      <c r="W37" s="683" t="s">
        <v>1094</v>
      </c>
      <c r="X37" s="683" t="s">
        <v>1094</v>
      </c>
      <c r="Y37" s="318" t="s">
        <v>1094</v>
      </c>
      <c r="Z37" s="317" t="s">
        <v>1094</v>
      </c>
      <c r="AA37" s="300"/>
      <c r="AB37" s="683" t="s">
        <v>1094</v>
      </c>
      <c r="AC37" s="683" t="s">
        <v>1094</v>
      </c>
      <c r="AD37" s="318" t="s">
        <v>1094</v>
      </c>
      <c r="AE37" s="317" t="s">
        <v>1094</v>
      </c>
      <c r="AF37" s="300"/>
      <c r="AG37" s="317">
        <v>215</v>
      </c>
      <c r="AH37" s="317">
        <v>150</v>
      </c>
      <c r="AI37" s="317">
        <v>223</v>
      </c>
      <c r="AJ37" s="317">
        <f>SUM(AG37:AI37)</f>
        <v>588</v>
      </c>
    </row>
    <row r="38" spans="1:36" s="308" customFormat="1">
      <c r="A38" s="312"/>
      <c r="B38" s="316" t="s">
        <v>226</v>
      </c>
      <c r="C38" s="683">
        <f>C36-C37</f>
        <v>150</v>
      </c>
      <c r="D38" s="683">
        <f t="shared" ref="D38" si="12">D36-D37</f>
        <v>194</v>
      </c>
      <c r="E38" s="683">
        <f>E36-E37</f>
        <v>176</v>
      </c>
      <c r="F38" s="317">
        <f>SUM(C38:E38)</f>
        <v>520</v>
      </c>
      <c r="G38" s="300"/>
      <c r="H38" s="293" t="s">
        <v>1286</v>
      </c>
      <c r="I38" s="293" t="s">
        <v>1286</v>
      </c>
      <c r="J38" s="293" t="s">
        <v>1286</v>
      </c>
      <c r="K38" s="317" t="s">
        <v>1286</v>
      </c>
      <c r="L38" s="300"/>
      <c r="M38" s="683" t="s">
        <v>1094</v>
      </c>
      <c r="N38" s="683" t="s">
        <v>1094</v>
      </c>
      <c r="O38" s="683" t="s">
        <v>1094</v>
      </c>
      <c r="P38" s="317" t="s">
        <v>1094</v>
      </c>
      <c r="Q38" s="300"/>
      <c r="R38" s="683">
        <f>R36-R37</f>
        <v>0</v>
      </c>
      <c r="S38" s="683">
        <f t="shared" ref="S38" si="13">S36-S37</f>
        <v>0</v>
      </c>
      <c r="T38" s="683">
        <f>T36-T37</f>
        <v>0</v>
      </c>
      <c r="U38" s="317">
        <f>SUM(R38:T38)</f>
        <v>0</v>
      </c>
      <c r="V38" s="317"/>
      <c r="W38" s="683" t="s">
        <v>1094</v>
      </c>
      <c r="X38" s="683" t="s">
        <v>1094</v>
      </c>
      <c r="Y38" s="683" t="s">
        <v>1094</v>
      </c>
      <c r="Z38" s="317" t="s">
        <v>1094</v>
      </c>
      <c r="AA38" s="300"/>
      <c r="AB38" s="683" t="s">
        <v>1094</v>
      </c>
      <c r="AC38" s="683" t="s">
        <v>1094</v>
      </c>
      <c r="AD38" s="683" t="s">
        <v>1094</v>
      </c>
      <c r="AE38" s="317" t="s">
        <v>1094</v>
      </c>
      <c r="AF38" s="300"/>
      <c r="AG38" s="317">
        <f>AG36-AG37</f>
        <v>152</v>
      </c>
      <c r="AH38" s="317">
        <f>AH36-AH37</f>
        <v>194</v>
      </c>
      <c r="AI38" s="317">
        <f>AI36-AI37</f>
        <v>177</v>
      </c>
      <c r="AJ38" s="317">
        <f>AJ36-AJ37</f>
        <v>523</v>
      </c>
    </row>
    <row r="39" spans="1:36" s="308" customFormat="1">
      <c r="A39" s="312"/>
      <c r="B39" s="316" t="s">
        <v>224</v>
      </c>
      <c r="C39" s="319">
        <f>C37/C36</f>
        <v>0.57983193277310929</v>
      </c>
      <c r="D39" s="319">
        <f>D37/D36</f>
        <v>0.43274853801169588</v>
      </c>
      <c r="E39" s="319">
        <f>E37/E36</f>
        <v>0.54987212276214836</v>
      </c>
      <c r="F39" s="319">
        <f>F37/F36</f>
        <v>0.52293577981651373</v>
      </c>
      <c r="G39" s="184"/>
      <c r="H39" s="319" t="s">
        <v>1286</v>
      </c>
      <c r="I39" s="319" t="s">
        <v>1286</v>
      </c>
      <c r="J39" s="319" t="s">
        <v>1286</v>
      </c>
      <c r="K39" s="319" t="s">
        <v>1286</v>
      </c>
      <c r="L39" s="184"/>
      <c r="M39" s="319" t="s">
        <v>1094</v>
      </c>
      <c r="N39" s="319" t="s">
        <v>1094</v>
      </c>
      <c r="O39" s="319" t="s">
        <v>1094</v>
      </c>
      <c r="P39" s="319" t="s">
        <v>1094</v>
      </c>
      <c r="Q39" s="184"/>
      <c r="R39" s="319" t="s">
        <v>1287</v>
      </c>
      <c r="S39" s="319" t="s">
        <v>1287</v>
      </c>
      <c r="T39" s="319" t="s">
        <v>1287</v>
      </c>
      <c r="U39" s="319" t="s">
        <v>1287</v>
      </c>
      <c r="V39" s="319"/>
      <c r="W39" s="319" t="s">
        <v>1094</v>
      </c>
      <c r="X39" s="319" t="s">
        <v>1094</v>
      </c>
      <c r="Y39" s="319" t="s">
        <v>1094</v>
      </c>
      <c r="Z39" s="319" t="s">
        <v>1094</v>
      </c>
      <c r="AA39" s="184"/>
      <c r="AB39" s="319" t="s">
        <v>1094</v>
      </c>
      <c r="AC39" s="319" t="s">
        <v>1094</v>
      </c>
      <c r="AD39" s="319" t="s">
        <v>1094</v>
      </c>
      <c r="AE39" s="319" t="s">
        <v>1094</v>
      </c>
      <c r="AF39" s="184"/>
      <c r="AG39" s="319">
        <f>AG37/AG36</f>
        <v>0.58583106267029972</v>
      </c>
      <c r="AH39" s="319">
        <f>AH37/AH36</f>
        <v>0.43604651162790697</v>
      </c>
      <c r="AI39" s="319">
        <f>AI37/AI36</f>
        <v>0.5575</v>
      </c>
      <c r="AJ39" s="319">
        <f>AJ37/AJ36</f>
        <v>0.52925292529252921</v>
      </c>
    </row>
    <row r="40" spans="1:36" s="308" customFormat="1">
      <c r="A40" s="312"/>
      <c r="B40" s="316"/>
      <c r="C40" s="289"/>
      <c r="D40" s="289"/>
      <c r="E40" s="318"/>
      <c r="F40" s="317"/>
      <c r="G40" s="184"/>
      <c r="H40" s="289"/>
      <c r="I40" s="289"/>
      <c r="J40" s="318"/>
      <c r="K40" s="317"/>
      <c r="L40" s="184"/>
      <c r="M40" s="289"/>
      <c r="N40" s="289"/>
      <c r="O40" s="318"/>
      <c r="P40" s="317"/>
      <c r="Q40" s="184"/>
      <c r="R40" s="289"/>
      <c r="S40" s="289"/>
      <c r="T40" s="318"/>
      <c r="U40" s="317"/>
      <c r="V40" s="317"/>
      <c r="W40" s="289"/>
      <c r="X40" s="289"/>
      <c r="Y40" s="318"/>
      <c r="Z40" s="317"/>
      <c r="AA40" s="184"/>
      <c r="AB40" s="289"/>
      <c r="AC40" s="289"/>
      <c r="AD40" s="318"/>
      <c r="AE40" s="317"/>
      <c r="AF40" s="184"/>
      <c r="AG40" s="289"/>
      <c r="AH40" s="289"/>
      <c r="AI40" s="318"/>
      <c r="AJ40" s="317"/>
    </row>
    <row r="41" spans="1:36" s="308" customFormat="1">
      <c r="A41" s="312" t="s">
        <v>231</v>
      </c>
      <c r="B41" s="316" t="s">
        <v>46</v>
      </c>
      <c r="C41" s="317">
        <v>219</v>
      </c>
      <c r="D41" s="317">
        <v>260</v>
      </c>
      <c r="E41" s="313">
        <v>272</v>
      </c>
      <c r="F41" s="317">
        <f>SUM(C41:E41)</f>
        <v>751</v>
      </c>
      <c r="G41" s="300"/>
      <c r="H41" s="317">
        <v>38</v>
      </c>
      <c r="I41" s="317">
        <v>35</v>
      </c>
      <c r="J41" s="313">
        <v>37</v>
      </c>
      <c r="K41" s="317">
        <f>SUM(H41:J41)</f>
        <v>110</v>
      </c>
      <c r="L41" s="300"/>
      <c r="M41" s="317">
        <v>103</v>
      </c>
      <c r="N41" s="317">
        <v>120</v>
      </c>
      <c r="O41" s="313">
        <v>111</v>
      </c>
      <c r="P41" s="317">
        <f>SUM(M41:O41)</f>
        <v>334</v>
      </c>
      <c r="Q41" s="300"/>
      <c r="R41" s="317" t="s">
        <v>1286</v>
      </c>
      <c r="S41" s="317">
        <v>0</v>
      </c>
      <c r="T41" s="313">
        <v>0</v>
      </c>
      <c r="U41" s="317" t="s">
        <v>1286</v>
      </c>
      <c r="V41" s="317"/>
      <c r="W41" s="317" t="s">
        <v>1286</v>
      </c>
      <c r="X41" s="317">
        <v>5</v>
      </c>
      <c r="Y41" s="313" t="s">
        <v>1286</v>
      </c>
      <c r="Z41" s="317">
        <v>8</v>
      </c>
      <c r="AA41" s="300"/>
      <c r="AB41" s="317">
        <v>79</v>
      </c>
      <c r="AC41" s="317">
        <v>90</v>
      </c>
      <c r="AD41" s="313">
        <v>93</v>
      </c>
      <c r="AE41" s="317">
        <f>SUM(AB41:AD41)</f>
        <v>262</v>
      </c>
      <c r="AF41" s="300"/>
      <c r="AG41" s="317">
        <v>444</v>
      </c>
      <c r="AH41" s="317">
        <v>510</v>
      </c>
      <c r="AI41" s="317">
        <v>514</v>
      </c>
      <c r="AJ41" s="317">
        <f>SUM(AG41:AI41)</f>
        <v>1468</v>
      </c>
    </row>
    <row r="42" spans="1:36" s="308" customFormat="1">
      <c r="A42" s="312"/>
      <c r="B42" s="316" t="s">
        <v>223</v>
      </c>
      <c r="C42" s="683">
        <v>146</v>
      </c>
      <c r="D42" s="683">
        <v>148</v>
      </c>
      <c r="E42" s="318">
        <v>154</v>
      </c>
      <c r="F42" s="317">
        <f>SUM(C42:E42)</f>
        <v>448</v>
      </c>
      <c r="G42" s="300"/>
      <c r="H42" s="683">
        <v>29</v>
      </c>
      <c r="I42" s="683">
        <v>29</v>
      </c>
      <c r="J42" s="318">
        <v>30</v>
      </c>
      <c r="K42" s="317">
        <f>SUM(H42:J42)</f>
        <v>88</v>
      </c>
      <c r="L42" s="300"/>
      <c r="M42" s="683">
        <v>75</v>
      </c>
      <c r="N42" s="683">
        <v>85</v>
      </c>
      <c r="O42" s="318">
        <v>86</v>
      </c>
      <c r="P42" s="317">
        <f>SUM(M42:O42)</f>
        <v>246</v>
      </c>
      <c r="Q42" s="300"/>
      <c r="R42" s="293" t="s">
        <v>1286</v>
      </c>
      <c r="S42" s="683">
        <v>0</v>
      </c>
      <c r="T42" s="318">
        <v>0</v>
      </c>
      <c r="U42" s="317" t="s">
        <v>1286</v>
      </c>
      <c r="V42" s="317"/>
      <c r="W42" s="293" t="s">
        <v>1286</v>
      </c>
      <c r="X42" s="293" t="s">
        <v>1286</v>
      </c>
      <c r="Y42" s="318" t="s">
        <v>1286</v>
      </c>
      <c r="Z42" s="317" t="s">
        <v>1286</v>
      </c>
      <c r="AA42" s="300"/>
      <c r="AB42" s="683">
        <v>60</v>
      </c>
      <c r="AC42" s="683">
        <v>69</v>
      </c>
      <c r="AD42" s="318">
        <v>75</v>
      </c>
      <c r="AE42" s="317">
        <f>SUM(AB42:AD42)</f>
        <v>204</v>
      </c>
      <c r="AF42" s="300"/>
      <c r="AG42" s="317">
        <v>314</v>
      </c>
      <c r="AH42" s="317">
        <v>335</v>
      </c>
      <c r="AI42" s="317">
        <v>345</v>
      </c>
      <c r="AJ42" s="317">
        <f>SUM(AG42:AI42)</f>
        <v>994</v>
      </c>
    </row>
    <row r="43" spans="1:36" s="308" customFormat="1">
      <c r="A43" s="312"/>
      <c r="B43" s="316" t="s">
        <v>226</v>
      </c>
      <c r="C43" s="683">
        <f>C41-C42</f>
        <v>73</v>
      </c>
      <c r="D43" s="683">
        <f t="shared" ref="D43" si="14">D41-D42</f>
        <v>112</v>
      </c>
      <c r="E43" s="683">
        <f>E41-E42</f>
        <v>118</v>
      </c>
      <c r="F43" s="317">
        <f>SUM(C43:E43)</f>
        <v>303</v>
      </c>
      <c r="G43" s="300"/>
      <c r="H43" s="683">
        <f>H41-H42</f>
        <v>9</v>
      </c>
      <c r="I43" s="683">
        <f t="shared" ref="I43" si="15">I41-I42</f>
        <v>6</v>
      </c>
      <c r="J43" s="683">
        <f>J41-J42</f>
        <v>7</v>
      </c>
      <c r="K43" s="317">
        <f>SUM(H43:J43)</f>
        <v>22</v>
      </c>
      <c r="L43" s="300"/>
      <c r="M43" s="683">
        <f>M41-M42</f>
        <v>28</v>
      </c>
      <c r="N43" s="683">
        <f t="shared" ref="N43" si="16">N41-N42</f>
        <v>35</v>
      </c>
      <c r="O43" s="683">
        <f>O41-O42</f>
        <v>25</v>
      </c>
      <c r="P43" s="317">
        <f>SUM(M43:O43)</f>
        <v>88</v>
      </c>
      <c r="Q43" s="300"/>
      <c r="R43" s="293" t="s">
        <v>1286</v>
      </c>
      <c r="S43" s="683">
        <v>0</v>
      </c>
      <c r="T43" s="683">
        <v>0</v>
      </c>
      <c r="U43" s="317" t="s">
        <v>1286</v>
      </c>
      <c r="V43" s="317"/>
      <c r="W43" s="293" t="s">
        <v>1286</v>
      </c>
      <c r="X43" s="293" t="s">
        <v>1286</v>
      </c>
      <c r="Y43" s="293" t="s">
        <v>1286</v>
      </c>
      <c r="Z43" s="317" t="s">
        <v>1286</v>
      </c>
      <c r="AA43" s="300"/>
      <c r="AB43" s="683">
        <f>AB41-AB42</f>
        <v>19</v>
      </c>
      <c r="AC43" s="683">
        <f t="shared" ref="AC43" si="17">AC41-AC42</f>
        <v>21</v>
      </c>
      <c r="AD43" s="683">
        <f>AD41-AD42</f>
        <v>18</v>
      </c>
      <c r="AE43" s="317">
        <f>SUM(AB43:AD43)</f>
        <v>58</v>
      </c>
      <c r="AF43" s="300"/>
      <c r="AG43" s="317">
        <f>AG41-AG42</f>
        <v>130</v>
      </c>
      <c r="AH43" s="317">
        <f>AH41-AH42</f>
        <v>175</v>
      </c>
      <c r="AI43" s="317">
        <f>AI41-AI42</f>
        <v>169</v>
      </c>
      <c r="AJ43" s="317">
        <f>AJ41-AJ42</f>
        <v>474</v>
      </c>
    </row>
    <row r="44" spans="1:36" s="308" customFormat="1">
      <c r="A44" s="312"/>
      <c r="B44" s="316" t="s">
        <v>224</v>
      </c>
      <c r="C44" s="319">
        <f>C42/C41</f>
        <v>0.66666666666666663</v>
      </c>
      <c r="D44" s="319">
        <f>D42/D41</f>
        <v>0.56923076923076921</v>
      </c>
      <c r="E44" s="319">
        <f>E42/E41</f>
        <v>0.56617647058823528</v>
      </c>
      <c r="F44" s="319">
        <f>F42/F41</f>
        <v>0.59653794940079896</v>
      </c>
      <c r="G44" s="184"/>
      <c r="H44" s="319">
        <f>H42/H41</f>
        <v>0.76315789473684215</v>
      </c>
      <c r="I44" s="319">
        <f>I42/I41</f>
        <v>0.82857142857142863</v>
      </c>
      <c r="J44" s="319">
        <f>J42/J41</f>
        <v>0.81081081081081086</v>
      </c>
      <c r="K44" s="319">
        <f>K42/K41</f>
        <v>0.8</v>
      </c>
      <c r="L44" s="184"/>
      <c r="M44" s="319">
        <f>M42/M41</f>
        <v>0.72815533980582525</v>
      </c>
      <c r="N44" s="319">
        <f>N42/N41</f>
        <v>0.70833333333333337</v>
      </c>
      <c r="O44" s="319">
        <f>O42/O41</f>
        <v>0.77477477477477474</v>
      </c>
      <c r="P44" s="319">
        <f>P42/P41</f>
        <v>0.73652694610778446</v>
      </c>
      <c r="Q44" s="184"/>
      <c r="R44" s="319" t="s">
        <v>1286</v>
      </c>
      <c r="S44" s="319" t="s">
        <v>1287</v>
      </c>
      <c r="T44" s="319" t="s">
        <v>1287</v>
      </c>
      <c r="U44" s="319" t="s">
        <v>1286</v>
      </c>
      <c r="V44" s="319"/>
      <c r="W44" s="319" t="s">
        <v>1286</v>
      </c>
      <c r="X44" s="319" t="s">
        <v>1286</v>
      </c>
      <c r="Y44" s="319" t="s">
        <v>1286</v>
      </c>
      <c r="Z44" s="319" t="s">
        <v>1286</v>
      </c>
      <c r="AA44" s="184"/>
      <c r="AB44" s="319">
        <f>AB42/AB41</f>
        <v>0.759493670886076</v>
      </c>
      <c r="AC44" s="319">
        <f>AC42/AC41</f>
        <v>0.76666666666666672</v>
      </c>
      <c r="AD44" s="319">
        <f>AD42/AD41</f>
        <v>0.80645161290322576</v>
      </c>
      <c r="AE44" s="319">
        <f>AE42/AE41</f>
        <v>0.77862595419847325</v>
      </c>
      <c r="AF44" s="184"/>
      <c r="AG44" s="319">
        <f>AG42/AG41</f>
        <v>0.7072072072072072</v>
      </c>
      <c r="AH44" s="319">
        <f>AH42/AH41</f>
        <v>0.65686274509803921</v>
      </c>
      <c r="AI44" s="319">
        <f>AI42/AI41</f>
        <v>0.6712062256809338</v>
      </c>
      <c r="AJ44" s="319">
        <f>AJ42/AJ41</f>
        <v>0.67711171662125336</v>
      </c>
    </row>
    <row r="45" spans="1:36" s="308" customFormat="1">
      <c r="A45" s="312"/>
      <c r="B45" s="316"/>
      <c r="C45" s="289"/>
      <c r="D45" s="289"/>
      <c r="E45" s="318"/>
      <c r="F45" s="317"/>
      <c r="G45" s="184"/>
      <c r="H45" s="289"/>
      <c r="I45" s="289"/>
      <c r="J45" s="318"/>
      <c r="K45" s="317"/>
      <c r="L45" s="184"/>
      <c r="M45" s="289"/>
      <c r="N45" s="289"/>
      <c r="O45" s="318"/>
      <c r="P45" s="317"/>
      <c r="Q45" s="184"/>
      <c r="R45" s="289"/>
      <c r="S45" s="289"/>
      <c r="T45" s="318"/>
      <c r="U45" s="317"/>
      <c r="V45" s="317"/>
      <c r="W45" s="289"/>
      <c r="X45" s="289"/>
      <c r="Y45" s="318"/>
      <c r="Z45" s="317"/>
      <c r="AA45" s="184"/>
      <c r="AB45" s="289"/>
      <c r="AC45" s="289"/>
      <c r="AD45" s="318"/>
      <c r="AE45" s="317"/>
      <c r="AF45" s="184"/>
      <c r="AG45" s="289"/>
      <c r="AH45" s="289"/>
      <c r="AI45" s="318"/>
      <c r="AJ45" s="317"/>
    </row>
    <row r="46" spans="1:36" s="308" customFormat="1">
      <c r="A46" s="312" t="s">
        <v>232</v>
      </c>
      <c r="B46" s="316" t="s">
        <v>46</v>
      </c>
      <c r="C46" s="317">
        <v>317</v>
      </c>
      <c r="D46" s="317">
        <v>337</v>
      </c>
      <c r="E46" s="313">
        <v>517</v>
      </c>
      <c r="F46" s="317">
        <f>SUM(C46:E46)</f>
        <v>1171</v>
      </c>
      <c r="G46" s="300"/>
      <c r="H46" s="317">
        <v>14</v>
      </c>
      <c r="I46" s="317">
        <v>10</v>
      </c>
      <c r="J46" s="313">
        <v>15</v>
      </c>
      <c r="K46" s="317">
        <v>39</v>
      </c>
      <c r="L46" s="300"/>
      <c r="M46" s="317" t="s">
        <v>1094</v>
      </c>
      <c r="N46" s="317" t="s">
        <v>1094</v>
      </c>
      <c r="O46" s="313" t="s">
        <v>1094</v>
      </c>
      <c r="P46" s="317" t="s">
        <v>1094</v>
      </c>
      <c r="Q46" s="300"/>
      <c r="R46" s="317" t="s">
        <v>1094</v>
      </c>
      <c r="S46" s="317" t="s">
        <v>1094</v>
      </c>
      <c r="T46" s="313" t="s">
        <v>1094</v>
      </c>
      <c r="U46" s="317" t="s">
        <v>1094</v>
      </c>
      <c r="V46" s="453"/>
      <c r="W46" s="317" t="s">
        <v>1094</v>
      </c>
      <c r="X46" s="317" t="s">
        <v>1094</v>
      </c>
      <c r="Y46" s="313" t="s">
        <v>1094</v>
      </c>
      <c r="Z46" s="317" t="s">
        <v>1094</v>
      </c>
      <c r="AA46" s="300"/>
      <c r="AB46" s="317" t="s">
        <v>1094</v>
      </c>
      <c r="AC46" s="317" t="s">
        <v>1094</v>
      </c>
      <c r="AD46" s="313" t="s">
        <v>1094</v>
      </c>
      <c r="AE46" s="317" t="s">
        <v>1094</v>
      </c>
      <c r="AF46" s="300"/>
      <c r="AG46" s="317">
        <v>331</v>
      </c>
      <c r="AH46" s="317">
        <v>347</v>
      </c>
      <c r="AI46" s="317">
        <v>532</v>
      </c>
      <c r="AJ46" s="317">
        <f>SUM(AG46:AI46)</f>
        <v>1210</v>
      </c>
    </row>
    <row r="47" spans="1:36" s="308" customFormat="1">
      <c r="A47" s="312"/>
      <c r="B47" s="316" t="s">
        <v>223</v>
      </c>
      <c r="C47" s="683">
        <v>152</v>
      </c>
      <c r="D47" s="683">
        <v>165</v>
      </c>
      <c r="E47" s="318">
        <v>255</v>
      </c>
      <c r="F47" s="317">
        <f>SUM(C47:E47)</f>
        <v>572</v>
      </c>
      <c r="G47" s="300"/>
      <c r="H47" s="293" t="s">
        <v>1286</v>
      </c>
      <c r="I47" s="293" t="s">
        <v>1286</v>
      </c>
      <c r="J47" s="318" t="s">
        <v>1286</v>
      </c>
      <c r="K47" s="317">
        <v>31</v>
      </c>
      <c r="L47" s="300"/>
      <c r="M47" s="683" t="s">
        <v>1094</v>
      </c>
      <c r="N47" s="683" t="s">
        <v>1094</v>
      </c>
      <c r="O47" s="318" t="s">
        <v>1094</v>
      </c>
      <c r="P47" s="317" t="s">
        <v>1094</v>
      </c>
      <c r="Q47" s="300"/>
      <c r="R47" s="683" t="s">
        <v>1094</v>
      </c>
      <c r="S47" s="683" t="s">
        <v>1094</v>
      </c>
      <c r="T47" s="318" t="s">
        <v>1094</v>
      </c>
      <c r="U47" s="317" t="s">
        <v>1094</v>
      </c>
      <c r="V47" s="453"/>
      <c r="W47" s="683" t="s">
        <v>1094</v>
      </c>
      <c r="X47" s="683" t="s">
        <v>1094</v>
      </c>
      <c r="Y47" s="318" t="s">
        <v>1094</v>
      </c>
      <c r="Z47" s="317" t="s">
        <v>1094</v>
      </c>
      <c r="AA47" s="300"/>
      <c r="AB47" s="683" t="s">
        <v>1094</v>
      </c>
      <c r="AC47" s="683" t="s">
        <v>1094</v>
      </c>
      <c r="AD47" s="318" t="s">
        <v>1094</v>
      </c>
      <c r="AE47" s="317" t="s">
        <v>1094</v>
      </c>
      <c r="AF47" s="300"/>
      <c r="AG47" s="317">
        <v>162</v>
      </c>
      <c r="AH47" s="317">
        <v>174</v>
      </c>
      <c r="AI47" s="317">
        <v>267</v>
      </c>
      <c r="AJ47" s="317">
        <f>SUM(AG47:AI47)</f>
        <v>603</v>
      </c>
    </row>
    <row r="48" spans="1:36" s="308" customFormat="1">
      <c r="A48" s="312"/>
      <c r="B48" s="316" t="s">
        <v>226</v>
      </c>
      <c r="C48" s="683">
        <f>C46-C47</f>
        <v>165</v>
      </c>
      <c r="D48" s="683">
        <f t="shared" ref="D48" si="18">D46-D47</f>
        <v>172</v>
      </c>
      <c r="E48" s="683">
        <f>E46-E47</f>
        <v>262</v>
      </c>
      <c r="F48" s="317">
        <f>SUM(C48:E48)</f>
        <v>599</v>
      </c>
      <c r="G48" s="300"/>
      <c r="H48" s="293" t="s">
        <v>1286</v>
      </c>
      <c r="I48" s="293" t="s">
        <v>1286</v>
      </c>
      <c r="J48" s="293" t="s">
        <v>1286</v>
      </c>
      <c r="K48" s="317">
        <v>8</v>
      </c>
      <c r="L48" s="300"/>
      <c r="M48" s="683" t="s">
        <v>1094</v>
      </c>
      <c r="N48" s="683" t="s">
        <v>1094</v>
      </c>
      <c r="O48" s="683" t="s">
        <v>1094</v>
      </c>
      <c r="P48" s="317" t="s">
        <v>1094</v>
      </c>
      <c r="Q48" s="300"/>
      <c r="R48" s="683" t="s">
        <v>1094</v>
      </c>
      <c r="S48" s="683" t="s">
        <v>1094</v>
      </c>
      <c r="T48" s="683" t="s">
        <v>1094</v>
      </c>
      <c r="U48" s="317" t="s">
        <v>1094</v>
      </c>
      <c r="V48" s="453"/>
      <c r="W48" s="683" t="s">
        <v>1094</v>
      </c>
      <c r="X48" s="683" t="s">
        <v>1094</v>
      </c>
      <c r="Y48" s="683" t="s">
        <v>1094</v>
      </c>
      <c r="Z48" s="317" t="s">
        <v>1094</v>
      </c>
      <c r="AA48" s="300"/>
      <c r="AB48" s="683" t="s">
        <v>1094</v>
      </c>
      <c r="AC48" s="683" t="s">
        <v>1094</v>
      </c>
      <c r="AD48" s="683" t="s">
        <v>1094</v>
      </c>
      <c r="AE48" s="317" t="s">
        <v>1094</v>
      </c>
      <c r="AF48" s="300"/>
      <c r="AG48" s="317">
        <f>AG46-AG47</f>
        <v>169</v>
      </c>
      <c r="AH48" s="317">
        <f>AH46-AH47</f>
        <v>173</v>
      </c>
      <c r="AI48" s="317">
        <f>AI46-AI47</f>
        <v>265</v>
      </c>
      <c r="AJ48" s="317">
        <f>AJ46-AJ47</f>
        <v>607</v>
      </c>
    </row>
    <row r="49" spans="1:36" s="308" customFormat="1">
      <c r="A49" s="312"/>
      <c r="B49" s="316" t="s">
        <v>224</v>
      </c>
      <c r="C49" s="319">
        <f>C47/C46</f>
        <v>0.47949526813880128</v>
      </c>
      <c r="D49" s="319">
        <f>D47/D46</f>
        <v>0.48961424332344211</v>
      </c>
      <c r="E49" s="319">
        <f>E47/E46</f>
        <v>0.49323017408123793</v>
      </c>
      <c r="F49" s="319">
        <f>F47/F46</f>
        <v>0.48847139197267292</v>
      </c>
      <c r="G49" s="184"/>
      <c r="H49" s="319" t="s">
        <v>1286</v>
      </c>
      <c r="I49" s="319" t="s">
        <v>1286</v>
      </c>
      <c r="J49" s="319" t="s">
        <v>1286</v>
      </c>
      <c r="K49" s="319">
        <v>0.79487179487179482</v>
      </c>
      <c r="L49" s="184"/>
      <c r="M49" s="319" t="s">
        <v>1094</v>
      </c>
      <c r="N49" s="319" t="s">
        <v>1094</v>
      </c>
      <c r="O49" s="319" t="s">
        <v>1094</v>
      </c>
      <c r="P49" s="319" t="s">
        <v>1094</v>
      </c>
      <c r="Q49" s="184"/>
      <c r="R49" s="319" t="s">
        <v>1094</v>
      </c>
      <c r="S49" s="319" t="s">
        <v>1094</v>
      </c>
      <c r="T49" s="319" t="s">
        <v>1094</v>
      </c>
      <c r="U49" s="319" t="s">
        <v>1094</v>
      </c>
      <c r="V49" s="453"/>
      <c r="W49" s="319" t="s">
        <v>1094</v>
      </c>
      <c r="X49" s="319" t="s">
        <v>1094</v>
      </c>
      <c r="Y49" s="319" t="s">
        <v>1094</v>
      </c>
      <c r="Z49" s="319" t="s">
        <v>1094</v>
      </c>
      <c r="AA49" s="184"/>
      <c r="AB49" s="319" t="s">
        <v>1094</v>
      </c>
      <c r="AC49" s="319" t="s">
        <v>1094</v>
      </c>
      <c r="AD49" s="319" t="s">
        <v>1094</v>
      </c>
      <c r="AE49" s="319" t="s">
        <v>1094</v>
      </c>
      <c r="AF49" s="184"/>
      <c r="AG49" s="319">
        <f>AG47/AG46</f>
        <v>0.48942598187311176</v>
      </c>
      <c r="AH49" s="319">
        <f>AH47/AH46</f>
        <v>0.50144092219020175</v>
      </c>
      <c r="AI49" s="319">
        <f>AI47/AI46</f>
        <v>0.50187969924812026</v>
      </c>
      <c r="AJ49" s="319">
        <f>AJ47/AJ46</f>
        <v>0.49834710743801652</v>
      </c>
    </row>
    <row r="50" spans="1:36" s="308" customFormat="1">
      <c r="A50" s="312"/>
      <c r="B50" s="316"/>
      <c r="C50" s="322"/>
      <c r="D50" s="322"/>
      <c r="E50" s="318"/>
      <c r="F50" s="317"/>
      <c r="G50" s="184"/>
      <c r="H50" s="322"/>
      <c r="I50" s="322"/>
      <c r="J50" s="318"/>
      <c r="K50" s="317"/>
      <c r="L50" s="184"/>
      <c r="M50" s="322"/>
      <c r="N50" s="322"/>
      <c r="O50" s="318"/>
      <c r="P50" s="317"/>
      <c r="Q50" s="184"/>
      <c r="R50" s="322"/>
      <c r="S50" s="322"/>
      <c r="T50" s="318"/>
      <c r="U50" s="317"/>
      <c r="V50" s="317"/>
      <c r="W50" s="322"/>
      <c r="X50" s="322"/>
      <c r="Y50" s="318"/>
      <c r="Z50" s="317"/>
      <c r="AA50" s="184"/>
      <c r="AB50" s="322"/>
      <c r="AC50" s="322"/>
      <c r="AD50" s="318"/>
      <c r="AE50" s="317"/>
      <c r="AF50" s="184"/>
      <c r="AG50" s="322"/>
      <c r="AH50" s="322"/>
      <c r="AI50" s="318"/>
      <c r="AJ50" s="317"/>
    </row>
    <row r="51" spans="1:36" s="308" customFormat="1">
      <c r="A51" s="312" t="s">
        <v>233</v>
      </c>
      <c r="B51" s="316" t="s">
        <v>46</v>
      </c>
      <c r="C51" s="317">
        <v>139</v>
      </c>
      <c r="D51" s="317">
        <v>196</v>
      </c>
      <c r="E51" s="313">
        <v>194</v>
      </c>
      <c r="F51" s="317">
        <f>SUM(C51:E51)</f>
        <v>529</v>
      </c>
      <c r="G51" s="300"/>
      <c r="H51" s="317">
        <v>12</v>
      </c>
      <c r="I51" s="317">
        <v>12</v>
      </c>
      <c r="J51" s="313">
        <v>13</v>
      </c>
      <c r="K51" s="317">
        <v>37</v>
      </c>
      <c r="L51" s="300"/>
      <c r="M51" s="317" t="s">
        <v>1094</v>
      </c>
      <c r="N51" s="317" t="s">
        <v>1094</v>
      </c>
      <c r="O51" s="313" t="s">
        <v>1094</v>
      </c>
      <c r="P51" s="317" t="s">
        <v>1094</v>
      </c>
      <c r="Q51" s="300"/>
      <c r="R51" s="317">
        <v>0</v>
      </c>
      <c r="S51" s="317">
        <v>0</v>
      </c>
      <c r="T51" s="313">
        <v>0</v>
      </c>
      <c r="U51" s="317">
        <f>SUM(R51:T51)</f>
        <v>0</v>
      </c>
      <c r="V51" s="317"/>
      <c r="W51" s="317" t="s">
        <v>1094</v>
      </c>
      <c r="X51" s="317" t="s">
        <v>1094</v>
      </c>
      <c r="Y51" s="313" t="s">
        <v>1094</v>
      </c>
      <c r="Z51" s="317" t="s">
        <v>1094</v>
      </c>
      <c r="AA51" s="300"/>
      <c r="AB51" s="317">
        <v>0</v>
      </c>
      <c r="AC51" s="317" t="s">
        <v>1286</v>
      </c>
      <c r="AD51" s="313">
        <v>0</v>
      </c>
      <c r="AE51" s="317" t="s">
        <v>1286</v>
      </c>
      <c r="AF51" s="300"/>
      <c r="AG51" s="317">
        <v>151</v>
      </c>
      <c r="AH51" s="317">
        <v>209</v>
      </c>
      <c r="AI51" s="317">
        <v>207</v>
      </c>
      <c r="AJ51" s="317">
        <f>SUM(AG51:AI51)</f>
        <v>567</v>
      </c>
    </row>
    <row r="52" spans="1:36" s="308" customFormat="1">
      <c r="A52" s="312"/>
      <c r="B52" s="316" t="s">
        <v>223</v>
      </c>
      <c r="C52" s="683">
        <v>101</v>
      </c>
      <c r="D52" s="683">
        <v>145</v>
      </c>
      <c r="E52" s="318">
        <v>141</v>
      </c>
      <c r="F52" s="317">
        <f>SUM(C52:E52)</f>
        <v>387</v>
      </c>
      <c r="G52" s="300"/>
      <c r="H52" s="293" t="s">
        <v>1286</v>
      </c>
      <c r="I52" s="293" t="s">
        <v>1286</v>
      </c>
      <c r="J52" s="318" t="s">
        <v>1286</v>
      </c>
      <c r="K52" s="317">
        <v>31</v>
      </c>
      <c r="L52" s="300"/>
      <c r="M52" s="683" t="s">
        <v>1094</v>
      </c>
      <c r="N52" s="683" t="s">
        <v>1094</v>
      </c>
      <c r="O52" s="318" t="s">
        <v>1094</v>
      </c>
      <c r="P52" s="317" t="s">
        <v>1094</v>
      </c>
      <c r="Q52" s="300"/>
      <c r="R52" s="683">
        <v>0</v>
      </c>
      <c r="S52" s="683">
        <v>0</v>
      </c>
      <c r="T52" s="318">
        <v>0</v>
      </c>
      <c r="U52" s="317">
        <f>SUM(R52:T52)</f>
        <v>0</v>
      </c>
      <c r="V52" s="317"/>
      <c r="W52" s="683" t="s">
        <v>1094</v>
      </c>
      <c r="X52" s="683" t="s">
        <v>1094</v>
      </c>
      <c r="Y52" s="318" t="s">
        <v>1094</v>
      </c>
      <c r="Z52" s="317" t="s">
        <v>1094</v>
      </c>
      <c r="AA52" s="300"/>
      <c r="AB52" s="683">
        <v>0</v>
      </c>
      <c r="AC52" s="293" t="s">
        <v>1286</v>
      </c>
      <c r="AD52" s="318">
        <v>0</v>
      </c>
      <c r="AE52" s="317" t="s">
        <v>1286</v>
      </c>
      <c r="AF52" s="300"/>
      <c r="AG52" s="317">
        <v>111</v>
      </c>
      <c r="AH52" s="317">
        <v>156</v>
      </c>
      <c r="AI52" s="317">
        <v>152</v>
      </c>
      <c r="AJ52" s="317">
        <f>SUM(AG52:AI52)</f>
        <v>419</v>
      </c>
    </row>
    <row r="53" spans="1:36" s="308" customFormat="1">
      <c r="A53" s="312"/>
      <c r="B53" s="316" t="s">
        <v>226</v>
      </c>
      <c r="C53" s="683">
        <f>C51-C52</f>
        <v>38</v>
      </c>
      <c r="D53" s="683">
        <f t="shared" ref="D53" si="19">D51-D52</f>
        <v>51</v>
      </c>
      <c r="E53" s="683">
        <f>E51-E52</f>
        <v>53</v>
      </c>
      <c r="F53" s="317">
        <f>SUM(C53:E53)</f>
        <v>142</v>
      </c>
      <c r="G53" s="300"/>
      <c r="H53" s="293" t="s">
        <v>1286</v>
      </c>
      <c r="I53" s="293" t="s">
        <v>1286</v>
      </c>
      <c r="J53" s="293" t="s">
        <v>1286</v>
      </c>
      <c r="K53" s="317">
        <v>6</v>
      </c>
      <c r="L53" s="300"/>
      <c r="M53" s="683" t="s">
        <v>1094</v>
      </c>
      <c r="N53" s="683" t="s">
        <v>1094</v>
      </c>
      <c r="O53" s="683" t="s">
        <v>1094</v>
      </c>
      <c r="P53" s="317" t="s">
        <v>1094</v>
      </c>
      <c r="Q53" s="300"/>
      <c r="R53" s="683">
        <f>R51-R52</f>
        <v>0</v>
      </c>
      <c r="S53" s="683">
        <f t="shared" ref="S53" si="20">S51-S52</f>
        <v>0</v>
      </c>
      <c r="T53" s="683">
        <f>T51-T52</f>
        <v>0</v>
      </c>
      <c r="U53" s="317">
        <f>SUM(R53:T53)</f>
        <v>0</v>
      </c>
      <c r="V53" s="317"/>
      <c r="W53" s="683" t="s">
        <v>1094</v>
      </c>
      <c r="X53" s="683" t="s">
        <v>1094</v>
      </c>
      <c r="Y53" s="683" t="s">
        <v>1094</v>
      </c>
      <c r="Z53" s="317" t="s">
        <v>1094</v>
      </c>
      <c r="AA53" s="300"/>
      <c r="AB53" s="683">
        <v>0</v>
      </c>
      <c r="AC53" s="293" t="s">
        <v>1286</v>
      </c>
      <c r="AD53" s="683">
        <v>0</v>
      </c>
      <c r="AE53" s="317" t="s">
        <v>1286</v>
      </c>
      <c r="AF53" s="300"/>
      <c r="AG53" s="317">
        <f>AG51-AG52</f>
        <v>40</v>
      </c>
      <c r="AH53" s="317">
        <f>AH51-AH52</f>
        <v>53</v>
      </c>
      <c r="AI53" s="317">
        <f>AI51-AI52</f>
        <v>55</v>
      </c>
      <c r="AJ53" s="317">
        <f>AJ51-AJ52</f>
        <v>148</v>
      </c>
    </row>
    <row r="54" spans="1:36" s="308" customFormat="1">
      <c r="A54" s="312"/>
      <c r="B54" s="316" t="s">
        <v>224</v>
      </c>
      <c r="C54" s="319">
        <f>C52/C51</f>
        <v>0.72661870503597126</v>
      </c>
      <c r="D54" s="319">
        <f>D52/D51</f>
        <v>0.73979591836734693</v>
      </c>
      <c r="E54" s="319">
        <f>E52/E51</f>
        <v>0.72680412371134018</v>
      </c>
      <c r="F54" s="319">
        <f>F52/F51</f>
        <v>0.73156899810964082</v>
      </c>
      <c r="G54" s="184"/>
      <c r="H54" s="319" t="s">
        <v>1286</v>
      </c>
      <c r="I54" s="319" t="s">
        <v>1286</v>
      </c>
      <c r="J54" s="319" t="s">
        <v>1286</v>
      </c>
      <c r="K54" s="319">
        <v>0.83783783783783783</v>
      </c>
      <c r="L54" s="184"/>
      <c r="M54" s="319" t="s">
        <v>1094</v>
      </c>
      <c r="N54" s="319" t="s">
        <v>1094</v>
      </c>
      <c r="O54" s="319" t="s">
        <v>1094</v>
      </c>
      <c r="P54" s="319" t="s">
        <v>1094</v>
      </c>
      <c r="Q54" s="184"/>
      <c r="R54" s="319" t="s">
        <v>1287</v>
      </c>
      <c r="S54" s="319" t="s">
        <v>1287</v>
      </c>
      <c r="T54" s="319" t="s">
        <v>1287</v>
      </c>
      <c r="U54" s="319" t="s">
        <v>1287</v>
      </c>
      <c r="V54" s="319"/>
      <c r="W54" s="319" t="s">
        <v>1094</v>
      </c>
      <c r="X54" s="319" t="s">
        <v>1094</v>
      </c>
      <c r="Y54" s="319" t="s">
        <v>1094</v>
      </c>
      <c r="Z54" s="319" t="s">
        <v>1094</v>
      </c>
      <c r="AA54" s="184"/>
      <c r="AB54" s="319" t="s">
        <v>1287</v>
      </c>
      <c r="AC54" s="319" t="s">
        <v>1286</v>
      </c>
      <c r="AD54" s="319" t="s">
        <v>1287</v>
      </c>
      <c r="AE54" s="319" t="s">
        <v>1286</v>
      </c>
      <c r="AF54" s="184"/>
      <c r="AG54" s="319">
        <f>AG52/AG51</f>
        <v>0.73509933774834435</v>
      </c>
      <c r="AH54" s="319">
        <f>AH52/AH51</f>
        <v>0.74641148325358853</v>
      </c>
      <c r="AI54" s="319">
        <f>AI52/AI51</f>
        <v>0.7342995169082126</v>
      </c>
      <c r="AJ54" s="319">
        <f>AJ52/AJ51</f>
        <v>0.73897707231040566</v>
      </c>
    </row>
    <row r="55" spans="1:36" s="308" customFormat="1">
      <c r="A55" s="312"/>
      <c r="B55" s="316"/>
      <c r="C55" s="322"/>
      <c r="D55" s="322"/>
      <c r="E55" s="318"/>
      <c r="F55" s="317"/>
      <c r="G55" s="184"/>
      <c r="H55" s="322"/>
      <c r="I55" s="322"/>
      <c r="J55" s="318"/>
      <c r="K55" s="317"/>
      <c r="L55" s="184"/>
      <c r="M55" s="322"/>
      <c r="N55" s="322"/>
      <c r="O55" s="318"/>
      <c r="P55" s="317"/>
      <c r="Q55" s="184"/>
      <c r="R55" s="322"/>
      <c r="S55" s="322"/>
      <c r="T55" s="318"/>
      <c r="U55" s="317"/>
      <c r="V55" s="317"/>
      <c r="W55" s="322"/>
      <c r="X55" s="322"/>
      <c r="Y55" s="318"/>
      <c r="Z55" s="317"/>
      <c r="AA55" s="184"/>
      <c r="AB55" s="322"/>
      <c r="AC55" s="322"/>
      <c r="AD55" s="318"/>
      <c r="AE55" s="317"/>
      <c r="AF55" s="184"/>
      <c r="AG55" s="322"/>
      <c r="AH55" s="322"/>
      <c r="AI55" s="318"/>
      <c r="AJ55" s="317"/>
    </row>
    <row r="56" spans="1:36" s="308" customFormat="1">
      <c r="A56" s="312" t="s">
        <v>234</v>
      </c>
      <c r="B56" s="316" t="s">
        <v>46</v>
      </c>
      <c r="C56" s="317">
        <v>138</v>
      </c>
      <c r="D56" s="317">
        <v>167</v>
      </c>
      <c r="E56" s="313">
        <v>185</v>
      </c>
      <c r="F56" s="317">
        <f>SUM(C56:E56)</f>
        <v>490</v>
      </c>
      <c r="G56" s="300"/>
      <c r="H56" s="317">
        <v>10</v>
      </c>
      <c r="I56" s="317" t="s">
        <v>1286</v>
      </c>
      <c r="J56" s="313" t="s">
        <v>1286</v>
      </c>
      <c r="K56" s="317">
        <v>17</v>
      </c>
      <c r="L56" s="300"/>
      <c r="M56" s="317" t="s">
        <v>1094</v>
      </c>
      <c r="N56" s="317" t="s">
        <v>1094</v>
      </c>
      <c r="O56" s="313" t="s">
        <v>1094</v>
      </c>
      <c r="P56" s="317" t="s">
        <v>1094</v>
      </c>
      <c r="Q56" s="300"/>
      <c r="R56" s="317">
        <v>0</v>
      </c>
      <c r="S56" s="317">
        <v>0</v>
      </c>
      <c r="T56" s="313">
        <v>0</v>
      </c>
      <c r="U56" s="317">
        <f>SUM(R56:T56)</f>
        <v>0</v>
      </c>
      <c r="V56" s="317"/>
      <c r="W56" s="317" t="s">
        <v>1094</v>
      </c>
      <c r="X56" s="317" t="s">
        <v>1094</v>
      </c>
      <c r="Y56" s="313" t="s">
        <v>1094</v>
      </c>
      <c r="Z56" s="317" t="s">
        <v>1094</v>
      </c>
      <c r="AA56" s="300"/>
      <c r="AB56" s="317" t="s">
        <v>1094</v>
      </c>
      <c r="AC56" s="317" t="s">
        <v>1094</v>
      </c>
      <c r="AD56" s="313" t="s">
        <v>1094</v>
      </c>
      <c r="AE56" s="317" t="s">
        <v>1094</v>
      </c>
      <c r="AF56" s="300"/>
      <c r="AG56" s="317">
        <v>148</v>
      </c>
      <c r="AH56" s="317">
        <v>169</v>
      </c>
      <c r="AI56" s="317">
        <v>190</v>
      </c>
      <c r="AJ56" s="317">
        <f>SUM(AG56:AI56)</f>
        <v>507</v>
      </c>
    </row>
    <row r="57" spans="1:36" s="308" customFormat="1">
      <c r="A57" s="312"/>
      <c r="B57" s="316" t="s">
        <v>223</v>
      </c>
      <c r="C57" s="683">
        <v>60</v>
      </c>
      <c r="D57" s="683">
        <v>80</v>
      </c>
      <c r="E57" s="318">
        <v>105</v>
      </c>
      <c r="F57" s="317">
        <f>SUM(C57:E57)</f>
        <v>245</v>
      </c>
      <c r="G57" s="300"/>
      <c r="H57" s="293" t="s">
        <v>1286</v>
      </c>
      <c r="I57" s="293" t="s">
        <v>1286</v>
      </c>
      <c r="J57" s="318" t="s">
        <v>1286</v>
      </c>
      <c r="K57" s="317" t="s">
        <v>1286</v>
      </c>
      <c r="L57" s="300"/>
      <c r="M57" s="683" t="s">
        <v>1094</v>
      </c>
      <c r="N57" s="683" t="s">
        <v>1094</v>
      </c>
      <c r="O57" s="318" t="s">
        <v>1094</v>
      </c>
      <c r="P57" s="317" t="s">
        <v>1094</v>
      </c>
      <c r="Q57" s="300"/>
      <c r="R57" s="683">
        <v>0</v>
      </c>
      <c r="S57" s="683">
        <v>0</v>
      </c>
      <c r="T57" s="318">
        <v>0</v>
      </c>
      <c r="U57" s="317">
        <f>SUM(R57:T57)</f>
        <v>0</v>
      </c>
      <c r="V57" s="317"/>
      <c r="W57" s="683" t="s">
        <v>1094</v>
      </c>
      <c r="X57" s="683" t="s">
        <v>1094</v>
      </c>
      <c r="Y57" s="318" t="s">
        <v>1094</v>
      </c>
      <c r="Z57" s="317" t="s">
        <v>1094</v>
      </c>
      <c r="AA57" s="300"/>
      <c r="AB57" s="683" t="s">
        <v>1094</v>
      </c>
      <c r="AC57" s="683" t="s">
        <v>1094</v>
      </c>
      <c r="AD57" s="318" t="s">
        <v>1094</v>
      </c>
      <c r="AE57" s="317" t="s">
        <v>1094</v>
      </c>
      <c r="AF57" s="300"/>
      <c r="AG57" s="317">
        <v>69</v>
      </c>
      <c r="AH57" s="317">
        <v>82</v>
      </c>
      <c r="AI57" s="317">
        <v>108</v>
      </c>
      <c r="AJ57" s="317">
        <f>SUM(AG57:AI57)</f>
        <v>259</v>
      </c>
    </row>
    <row r="58" spans="1:36" s="308" customFormat="1">
      <c r="A58" s="312"/>
      <c r="B58" s="316" t="s">
        <v>226</v>
      </c>
      <c r="C58" s="683">
        <f>C56-C57</f>
        <v>78</v>
      </c>
      <c r="D58" s="683">
        <f t="shared" ref="D58" si="21">D56-D57</f>
        <v>87</v>
      </c>
      <c r="E58" s="683">
        <f>E56-E57</f>
        <v>80</v>
      </c>
      <c r="F58" s="317">
        <f>SUM(C58:E58)</f>
        <v>245</v>
      </c>
      <c r="G58" s="300"/>
      <c r="H58" s="293" t="s">
        <v>1286</v>
      </c>
      <c r="I58" s="293" t="s">
        <v>1286</v>
      </c>
      <c r="J58" s="293" t="s">
        <v>1286</v>
      </c>
      <c r="K58" s="317" t="s">
        <v>1286</v>
      </c>
      <c r="L58" s="300"/>
      <c r="M58" s="683" t="s">
        <v>1094</v>
      </c>
      <c r="N58" s="683" t="s">
        <v>1094</v>
      </c>
      <c r="O58" s="683" t="s">
        <v>1094</v>
      </c>
      <c r="P58" s="317" t="s">
        <v>1094</v>
      </c>
      <c r="Q58" s="300"/>
      <c r="R58" s="683">
        <f>R56-R57</f>
        <v>0</v>
      </c>
      <c r="S58" s="683">
        <f t="shared" ref="S58" si="22">S56-S57</f>
        <v>0</v>
      </c>
      <c r="T58" s="683">
        <f>T56-T57</f>
        <v>0</v>
      </c>
      <c r="U58" s="317">
        <f>SUM(R58:T58)</f>
        <v>0</v>
      </c>
      <c r="V58" s="317"/>
      <c r="W58" s="683" t="s">
        <v>1094</v>
      </c>
      <c r="X58" s="683" t="s">
        <v>1094</v>
      </c>
      <c r="Y58" s="683" t="s">
        <v>1094</v>
      </c>
      <c r="Z58" s="317" t="s">
        <v>1094</v>
      </c>
      <c r="AA58" s="300"/>
      <c r="AB58" s="683" t="s">
        <v>1094</v>
      </c>
      <c r="AC58" s="683" t="s">
        <v>1094</v>
      </c>
      <c r="AD58" s="683" t="s">
        <v>1094</v>
      </c>
      <c r="AE58" s="317" t="s">
        <v>1094</v>
      </c>
      <c r="AF58" s="300"/>
      <c r="AG58" s="317">
        <f>AG56-AG57</f>
        <v>79</v>
      </c>
      <c r="AH58" s="317">
        <f>AH56-AH57</f>
        <v>87</v>
      </c>
      <c r="AI58" s="317">
        <f>AI56-AI57</f>
        <v>82</v>
      </c>
      <c r="AJ58" s="317">
        <f>AJ56-AJ57</f>
        <v>248</v>
      </c>
    </row>
    <row r="59" spans="1:36" s="308" customFormat="1">
      <c r="A59" s="312"/>
      <c r="B59" s="316" t="s">
        <v>224</v>
      </c>
      <c r="C59" s="319">
        <f>C57/C56</f>
        <v>0.43478260869565216</v>
      </c>
      <c r="D59" s="319">
        <f>D57/D56</f>
        <v>0.47904191616766467</v>
      </c>
      <c r="E59" s="319">
        <f>E57/E56</f>
        <v>0.56756756756756754</v>
      </c>
      <c r="F59" s="319">
        <f>F57/F56</f>
        <v>0.5</v>
      </c>
      <c r="G59" s="184"/>
      <c r="H59" s="319" t="s">
        <v>1286</v>
      </c>
      <c r="I59" s="319" t="s">
        <v>1286</v>
      </c>
      <c r="J59" s="319" t="s">
        <v>1286</v>
      </c>
      <c r="K59" s="319" t="s">
        <v>1286</v>
      </c>
      <c r="L59" s="184"/>
      <c r="M59" s="319" t="s">
        <v>1094</v>
      </c>
      <c r="N59" s="319" t="s">
        <v>1094</v>
      </c>
      <c r="O59" s="319" t="s">
        <v>1094</v>
      </c>
      <c r="P59" s="319" t="s">
        <v>1094</v>
      </c>
      <c r="Q59" s="184"/>
      <c r="R59" s="319" t="s">
        <v>1287</v>
      </c>
      <c r="S59" s="319" t="s">
        <v>1287</v>
      </c>
      <c r="T59" s="319" t="s">
        <v>1287</v>
      </c>
      <c r="U59" s="319" t="s">
        <v>1287</v>
      </c>
      <c r="V59" s="319"/>
      <c r="W59" s="319" t="s">
        <v>1094</v>
      </c>
      <c r="X59" s="319" t="s">
        <v>1094</v>
      </c>
      <c r="Y59" s="319" t="s">
        <v>1094</v>
      </c>
      <c r="Z59" s="319" t="s">
        <v>1094</v>
      </c>
      <c r="AA59" s="184"/>
      <c r="AB59" s="319" t="s">
        <v>1094</v>
      </c>
      <c r="AC59" s="319" t="s">
        <v>1094</v>
      </c>
      <c r="AD59" s="319" t="s">
        <v>1094</v>
      </c>
      <c r="AE59" s="319" t="s">
        <v>1094</v>
      </c>
      <c r="AF59" s="184"/>
      <c r="AG59" s="319">
        <f>AG57/AG56</f>
        <v>0.46621621621621623</v>
      </c>
      <c r="AH59" s="319">
        <f>AH57/AH56</f>
        <v>0.48520710059171596</v>
      </c>
      <c r="AI59" s="319">
        <f>AI57/AI56</f>
        <v>0.56842105263157894</v>
      </c>
      <c r="AJ59" s="319">
        <f>AJ57/AJ56</f>
        <v>0.51084812623274167</v>
      </c>
    </row>
    <row r="60" spans="1:36" s="308" customFormat="1">
      <c r="A60" s="312"/>
      <c r="B60" s="316"/>
      <c r="C60" s="289"/>
      <c r="D60" s="289"/>
      <c r="E60" s="318"/>
      <c r="F60" s="317"/>
      <c r="G60" s="184"/>
      <c r="H60" s="289"/>
      <c r="I60" s="289"/>
      <c r="J60" s="318"/>
      <c r="K60" s="317"/>
      <c r="L60" s="184"/>
      <c r="M60" s="289"/>
      <c r="N60" s="289"/>
      <c r="O60" s="318"/>
      <c r="P60" s="317"/>
      <c r="Q60" s="184"/>
      <c r="R60" s="289"/>
      <c r="S60" s="289"/>
      <c r="T60" s="318"/>
      <c r="U60" s="317"/>
      <c r="V60" s="317"/>
      <c r="W60" s="289"/>
      <c r="X60" s="289"/>
      <c r="Y60" s="318"/>
      <c r="Z60" s="317"/>
      <c r="AA60" s="184"/>
      <c r="AB60" s="289"/>
      <c r="AC60" s="289"/>
      <c r="AD60" s="318"/>
      <c r="AE60" s="317"/>
      <c r="AF60" s="184"/>
      <c r="AG60" s="289"/>
      <c r="AH60" s="289"/>
      <c r="AI60" s="318"/>
      <c r="AJ60" s="317"/>
    </row>
    <row r="61" spans="1:36" s="308" customFormat="1">
      <c r="A61" s="312" t="s">
        <v>235</v>
      </c>
      <c r="B61" s="316" t="s">
        <v>46</v>
      </c>
      <c r="C61" s="317">
        <v>291</v>
      </c>
      <c r="D61" s="317">
        <v>335</v>
      </c>
      <c r="E61" s="313">
        <v>332</v>
      </c>
      <c r="F61" s="317">
        <f>SUM(C61:E61)</f>
        <v>958</v>
      </c>
      <c r="G61" s="300"/>
      <c r="H61" s="317">
        <v>6</v>
      </c>
      <c r="I61" s="317">
        <v>11</v>
      </c>
      <c r="J61" s="313">
        <v>11</v>
      </c>
      <c r="K61" s="317">
        <v>28</v>
      </c>
      <c r="L61" s="300"/>
      <c r="M61" s="317" t="s">
        <v>1094</v>
      </c>
      <c r="N61" s="317" t="s">
        <v>1094</v>
      </c>
      <c r="O61" s="313" t="s">
        <v>1094</v>
      </c>
      <c r="P61" s="317" t="s">
        <v>1094</v>
      </c>
      <c r="Q61" s="300"/>
      <c r="R61" s="317">
        <v>0</v>
      </c>
      <c r="S61" s="317">
        <v>0</v>
      </c>
      <c r="T61" s="313">
        <v>0</v>
      </c>
      <c r="U61" s="317">
        <f>SUM(R61:T61)</f>
        <v>0</v>
      </c>
      <c r="V61" s="317"/>
      <c r="W61" s="317" t="s">
        <v>1094</v>
      </c>
      <c r="X61" s="317" t="s">
        <v>1094</v>
      </c>
      <c r="Y61" s="313" t="s">
        <v>1094</v>
      </c>
      <c r="Z61" s="317" t="s">
        <v>1094</v>
      </c>
      <c r="AA61" s="300"/>
      <c r="AB61" s="317" t="s">
        <v>1094</v>
      </c>
      <c r="AC61" s="317" t="s">
        <v>1094</v>
      </c>
      <c r="AD61" s="313" t="s">
        <v>1094</v>
      </c>
      <c r="AE61" s="317" t="s">
        <v>1094</v>
      </c>
      <c r="AF61" s="300"/>
      <c r="AG61" s="317">
        <v>297</v>
      </c>
      <c r="AH61" s="317">
        <v>346</v>
      </c>
      <c r="AI61" s="317">
        <v>343</v>
      </c>
      <c r="AJ61" s="317">
        <f>SUM(AG61:AI61)</f>
        <v>986</v>
      </c>
    </row>
    <row r="62" spans="1:36" s="308" customFormat="1">
      <c r="A62" s="312"/>
      <c r="B62" s="316" t="s">
        <v>223</v>
      </c>
      <c r="C62" s="683">
        <v>148</v>
      </c>
      <c r="D62" s="683">
        <v>168</v>
      </c>
      <c r="E62" s="318">
        <v>201</v>
      </c>
      <c r="F62" s="317">
        <f>SUM(C62:E62)</f>
        <v>517</v>
      </c>
      <c r="G62" s="300"/>
      <c r="H62" s="293" t="s">
        <v>1286</v>
      </c>
      <c r="I62" s="683">
        <v>6</v>
      </c>
      <c r="J62" s="318" t="s">
        <v>1286</v>
      </c>
      <c r="K62" s="317">
        <v>21</v>
      </c>
      <c r="L62" s="300"/>
      <c r="M62" s="683" t="s">
        <v>1094</v>
      </c>
      <c r="N62" s="683" t="s">
        <v>1094</v>
      </c>
      <c r="O62" s="318" t="s">
        <v>1094</v>
      </c>
      <c r="P62" s="317" t="s">
        <v>1094</v>
      </c>
      <c r="Q62" s="300"/>
      <c r="R62" s="683">
        <v>0</v>
      </c>
      <c r="S62" s="683">
        <v>0</v>
      </c>
      <c r="T62" s="318">
        <v>0</v>
      </c>
      <c r="U62" s="317">
        <f>SUM(R62:T62)</f>
        <v>0</v>
      </c>
      <c r="V62" s="317"/>
      <c r="W62" s="683" t="s">
        <v>1094</v>
      </c>
      <c r="X62" s="683" t="s">
        <v>1094</v>
      </c>
      <c r="Y62" s="318" t="s">
        <v>1094</v>
      </c>
      <c r="Z62" s="317" t="s">
        <v>1094</v>
      </c>
      <c r="AA62" s="300"/>
      <c r="AB62" s="683" t="s">
        <v>1094</v>
      </c>
      <c r="AC62" s="683" t="s">
        <v>1094</v>
      </c>
      <c r="AD62" s="318" t="s">
        <v>1094</v>
      </c>
      <c r="AE62" s="317" t="s">
        <v>1094</v>
      </c>
      <c r="AF62" s="300"/>
      <c r="AG62" s="317">
        <v>153</v>
      </c>
      <c r="AH62" s="317">
        <v>174</v>
      </c>
      <c r="AI62" s="317">
        <v>211</v>
      </c>
      <c r="AJ62" s="317">
        <f>SUM(AG62:AI62)</f>
        <v>538</v>
      </c>
    </row>
    <row r="63" spans="1:36" s="308" customFormat="1">
      <c r="A63" s="312"/>
      <c r="B63" s="316" t="s">
        <v>226</v>
      </c>
      <c r="C63" s="683">
        <f>C61-C62</f>
        <v>143</v>
      </c>
      <c r="D63" s="683">
        <f t="shared" ref="D63" si="23">D61-D62</f>
        <v>167</v>
      </c>
      <c r="E63" s="683">
        <f>E61-E62</f>
        <v>131</v>
      </c>
      <c r="F63" s="317">
        <f>SUM(C63:E63)</f>
        <v>441</v>
      </c>
      <c r="G63" s="300"/>
      <c r="H63" s="293" t="s">
        <v>1286</v>
      </c>
      <c r="I63" s="683">
        <v>5</v>
      </c>
      <c r="J63" s="293" t="s">
        <v>1286</v>
      </c>
      <c r="K63" s="317">
        <v>7</v>
      </c>
      <c r="L63" s="300"/>
      <c r="M63" s="683" t="s">
        <v>1094</v>
      </c>
      <c r="N63" s="683" t="s">
        <v>1094</v>
      </c>
      <c r="O63" s="683" t="s">
        <v>1094</v>
      </c>
      <c r="P63" s="317" t="s">
        <v>1094</v>
      </c>
      <c r="Q63" s="300"/>
      <c r="R63" s="683">
        <f>R61-R62</f>
        <v>0</v>
      </c>
      <c r="S63" s="683">
        <f t="shared" ref="S63" si="24">S61-S62</f>
        <v>0</v>
      </c>
      <c r="T63" s="683">
        <f>T61-T62</f>
        <v>0</v>
      </c>
      <c r="U63" s="317">
        <f>SUM(R63:T63)</f>
        <v>0</v>
      </c>
      <c r="V63" s="317"/>
      <c r="W63" s="683" t="s">
        <v>1094</v>
      </c>
      <c r="X63" s="683" t="s">
        <v>1094</v>
      </c>
      <c r="Y63" s="683" t="s">
        <v>1094</v>
      </c>
      <c r="Z63" s="317" t="s">
        <v>1094</v>
      </c>
      <c r="AA63" s="300"/>
      <c r="AB63" s="683" t="s">
        <v>1094</v>
      </c>
      <c r="AC63" s="683" t="s">
        <v>1094</v>
      </c>
      <c r="AD63" s="683" t="s">
        <v>1094</v>
      </c>
      <c r="AE63" s="317" t="s">
        <v>1094</v>
      </c>
      <c r="AF63" s="300"/>
      <c r="AG63" s="317">
        <f>AG61-AG62</f>
        <v>144</v>
      </c>
      <c r="AH63" s="317">
        <f>AH61-AH62</f>
        <v>172</v>
      </c>
      <c r="AI63" s="317">
        <f>AI61-AI62</f>
        <v>132</v>
      </c>
      <c r="AJ63" s="317">
        <f>AJ61-AJ62</f>
        <v>448</v>
      </c>
    </row>
    <row r="64" spans="1:36" s="308" customFormat="1">
      <c r="A64" s="312"/>
      <c r="B64" s="316" t="s">
        <v>224</v>
      </c>
      <c r="C64" s="319">
        <f>C62/C61</f>
        <v>0.50859106529209619</v>
      </c>
      <c r="D64" s="319">
        <f>D62/D61</f>
        <v>0.5014925373134328</v>
      </c>
      <c r="E64" s="319">
        <f>E62/E61</f>
        <v>0.60542168674698793</v>
      </c>
      <c r="F64" s="319">
        <f>F62/F61</f>
        <v>0.5396659707724426</v>
      </c>
      <c r="G64" s="184"/>
      <c r="H64" s="319" t="s">
        <v>1286</v>
      </c>
      <c r="I64" s="319">
        <v>0.54545454545454541</v>
      </c>
      <c r="J64" s="319" t="s">
        <v>1286</v>
      </c>
      <c r="K64" s="319">
        <v>0.75</v>
      </c>
      <c r="L64" s="184"/>
      <c r="M64" s="319" t="s">
        <v>1094</v>
      </c>
      <c r="N64" s="319" t="s">
        <v>1094</v>
      </c>
      <c r="O64" s="319" t="s">
        <v>1094</v>
      </c>
      <c r="P64" s="319" t="s">
        <v>1094</v>
      </c>
      <c r="Q64" s="184"/>
      <c r="R64" s="319" t="s">
        <v>1287</v>
      </c>
      <c r="S64" s="319" t="s">
        <v>1287</v>
      </c>
      <c r="T64" s="319" t="s">
        <v>1287</v>
      </c>
      <c r="U64" s="319" t="s">
        <v>1287</v>
      </c>
      <c r="V64" s="319"/>
      <c r="W64" s="319" t="s">
        <v>1094</v>
      </c>
      <c r="X64" s="319" t="s">
        <v>1094</v>
      </c>
      <c r="Y64" s="319" t="s">
        <v>1094</v>
      </c>
      <c r="Z64" s="319" t="s">
        <v>1094</v>
      </c>
      <c r="AA64" s="184"/>
      <c r="AB64" s="319" t="s">
        <v>1094</v>
      </c>
      <c r="AC64" s="319" t="s">
        <v>1094</v>
      </c>
      <c r="AD64" s="319" t="s">
        <v>1094</v>
      </c>
      <c r="AE64" s="319" t="s">
        <v>1094</v>
      </c>
      <c r="AF64" s="184"/>
      <c r="AG64" s="319">
        <f>AG62/AG61</f>
        <v>0.51515151515151514</v>
      </c>
      <c r="AH64" s="319">
        <f>AH62/AH61</f>
        <v>0.50289017341040465</v>
      </c>
      <c r="AI64" s="319">
        <f>AI62/AI61</f>
        <v>0.61516034985422741</v>
      </c>
      <c r="AJ64" s="319">
        <f>AJ62/AJ61</f>
        <v>0.54563894523326573</v>
      </c>
    </row>
    <row r="65" spans="1:36" s="308" customFormat="1">
      <c r="A65" s="312"/>
      <c r="B65" s="316"/>
      <c r="C65" s="289"/>
      <c r="D65" s="289"/>
      <c r="E65" s="318"/>
      <c r="F65" s="317"/>
      <c r="G65" s="184"/>
      <c r="H65" s="289"/>
      <c r="I65" s="289"/>
      <c r="J65" s="318"/>
      <c r="K65" s="317"/>
      <c r="L65" s="184"/>
      <c r="M65" s="289"/>
      <c r="N65" s="289"/>
      <c r="O65" s="318"/>
      <c r="P65" s="317"/>
      <c r="Q65" s="184"/>
      <c r="R65" s="289"/>
      <c r="S65" s="289"/>
      <c r="T65" s="318"/>
      <c r="U65" s="317"/>
      <c r="V65" s="317"/>
      <c r="W65" s="289"/>
      <c r="X65" s="289"/>
      <c r="Y65" s="318"/>
      <c r="Z65" s="317"/>
      <c r="AA65" s="184"/>
      <c r="AB65" s="289"/>
      <c r="AC65" s="289"/>
      <c r="AD65" s="318"/>
      <c r="AE65" s="317"/>
      <c r="AF65" s="184"/>
      <c r="AG65" s="289"/>
      <c r="AH65" s="289"/>
      <c r="AI65" s="318"/>
      <c r="AJ65" s="317"/>
    </row>
    <row r="66" spans="1:36" s="308" customFormat="1">
      <c r="A66" s="312" t="s">
        <v>236</v>
      </c>
      <c r="B66" s="316" t="s">
        <v>46</v>
      </c>
      <c r="C66" s="317">
        <v>215</v>
      </c>
      <c r="D66" s="317">
        <v>181</v>
      </c>
      <c r="E66" s="313">
        <v>316</v>
      </c>
      <c r="F66" s="317">
        <f>SUM(C66:E66)</f>
        <v>712</v>
      </c>
      <c r="G66" s="300"/>
      <c r="H66" s="317">
        <v>34</v>
      </c>
      <c r="I66" s="317">
        <v>28</v>
      </c>
      <c r="J66" s="313">
        <v>27</v>
      </c>
      <c r="K66" s="317">
        <f>SUM(H66:J66)</f>
        <v>89</v>
      </c>
      <c r="L66" s="300"/>
      <c r="M66" s="317" t="s">
        <v>1094</v>
      </c>
      <c r="N66" s="317" t="s">
        <v>1094</v>
      </c>
      <c r="O66" s="313" t="s">
        <v>1094</v>
      </c>
      <c r="P66" s="317" t="s">
        <v>1094</v>
      </c>
      <c r="Q66" s="300"/>
      <c r="R66" s="317">
        <v>0</v>
      </c>
      <c r="S66" s="317">
        <v>0</v>
      </c>
      <c r="T66" s="313">
        <v>0</v>
      </c>
      <c r="U66" s="317">
        <f>SUM(R66:T66)</f>
        <v>0</v>
      </c>
      <c r="V66" s="317"/>
      <c r="W66" s="317" t="s">
        <v>1094</v>
      </c>
      <c r="X66" s="317" t="s">
        <v>1094</v>
      </c>
      <c r="Y66" s="313" t="s">
        <v>1094</v>
      </c>
      <c r="Z66" s="317" t="s">
        <v>1094</v>
      </c>
      <c r="AA66" s="300"/>
      <c r="AB66" s="317" t="s">
        <v>1094</v>
      </c>
      <c r="AC66" s="317" t="s">
        <v>1094</v>
      </c>
      <c r="AD66" s="313" t="s">
        <v>1094</v>
      </c>
      <c r="AE66" s="317" t="s">
        <v>1094</v>
      </c>
      <c r="AF66" s="300"/>
      <c r="AG66" s="317">
        <v>249</v>
      </c>
      <c r="AH66" s="317">
        <v>209</v>
      </c>
      <c r="AI66" s="317">
        <v>343</v>
      </c>
      <c r="AJ66" s="317">
        <f>SUM(AG66:AI66)</f>
        <v>801</v>
      </c>
    </row>
    <row r="67" spans="1:36" s="308" customFormat="1">
      <c r="A67" s="312"/>
      <c r="B67" s="316" t="s">
        <v>223</v>
      </c>
      <c r="C67" s="683">
        <v>138</v>
      </c>
      <c r="D67" s="683">
        <v>110</v>
      </c>
      <c r="E67" s="318">
        <v>186</v>
      </c>
      <c r="F67" s="317">
        <f>SUM(C67:E67)</f>
        <v>434</v>
      </c>
      <c r="G67" s="300"/>
      <c r="H67" s="683">
        <v>29</v>
      </c>
      <c r="I67" s="683">
        <v>22</v>
      </c>
      <c r="J67" s="318">
        <v>14</v>
      </c>
      <c r="K67" s="317">
        <f>SUM(H67:J67)</f>
        <v>65</v>
      </c>
      <c r="L67" s="300"/>
      <c r="M67" s="683" t="s">
        <v>1094</v>
      </c>
      <c r="N67" s="683" t="s">
        <v>1094</v>
      </c>
      <c r="O67" s="318" t="s">
        <v>1094</v>
      </c>
      <c r="P67" s="317" t="s">
        <v>1094</v>
      </c>
      <c r="Q67" s="300"/>
      <c r="R67" s="683">
        <v>0</v>
      </c>
      <c r="S67" s="683">
        <v>0</v>
      </c>
      <c r="T67" s="318">
        <v>0</v>
      </c>
      <c r="U67" s="317">
        <f>SUM(R67:T67)</f>
        <v>0</v>
      </c>
      <c r="V67" s="317"/>
      <c r="W67" s="683" t="s">
        <v>1094</v>
      </c>
      <c r="X67" s="683" t="s">
        <v>1094</v>
      </c>
      <c r="Y67" s="318" t="s">
        <v>1094</v>
      </c>
      <c r="Z67" s="317" t="s">
        <v>1094</v>
      </c>
      <c r="AA67" s="300"/>
      <c r="AB67" s="683" t="s">
        <v>1094</v>
      </c>
      <c r="AC67" s="683" t="s">
        <v>1094</v>
      </c>
      <c r="AD67" s="318" t="s">
        <v>1094</v>
      </c>
      <c r="AE67" s="317" t="s">
        <v>1094</v>
      </c>
      <c r="AF67" s="300"/>
      <c r="AG67" s="317">
        <v>167</v>
      </c>
      <c r="AH67" s="317">
        <v>132</v>
      </c>
      <c r="AI67" s="317">
        <v>200</v>
      </c>
      <c r="AJ67" s="317">
        <f>SUM(AG67:AI67)</f>
        <v>499</v>
      </c>
    </row>
    <row r="68" spans="1:36" s="308" customFormat="1">
      <c r="A68" s="312"/>
      <c r="B68" s="316" t="s">
        <v>226</v>
      </c>
      <c r="C68" s="683">
        <f>C66-C67</f>
        <v>77</v>
      </c>
      <c r="D68" s="683">
        <f t="shared" ref="D68" si="25">D66-D67</f>
        <v>71</v>
      </c>
      <c r="E68" s="683">
        <f>E66-E67</f>
        <v>130</v>
      </c>
      <c r="F68" s="317">
        <f>SUM(C68:E68)</f>
        <v>278</v>
      </c>
      <c r="G68" s="300"/>
      <c r="H68" s="683">
        <f>H66-H67</f>
        <v>5</v>
      </c>
      <c r="I68" s="683">
        <f t="shared" ref="I68" si="26">I66-I67</f>
        <v>6</v>
      </c>
      <c r="J68" s="683">
        <f>J66-J67</f>
        <v>13</v>
      </c>
      <c r="K68" s="317">
        <f>SUM(H68:J68)</f>
        <v>24</v>
      </c>
      <c r="L68" s="300"/>
      <c r="M68" s="683" t="s">
        <v>1094</v>
      </c>
      <c r="N68" s="683" t="s">
        <v>1094</v>
      </c>
      <c r="O68" s="683" t="s">
        <v>1094</v>
      </c>
      <c r="P68" s="317" t="s">
        <v>1094</v>
      </c>
      <c r="Q68" s="300"/>
      <c r="R68" s="683">
        <f>R66-R67</f>
        <v>0</v>
      </c>
      <c r="S68" s="683">
        <f t="shared" ref="S68" si="27">S66-S67</f>
        <v>0</v>
      </c>
      <c r="T68" s="683">
        <f>T66-T67</f>
        <v>0</v>
      </c>
      <c r="U68" s="317">
        <f>SUM(R68:T68)</f>
        <v>0</v>
      </c>
      <c r="V68" s="317"/>
      <c r="W68" s="683" t="s">
        <v>1094</v>
      </c>
      <c r="X68" s="683" t="s">
        <v>1094</v>
      </c>
      <c r="Y68" s="683" t="s">
        <v>1094</v>
      </c>
      <c r="Z68" s="317" t="s">
        <v>1094</v>
      </c>
      <c r="AA68" s="300"/>
      <c r="AB68" s="683" t="s">
        <v>1094</v>
      </c>
      <c r="AC68" s="683" t="s">
        <v>1094</v>
      </c>
      <c r="AD68" s="683" t="s">
        <v>1094</v>
      </c>
      <c r="AE68" s="317" t="s">
        <v>1094</v>
      </c>
      <c r="AF68" s="300"/>
      <c r="AG68" s="317">
        <f>AG66-AG67</f>
        <v>82</v>
      </c>
      <c r="AH68" s="317">
        <f>AH66-AH67</f>
        <v>77</v>
      </c>
      <c r="AI68" s="317">
        <f>AI66-AI67</f>
        <v>143</v>
      </c>
      <c r="AJ68" s="317">
        <f>AJ66-AJ67</f>
        <v>302</v>
      </c>
    </row>
    <row r="69" spans="1:36" s="308" customFormat="1">
      <c r="A69" s="312"/>
      <c r="B69" s="316" t="s">
        <v>224</v>
      </c>
      <c r="C69" s="319">
        <f>C67/C66</f>
        <v>0.64186046511627903</v>
      </c>
      <c r="D69" s="319">
        <f>D67/D66</f>
        <v>0.60773480662983426</v>
      </c>
      <c r="E69" s="319">
        <f>E67/E66</f>
        <v>0.58860759493670889</v>
      </c>
      <c r="F69" s="319">
        <f>F67/F66</f>
        <v>0.6095505617977528</v>
      </c>
      <c r="G69" s="184"/>
      <c r="H69" s="319">
        <f>H67/H66</f>
        <v>0.8529411764705882</v>
      </c>
      <c r="I69" s="319">
        <f>I67/I66</f>
        <v>0.7857142857142857</v>
      </c>
      <c r="J69" s="319">
        <f>J67/J66</f>
        <v>0.51851851851851849</v>
      </c>
      <c r="K69" s="319">
        <f>K67/K66</f>
        <v>0.7303370786516854</v>
      </c>
      <c r="L69" s="184"/>
      <c r="M69" s="319" t="s">
        <v>1094</v>
      </c>
      <c r="N69" s="319" t="s">
        <v>1094</v>
      </c>
      <c r="O69" s="319" t="s">
        <v>1094</v>
      </c>
      <c r="P69" s="319" t="s">
        <v>1094</v>
      </c>
      <c r="Q69" s="184"/>
      <c r="R69" s="319" t="s">
        <v>1287</v>
      </c>
      <c r="S69" s="319" t="s">
        <v>1287</v>
      </c>
      <c r="T69" s="319" t="s">
        <v>1287</v>
      </c>
      <c r="U69" s="319" t="s">
        <v>1287</v>
      </c>
      <c r="V69" s="319"/>
      <c r="W69" s="319" t="s">
        <v>1094</v>
      </c>
      <c r="X69" s="319" t="s">
        <v>1094</v>
      </c>
      <c r="Y69" s="319" t="s">
        <v>1094</v>
      </c>
      <c r="Z69" s="319" t="s">
        <v>1094</v>
      </c>
      <c r="AA69" s="184"/>
      <c r="AB69" s="319" t="s">
        <v>1094</v>
      </c>
      <c r="AC69" s="319" t="s">
        <v>1094</v>
      </c>
      <c r="AD69" s="319" t="s">
        <v>1094</v>
      </c>
      <c r="AE69" s="319" t="s">
        <v>1094</v>
      </c>
      <c r="AF69" s="184"/>
      <c r="AG69" s="319">
        <f>AG67/AG66</f>
        <v>0.67068273092369479</v>
      </c>
      <c r="AH69" s="319">
        <f>AH67/AH66</f>
        <v>0.63157894736842102</v>
      </c>
      <c r="AI69" s="319">
        <f>AI67/AI66</f>
        <v>0.58309037900874638</v>
      </c>
      <c r="AJ69" s="319">
        <f>AJ67/AJ66</f>
        <v>0.62297128589263417</v>
      </c>
    </row>
    <row r="70" spans="1:36" s="308" customFormat="1">
      <c r="A70" s="312"/>
      <c r="B70" s="316"/>
      <c r="C70" s="289"/>
      <c r="D70" s="289"/>
      <c r="E70" s="318"/>
      <c r="F70" s="317"/>
      <c r="G70" s="184"/>
      <c r="H70" s="289"/>
      <c r="I70" s="289"/>
      <c r="J70" s="318"/>
      <c r="K70" s="317"/>
      <c r="L70" s="184"/>
      <c r="M70" s="289"/>
      <c r="N70" s="289"/>
      <c r="O70" s="318"/>
      <c r="P70" s="317"/>
      <c r="Q70" s="184"/>
      <c r="R70" s="289"/>
      <c r="S70" s="289"/>
      <c r="T70" s="318"/>
      <c r="U70" s="317"/>
      <c r="V70" s="319"/>
      <c r="W70" s="289"/>
      <c r="X70" s="289"/>
      <c r="Y70" s="318"/>
      <c r="Z70" s="317"/>
      <c r="AA70" s="184"/>
      <c r="AB70" s="289"/>
      <c r="AC70" s="289"/>
      <c r="AD70" s="318"/>
      <c r="AE70" s="317"/>
      <c r="AF70" s="184"/>
      <c r="AG70" s="289"/>
      <c r="AH70" s="289"/>
      <c r="AI70" s="318"/>
      <c r="AJ70" s="317"/>
    </row>
    <row r="71" spans="1:36" s="308" customFormat="1">
      <c r="A71" s="312" t="s">
        <v>237</v>
      </c>
      <c r="B71" s="316" t="s">
        <v>46</v>
      </c>
      <c r="C71" s="317" t="s">
        <v>1094</v>
      </c>
      <c r="D71" s="317" t="s">
        <v>1094</v>
      </c>
      <c r="E71" s="313" t="s">
        <v>1094</v>
      </c>
      <c r="F71" s="317" t="s">
        <v>1094</v>
      </c>
      <c r="G71" s="300"/>
      <c r="H71" s="317">
        <v>15</v>
      </c>
      <c r="I71" s="317">
        <v>12</v>
      </c>
      <c r="J71" s="313">
        <v>15</v>
      </c>
      <c r="K71" s="317">
        <v>42</v>
      </c>
      <c r="L71" s="300"/>
      <c r="M71" s="317">
        <v>59</v>
      </c>
      <c r="N71" s="317">
        <v>69</v>
      </c>
      <c r="O71" s="313">
        <v>75</v>
      </c>
      <c r="P71" s="317">
        <f>SUM(M71:O71)</f>
        <v>203</v>
      </c>
      <c r="Q71" s="300"/>
      <c r="R71" s="317" t="s">
        <v>1286</v>
      </c>
      <c r="S71" s="317" t="s">
        <v>1286</v>
      </c>
      <c r="T71" s="313">
        <v>0</v>
      </c>
      <c r="U71" s="317">
        <v>6</v>
      </c>
      <c r="V71" s="317"/>
      <c r="W71" s="317" t="s">
        <v>1286</v>
      </c>
      <c r="X71" s="317">
        <v>5</v>
      </c>
      <c r="Y71" s="313" t="s">
        <v>1286</v>
      </c>
      <c r="Z71" s="317">
        <v>10</v>
      </c>
      <c r="AA71" s="300"/>
      <c r="AB71" s="317">
        <v>24</v>
      </c>
      <c r="AC71" s="317">
        <v>45</v>
      </c>
      <c r="AD71" s="313">
        <v>27</v>
      </c>
      <c r="AE71" s="317">
        <v>96</v>
      </c>
      <c r="AF71" s="300"/>
      <c r="AG71" s="317">
        <v>105</v>
      </c>
      <c r="AH71" s="317">
        <v>133</v>
      </c>
      <c r="AI71" s="317">
        <v>119</v>
      </c>
      <c r="AJ71" s="317">
        <f>SUM(AG71:AI71)</f>
        <v>357</v>
      </c>
    </row>
    <row r="72" spans="1:36" s="308" customFormat="1">
      <c r="A72" s="312"/>
      <c r="B72" s="316" t="s">
        <v>223</v>
      </c>
      <c r="C72" s="683" t="s">
        <v>1094</v>
      </c>
      <c r="D72" s="683" t="s">
        <v>1094</v>
      </c>
      <c r="E72" s="318" t="s">
        <v>1094</v>
      </c>
      <c r="F72" s="317" t="s">
        <v>1094</v>
      </c>
      <c r="G72" s="300"/>
      <c r="H72" s="683">
        <v>8</v>
      </c>
      <c r="I72" s="293" t="s">
        <v>1286</v>
      </c>
      <c r="J72" s="318" t="s">
        <v>1286</v>
      </c>
      <c r="K72" s="317">
        <v>26</v>
      </c>
      <c r="L72" s="300"/>
      <c r="M72" s="683">
        <v>43</v>
      </c>
      <c r="N72" s="683">
        <v>47</v>
      </c>
      <c r="O72" s="318">
        <v>50</v>
      </c>
      <c r="P72" s="317">
        <f>SUM(M72:O72)</f>
        <v>140</v>
      </c>
      <c r="Q72" s="300"/>
      <c r="R72" s="293" t="s">
        <v>1286</v>
      </c>
      <c r="S72" s="293" t="s">
        <v>1286</v>
      </c>
      <c r="T72" s="318">
        <v>0</v>
      </c>
      <c r="U72" s="317" t="s">
        <v>1286</v>
      </c>
      <c r="V72" s="317"/>
      <c r="W72" s="293" t="s">
        <v>1286</v>
      </c>
      <c r="X72" s="293" t="s">
        <v>1286</v>
      </c>
      <c r="Y72" s="318" t="s">
        <v>1286</v>
      </c>
      <c r="Z72" s="317" t="s">
        <v>1286</v>
      </c>
      <c r="AA72" s="300"/>
      <c r="AB72" s="293" t="s">
        <v>1286</v>
      </c>
      <c r="AC72" s="683">
        <v>31</v>
      </c>
      <c r="AD72" s="318" t="s">
        <v>1286</v>
      </c>
      <c r="AE72" s="317">
        <v>74</v>
      </c>
      <c r="AF72" s="300"/>
      <c r="AG72" s="317">
        <v>76</v>
      </c>
      <c r="AH72" s="317">
        <v>91</v>
      </c>
      <c r="AI72" s="317">
        <v>81</v>
      </c>
      <c r="AJ72" s="317">
        <f>SUM(AG72:AI72)</f>
        <v>248</v>
      </c>
    </row>
    <row r="73" spans="1:36" s="308" customFormat="1">
      <c r="A73" s="312"/>
      <c r="B73" s="316" t="s">
        <v>226</v>
      </c>
      <c r="C73" s="683" t="s">
        <v>1094</v>
      </c>
      <c r="D73" s="683" t="s">
        <v>1094</v>
      </c>
      <c r="E73" s="683" t="s">
        <v>1094</v>
      </c>
      <c r="F73" s="317" t="s">
        <v>1094</v>
      </c>
      <c r="G73" s="300"/>
      <c r="H73" s="683">
        <v>7</v>
      </c>
      <c r="I73" s="293" t="s">
        <v>1286</v>
      </c>
      <c r="J73" s="293" t="s">
        <v>1286</v>
      </c>
      <c r="K73" s="317">
        <v>16</v>
      </c>
      <c r="L73" s="300"/>
      <c r="M73" s="683">
        <f>M71-M72</f>
        <v>16</v>
      </c>
      <c r="N73" s="683">
        <f t="shared" ref="N73" si="28">N71-N72</f>
        <v>22</v>
      </c>
      <c r="O73" s="683">
        <f>O71-O72</f>
        <v>25</v>
      </c>
      <c r="P73" s="317">
        <f>SUM(M73:O73)</f>
        <v>63</v>
      </c>
      <c r="Q73" s="300"/>
      <c r="R73" s="293" t="s">
        <v>1286</v>
      </c>
      <c r="S73" s="293" t="s">
        <v>1286</v>
      </c>
      <c r="T73" s="683">
        <v>0</v>
      </c>
      <c r="U73" s="317" t="s">
        <v>1286</v>
      </c>
      <c r="V73" s="317"/>
      <c r="W73" s="293" t="s">
        <v>1286</v>
      </c>
      <c r="X73" s="293" t="s">
        <v>1286</v>
      </c>
      <c r="Y73" s="293" t="s">
        <v>1286</v>
      </c>
      <c r="Z73" s="317" t="s">
        <v>1286</v>
      </c>
      <c r="AA73" s="300"/>
      <c r="AB73" s="293" t="s">
        <v>1286</v>
      </c>
      <c r="AC73" s="683">
        <v>14</v>
      </c>
      <c r="AD73" s="293" t="s">
        <v>1286</v>
      </c>
      <c r="AE73" s="317">
        <v>22</v>
      </c>
      <c r="AF73" s="300"/>
      <c r="AG73" s="317">
        <f>AG71-AG72</f>
        <v>29</v>
      </c>
      <c r="AH73" s="317">
        <f>AH71-AH72</f>
        <v>42</v>
      </c>
      <c r="AI73" s="317">
        <f>AI71-AI72</f>
        <v>38</v>
      </c>
      <c r="AJ73" s="317">
        <f>AJ71-AJ72</f>
        <v>109</v>
      </c>
    </row>
    <row r="74" spans="1:36" s="308" customFormat="1">
      <c r="A74" s="312"/>
      <c r="B74" s="316" t="s">
        <v>224</v>
      </c>
      <c r="C74" s="319" t="s">
        <v>1094</v>
      </c>
      <c r="D74" s="319" t="s">
        <v>1094</v>
      </c>
      <c r="E74" s="319" t="s">
        <v>1094</v>
      </c>
      <c r="F74" s="319" t="s">
        <v>1094</v>
      </c>
      <c r="G74" s="184"/>
      <c r="H74" s="319">
        <v>0.53333333333333333</v>
      </c>
      <c r="I74" s="319" t="s">
        <v>1286</v>
      </c>
      <c r="J74" s="319" t="s">
        <v>1286</v>
      </c>
      <c r="K74" s="319">
        <v>0.61904761904761907</v>
      </c>
      <c r="L74" s="184"/>
      <c r="M74" s="319">
        <f>M72/M71</f>
        <v>0.72881355932203384</v>
      </c>
      <c r="N74" s="319">
        <f>N72/N71</f>
        <v>0.6811594202898551</v>
      </c>
      <c r="O74" s="319">
        <f>O72/O71</f>
        <v>0.66666666666666663</v>
      </c>
      <c r="P74" s="319">
        <f>P72/P71</f>
        <v>0.68965517241379315</v>
      </c>
      <c r="Q74" s="184"/>
      <c r="R74" s="319" t="s">
        <v>1286</v>
      </c>
      <c r="S74" s="319" t="s">
        <v>1286</v>
      </c>
      <c r="T74" s="319" t="s">
        <v>1287</v>
      </c>
      <c r="U74" s="319" t="s">
        <v>1286</v>
      </c>
      <c r="V74" s="319"/>
      <c r="W74" s="319" t="s">
        <v>1286</v>
      </c>
      <c r="X74" s="319" t="s">
        <v>1286</v>
      </c>
      <c r="Y74" s="319" t="s">
        <v>1286</v>
      </c>
      <c r="Z74" s="319" t="s">
        <v>1286</v>
      </c>
      <c r="AA74" s="184"/>
      <c r="AB74" s="319" t="s">
        <v>1286</v>
      </c>
      <c r="AC74" s="319">
        <v>0.68888888888888888</v>
      </c>
      <c r="AD74" s="319" t="s">
        <v>1286</v>
      </c>
      <c r="AE74" s="319">
        <v>0.77083333333333337</v>
      </c>
      <c r="AF74" s="184"/>
      <c r="AG74" s="319">
        <f>AG72/AG71</f>
        <v>0.72380952380952379</v>
      </c>
      <c r="AH74" s="319">
        <f>AH72/AH71</f>
        <v>0.68421052631578949</v>
      </c>
      <c r="AI74" s="319">
        <f>AI72/AI71</f>
        <v>0.68067226890756305</v>
      </c>
      <c r="AJ74" s="319">
        <f>AJ72/AJ71</f>
        <v>0.69467787114845936</v>
      </c>
    </row>
    <row r="75" spans="1:36" s="308" customFormat="1">
      <c r="A75" s="312"/>
      <c r="B75" s="316"/>
      <c r="C75" s="321"/>
      <c r="D75" s="318"/>
      <c r="E75" s="318"/>
      <c r="F75" s="320"/>
      <c r="G75" s="184"/>
      <c r="H75" s="321"/>
      <c r="I75" s="318"/>
      <c r="J75" s="318"/>
      <c r="K75" s="320"/>
      <c r="L75" s="184"/>
      <c r="M75" s="321"/>
      <c r="N75" s="318"/>
      <c r="O75" s="318"/>
      <c r="P75" s="320"/>
      <c r="Q75" s="184"/>
      <c r="R75" s="321"/>
      <c r="S75" s="318"/>
      <c r="T75" s="318"/>
      <c r="U75" s="320"/>
      <c r="V75" s="317"/>
      <c r="W75" s="321"/>
      <c r="X75" s="318"/>
      <c r="Y75" s="318"/>
      <c r="Z75" s="320"/>
      <c r="AA75" s="184"/>
      <c r="AB75" s="321"/>
      <c r="AC75" s="318"/>
      <c r="AD75" s="318"/>
      <c r="AE75" s="320"/>
      <c r="AF75" s="184"/>
      <c r="AG75" s="321"/>
      <c r="AH75" s="318"/>
      <c r="AI75" s="318"/>
      <c r="AJ75" s="320"/>
    </row>
    <row r="76" spans="1:36" s="308" customFormat="1">
      <c r="A76" s="312" t="s">
        <v>238</v>
      </c>
      <c r="B76" s="316" t="s">
        <v>46</v>
      </c>
      <c r="C76" s="317" t="s">
        <v>1094</v>
      </c>
      <c r="D76" s="317" t="s">
        <v>1094</v>
      </c>
      <c r="E76" s="313" t="s">
        <v>1094</v>
      </c>
      <c r="F76" s="317" t="s">
        <v>1094</v>
      </c>
      <c r="G76" s="300"/>
      <c r="H76" s="317">
        <v>67</v>
      </c>
      <c r="I76" s="317">
        <v>82</v>
      </c>
      <c r="J76" s="313">
        <v>70</v>
      </c>
      <c r="K76" s="317">
        <f>SUM(H76:J76)</f>
        <v>219</v>
      </c>
      <c r="L76" s="300"/>
      <c r="M76" s="317" t="s">
        <v>1094</v>
      </c>
      <c r="N76" s="317" t="s">
        <v>1094</v>
      </c>
      <c r="O76" s="313" t="s">
        <v>1094</v>
      </c>
      <c r="P76" s="317" t="s">
        <v>1094</v>
      </c>
      <c r="Q76" s="300"/>
      <c r="R76" s="317" t="s">
        <v>1094</v>
      </c>
      <c r="S76" s="317" t="s">
        <v>1094</v>
      </c>
      <c r="T76" s="313" t="s">
        <v>1094</v>
      </c>
      <c r="U76" s="317" t="s">
        <v>1094</v>
      </c>
      <c r="V76" s="453"/>
      <c r="W76" s="317" t="s">
        <v>1094</v>
      </c>
      <c r="X76" s="317" t="s">
        <v>1094</v>
      </c>
      <c r="Y76" s="313" t="s">
        <v>1094</v>
      </c>
      <c r="Z76" s="317" t="s">
        <v>1094</v>
      </c>
      <c r="AA76" s="300"/>
      <c r="AB76" s="317" t="s">
        <v>1094</v>
      </c>
      <c r="AC76" s="317" t="s">
        <v>1094</v>
      </c>
      <c r="AD76" s="313" t="s">
        <v>1094</v>
      </c>
      <c r="AE76" s="317" t="s">
        <v>1094</v>
      </c>
      <c r="AF76" s="300"/>
      <c r="AG76" s="317">
        <v>67</v>
      </c>
      <c r="AH76" s="317">
        <v>82</v>
      </c>
      <c r="AI76" s="317">
        <v>70</v>
      </c>
      <c r="AJ76" s="317">
        <f>SUM(AG76:AI76)</f>
        <v>219</v>
      </c>
    </row>
    <row r="77" spans="1:36" s="308" customFormat="1">
      <c r="A77" s="312"/>
      <c r="B77" s="316" t="s">
        <v>223</v>
      </c>
      <c r="C77" s="683" t="s">
        <v>1094</v>
      </c>
      <c r="D77" s="683" t="s">
        <v>1094</v>
      </c>
      <c r="E77" s="318" t="s">
        <v>1094</v>
      </c>
      <c r="F77" s="317" t="s">
        <v>1094</v>
      </c>
      <c r="G77" s="300"/>
      <c r="H77" s="683">
        <v>45</v>
      </c>
      <c r="I77" s="683">
        <v>51</v>
      </c>
      <c r="J77" s="318">
        <v>43</v>
      </c>
      <c r="K77" s="317">
        <f>SUM(H77:J77)</f>
        <v>139</v>
      </c>
      <c r="L77" s="300"/>
      <c r="M77" s="683" t="s">
        <v>1094</v>
      </c>
      <c r="N77" s="683" t="s">
        <v>1094</v>
      </c>
      <c r="O77" s="318" t="s">
        <v>1094</v>
      </c>
      <c r="P77" s="317" t="s">
        <v>1094</v>
      </c>
      <c r="Q77" s="300"/>
      <c r="R77" s="683" t="s">
        <v>1094</v>
      </c>
      <c r="S77" s="683" t="s">
        <v>1094</v>
      </c>
      <c r="T77" s="318" t="s">
        <v>1094</v>
      </c>
      <c r="U77" s="317" t="s">
        <v>1094</v>
      </c>
      <c r="V77" s="453"/>
      <c r="W77" s="683" t="s">
        <v>1094</v>
      </c>
      <c r="X77" s="683" t="s">
        <v>1094</v>
      </c>
      <c r="Y77" s="318" t="s">
        <v>1094</v>
      </c>
      <c r="Z77" s="317" t="s">
        <v>1094</v>
      </c>
      <c r="AA77" s="300"/>
      <c r="AB77" s="683" t="s">
        <v>1094</v>
      </c>
      <c r="AC77" s="683" t="s">
        <v>1094</v>
      </c>
      <c r="AD77" s="318" t="s">
        <v>1094</v>
      </c>
      <c r="AE77" s="317" t="s">
        <v>1094</v>
      </c>
      <c r="AF77" s="300"/>
      <c r="AG77" s="317">
        <v>45</v>
      </c>
      <c r="AH77" s="317">
        <v>51</v>
      </c>
      <c r="AI77" s="317">
        <v>43</v>
      </c>
      <c r="AJ77" s="317">
        <f>SUM(AG77:AI77)</f>
        <v>139</v>
      </c>
    </row>
    <row r="78" spans="1:36" s="308" customFormat="1">
      <c r="A78" s="312"/>
      <c r="B78" s="316" t="s">
        <v>226</v>
      </c>
      <c r="C78" s="683" t="s">
        <v>1094</v>
      </c>
      <c r="D78" s="683" t="s">
        <v>1094</v>
      </c>
      <c r="E78" s="683" t="s">
        <v>1094</v>
      </c>
      <c r="F78" s="317" t="s">
        <v>1094</v>
      </c>
      <c r="G78" s="300"/>
      <c r="H78" s="683">
        <f>H76-H77</f>
        <v>22</v>
      </c>
      <c r="I78" s="683">
        <f t="shared" ref="I78" si="29">I76-I77</f>
        <v>31</v>
      </c>
      <c r="J78" s="683">
        <f>J76-J77</f>
        <v>27</v>
      </c>
      <c r="K78" s="317">
        <f>SUM(H78:J78)</f>
        <v>80</v>
      </c>
      <c r="L78" s="300"/>
      <c r="M78" s="683" t="s">
        <v>1094</v>
      </c>
      <c r="N78" s="683" t="s">
        <v>1094</v>
      </c>
      <c r="O78" s="683" t="s">
        <v>1094</v>
      </c>
      <c r="P78" s="317" t="s">
        <v>1094</v>
      </c>
      <c r="Q78" s="300"/>
      <c r="R78" s="683" t="s">
        <v>1094</v>
      </c>
      <c r="S78" s="683" t="s">
        <v>1094</v>
      </c>
      <c r="T78" s="683" t="s">
        <v>1094</v>
      </c>
      <c r="U78" s="317" t="s">
        <v>1094</v>
      </c>
      <c r="V78" s="453"/>
      <c r="W78" s="683" t="s">
        <v>1094</v>
      </c>
      <c r="X78" s="683" t="s">
        <v>1094</v>
      </c>
      <c r="Y78" s="683" t="s">
        <v>1094</v>
      </c>
      <c r="Z78" s="317" t="s">
        <v>1094</v>
      </c>
      <c r="AA78" s="300"/>
      <c r="AB78" s="683" t="s">
        <v>1094</v>
      </c>
      <c r="AC78" s="683" t="s">
        <v>1094</v>
      </c>
      <c r="AD78" s="683" t="s">
        <v>1094</v>
      </c>
      <c r="AE78" s="317" t="s">
        <v>1094</v>
      </c>
      <c r="AF78" s="300"/>
      <c r="AG78" s="317">
        <f>AG76-AG77</f>
        <v>22</v>
      </c>
      <c r="AH78" s="317">
        <f>AH76-AH77</f>
        <v>31</v>
      </c>
      <c r="AI78" s="317">
        <f>AI76-AI77</f>
        <v>27</v>
      </c>
      <c r="AJ78" s="317">
        <f>AJ76-AJ77</f>
        <v>80</v>
      </c>
    </row>
    <row r="79" spans="1:36" s="308" customFormat="1">
      <c r="A79" s="312"/>
      <c r="B79" s="316" t="s">
        <v>224</v>
      </c>
      <c r="C79" s="319" t="s">
        <v>1094</v>
      </c>
      <c r="D79" s="319" t="s">
        <v>1094</v>
      </c>
      <c r="E79" s="319" t="s">
        <v>1094</v>
      </c>
      <c r="F79" s="319" t="s">
        <v>1094</v>
      </c>
      <c r="G79" s="184"/>
      <c r="H79" s="319">
        <f>H77/H76</f>
        <v>0.67164179104477617</v>
      </c>
      <c r="I79" s="319">
        <f>I77/I76</f>
        <v>0.62195121951219512</v>
      </c>
      <c r="J79" s="319">
        <f>J77/J76</f>
        <v>0.61428571428571432</v>
      </c>
      <c r="K79" s="319">
        <f>K77/K76</f>
        <v>0.63470319634703198</v>
      </c>
      <c r="L79" s="184"/>
      <c r="M79" s="319" t="s">
        <v>1094</v>
      </c>
      <c r="N79" s="319" t="s">
        <v>1094</v>
      </c>
      <c r="O79" s="319" t="s">
        <v>1094</v>
      </c>
      <c r="P79" s="319" t="s">
        <v>1094</v>
      </c>
      <c r="Q79" s="184"/>
      <c r="R79" s="319" t="s">
        <v>1094</v>
      </c>
      <c r="S79" s="319" t="s">
        <v>1094</v>
      </c>
      <c r="T79" s="319" t="s">
        <v>1094</v>
      </c>
      <c r="U79" s="319" t="s">
        <v>1094</v>
      </c>
      <c r="V79" s="453"/>
      <c r="W79" s="319" t="s">
        <v>1094</v>
      </c>
      <c r="X79" s="319" t="s">
        <v>1094</v>
      </c>
      <c r="Y79" s="319" t="s">
        <v>1094</v>
      </c>
      <c r="Z79" s="319" t="s">
        <v>1094</v>
      </c>
      <c r="AA79" s="184"/>
      <c r="AB79" s="319" t="s">
        <v>1094</v>
      </c>
      <c r="AC79" s="319" t="s">
        <v>1094</v>
      </c>
      <c r="AD79" s="319" t="s">
        <v>1094</v>
      </c>
      <c r="AE79" s="319" t="s">
        <v>1094</v>
      </c>
      <c r="AF79" s="184"/>
      <c r="AG79" s="319">
        <f>AG77/AG76</f>
        <v>0.67164179104477617</v>
      </c>
      <c r="AH79" s="319">
        <f>AH77/AH76</f>
        <v>0.62195121951219512</v>
      </c>
      <c r="AI79" s="319">
        <f>AI77/AI76</f>
        <v>0.61428571428571432</v>
      </c>
      <c r="AJ79" s="319">
        <f>AJ77/AJ76</f>
        <v>0.63470319634703198</v>
      </c>
    </row>
    <row r="80" spans="1:36" s="308" customFormat="1">
      <c r="A80" s="312"/>
      <c r="B80" s="316"/>
      <c r="C80" s="323"/>
      <c r="D80" s="323"/>
      <c r="E80" s="318"/>
      <c r="F80" s="317"/>
      <c r="G80" s="184"/>
      <c r="H80" s="323"/>
      <c r="I80" s="323"/>
      <c r="J80" s="318"/>
      <c r="K80" s="317"/>
      <c r="L80" s="184"/>
      <c r="M80" s="323"/>
      <c r="N80" s="323"/>
      <c r="O80" s="318"/>
      <c r="P80" s="317"/>
      <c r="Q80" s="184"/>
      <c r="R80" s="323"/>
      <c r="S80" s="323"/>
      <c r="T80" s="318"/>
      <c r="U80" s="317"/>
      <c r="V80" s="317"/>
      <c r="W80" s="323"/>
      <c r="X80" s="323"/>
      <c r="Y80" s="318"/>
      <c r="Z80" s="317"/>
      <c r="AA80" s="184"/>
      <c r="AB80" s="323"/>
      <c r="AC80" s="323"/>
      <c r="AD80" s="318"/>
      <c r="AE80" s="317"/>
      <c r="AF80" s="184"/>
      <c r="AG80" s="323"/>
      <c r="AH80" s="323"/>
      <c r="AI80" s="318"/>
      <c r="AJ80" s="317"/>
    </row>
    <row r="81" spans="1:36" s="308" customFormat="1">
      <c r="A81" s="312" t="s">
        <v>239</v>
      </c>
      <c r="B81" s="316" t="s">
        <v>46</v>
      </c>
      <c r="C81" s="317">
        <v>274</v>
      </c>
      <c r="D81" s="317">
        <v>289</v>
      </c>
      <c r="E81" s="313">
        <v>236</v>
      </c>
      <c r="F81" s="317">
        <f>SUM(C81:E81)</f>
        <v>799</v>
      </c>
      <c r="G81" s="300"/>
      <c r="H81" s="317">
        <v>7</v>
      </c>
      <c r="I81" s="317" t="s">
        <v>1286</v>
      </c>
      <c r="J81" s="313" t="s">
        <v>1286</v>
      </c>
      <c r="K81" s="317">
        <v>13</v>
      </c>
      <c r="L81" s="300"/>
      <c r="M81" s="317" t="s">
        <v>1094</v>
      </c>
      <c r="N81" s="317" t="s">
        <v>1094</v>
      </c>
      <c r="O81" s="313" t="s">
        <v>1094</v>
      </c>
      <c r="P81" s="317" t="s">
        <v>1094</v>
      </c>
      <c r="Q81" s="300"/>
      <c r="R81" s="317">
        <v>0</v>
      </c>
      <c r="S81" s="317">
        <v>0</v>
      </c>
      <c r="T81" s="313">
        <v>0</v>
      </c>
      <c r="U81" s="317">
        <f>SUM(R81:T81)</f>
        <v>0</v>
      </c>
      <c r="V81" s="317"/>
      <c r="W81" s="317" t="s">
        <v>1094</v>
      </c>
      <c r="X81" s="317" t="s">
        <v>1094</v>
      </c>
      <c r="Y81" s="313" t="s">
        <v>1094</v>
      </c>
      <c r="Z81" s="317" t="s">
        <v>1094</v>
      </c>
      <c r="AA81" s="300"/>
      <c r="AB81" s="317" t="s">
        <v>1286</v>
      </c>
      <c r="AC81" s="317" t="s">
        <v>1286</v>
      </c>
      <c r="AD81" s="313" t="s">
        <v>1286</v>
      </c>
      <c r="AE81" s="317">
        <v>8</v>
      </c>
      <c r="AF81" s="300"/>
      <c r="AG81" s="317">
        <v>285</v>
      </c>
      <c r="AH81" s="317">
        <v>294</v>
      </c>
      <c r="AI81" s="317">
        <v>241</v>
      </c>
      <c r="AJ81" s="317">
        <f>SUM(AG81:AI81)</f>
        <v>820</v>
      </c>
    </row>
    <row r="82" spans="1:36" s="308" customFormat="1">
      <c r="A82" s="312"/>
      <c r="B82" s="316" t="s">
        <v>223</v>
      </c>
      <c r="C82" s="683">
        <v>146</v>
      </c>
      <c r="D82" s="683">
        <v>142</v>
      </c>
      <c r="E82" s="318">
        <v>117</v>
      </c>
      <c r="F82" s="317">
        <f>SUM(C82:E82)</f>
        <v>405</v>
      </c>
      <c r="G82" s="300"/>
      <c r="H82" s="293" t="s">
        <v>1286</v>
      </c>
      <c r="I82" s="293" t="s">
        <v>1286</v>
      </c>
      <c r="J82" s="318" t="s">
        <v>1286</v>
      </c>
      <c r="K82" s="317" t="s">
        <v>1286</v>
      </c>
      <c r="L82" s="300"/>
      <c r="M82" s="683" t="s">
        <v>1094</v>
      </c>
      <c r="N82" s="683" t="s">
        <v>1094</v>
      </c>
      <c r="O82" s="318" t="s">
        <v>1094</v>
      </c>
      <c r="P82" s="317" t="s">
        <v>1094</v>
      </c>
      <c r="Q82" s="300"/>
      <c r="R82" s="683">
        <v>0</v>
      </c>
      <c r="S82" s="683">
        <v>0</v>
      </c>
      <c r="T82" s="318">
        <v>0</v>
      </c>
      <c r="U82" s="317">
        <f>SUM(R82:T82)</f>
        <v>0</v>
      </c>
      <c r="V82" s="317"/>
      <c r="W82" s="683" t="s">
        <v>1094</v>
      </c>
      <c r="X82" s="683" t="s">
        <v>1094</v>
      </c>
      <c r="Y82" s="318" t="s">
        <v>1094</v>
      </c>
      <c r="Z82" s="317" t="s">
        <v>1094</v>
      </c>
      <c r="AA82" s="300"/>
      <c r="AB82" s="293" t="s">
        <v>1286</v>
      </c>
      <c r="AC82" s="293" t="s">
        <v>1286</v>
      </c>
      <c r="AD82" s="318" t="s">
        <v>1286</v>
      </c>
      <c r="AE82" s="317" t="s">
        <v>1286</v>
      </c>
      <c r="AF82" s="300"/>
      <c r="AG82" s="317">
        <v>153</v>
      </c>
      <c r="AH82" s="317">
        <v>147</v>
      </c>
      <c r="AI82" s="317">
        <v>119</v>
      </c>
      <c r="AJ82" s="317">
        <f>SUM(AG82:AI82)</f>
        <v>419</v>
      </c>
    </row>
    <row r="83" spans="1:36" s="308" customFormat="1">
      <c r="A83" s="312"/>
      <c r="B83" s="316" t="s">
        <v>226</v>
      </c>
      <c r="C83" s="683">
        <f>C81-C82</f>
        <v>128</v>
      </c>
      <c r="D83" s="683">
        <f t="shared" ref="D83" si="30">D81-D82</f>
        <v>147</v>
      </c>
      <c r="E83" s="683">
        <f>E81-E82</f>
        <v>119</v>
      </c>
      <c r="F83" s="317">
        <f>SUM(C83:E83)</f>
        <v>394</v>
      </c>
      <c r="G83" s="300"/>
      <c r="H83" s="293" t="s">
        <v>1286</v>
      </c>
      <c r="I83" s="293" t="s">
        <v>1286</v>
      </c>
      <c r="J83" s="293" t="s">
        <v>1286</v>
      </c>
      <c r="K83" s="317" t="s">
        <v>1286</v>
      </c>
      <c r="L83" s="300"/>
      <c r="M83" s="683" t="s">
        <v>1094</v>
      </c>
      <c r="N83" s="683" t="s">
        <v>1094</v>
      </c>
      <c r="O83" s="683" t="s">
        <v>1094</v>
      </c>
      <c r="P83" s="317" t="s">
        <v>1094</v>
      </c>
      <c r="Q83" s="300"/>
      <c r="R83" s="683">
        <f>R81-R82</f>
        <v>0</v>
      </c>
      <c r="S83" s="683">
        <f t="shared" ref="S83" si="31">S81-S82</f>
        <v>0</v>
      </c>
      <c r="T83" s="683">
        <f>T81-T82</f>
        <v>0</v>
      </c>
      <c r="U83" s="317">
        <f>SUM(R83:T83)</f>
        <v>0</v>
      </c>
      <c r="V83" s="317"/>
      <c r="W83" s="683" t="s">
        <v>1094</v>
      </c>
      <c r="X83" s="683" t="s">
        <v>1094</v>
      </c>
      <c r="Y83" s="683" t="s">
        <v>1094</v>
      </c>
      <c r="Z83" s="317" t="s">
        <v>1094</v>
      </c>
      <c r="AA83" s="300"/>
      <c r="AB83" s="293" t="s">
        <v>1286</v>
      </c>
      <c r="AC83" s="293" t="s">
        <v>1286</v>
      </c>
      <c r="AD83" s="293" t="s">
        <v>1286</v>
      </c>
      <c r="AE83" s="317" t="s">
        <v>1286</v>
      </c>
      <c r="AF83" s="300"/>
      <c r="AG83" s="317">
        <f>AG81-AG82</f>
        <v>132</v>
      </c>
      <c r="AH83" s="317">
        <f>AH81-AH82</f>
        <v>147</v>
      </c>
      <c r="AI83" s="317">
        <f>AI81-AI82</f>
        <v>122</v>
      </c>
      <c r="AJ83" s="317">
        <f>AJ81-AJ82</f>
        <v>401</v>
      </c>
    </row>
    <row r="84" spans="1:36" s="308" customFormat="1">
      <c r="A84" s="312"/>
      <c r="B84" s="316" t="s">
        <v>224</v>
      </c>
      <c r="C84" s="319">
        <f>C82/C81</f>
        <v>0.53284671532846717</v>
      </c>
      <c r="D84" s="319">
        <f>D82/D81</f>
        <v>0.49134948096885811</v>
      </c>
      <c r="E84" s="319">
        <f>E82/E81</f>
        <v>0.49576271186440679</v>
      </c>
      <c r="F84" s="319">
        <f>F82/F81</f>
        <v>0.50688360450563208</v>
      </c>
      <c r="G84" s="184"/>
      <c r="H84" s="319" t="s">
        <v>1286</v>
      </c>
      <c r="I84" s="319" t="s">
        <v>1286</v>
      </c>
      <c r="J84" s="319" t="s">
        <v>1286</v>
      </c>
      <c r="K84" s="319" t="s">
        <v>1286</v>
      </c>
      <c r="L84" s="184"/>
      <c r="M84" s="319" t="s">
        <v>1094</v>
      </c>
      <c r="N84" s="319" t="s">
        <v>1094</v>
      </c>
      <c r="O84" s="319" t="s">
        <v>1094</v>
      </c>
      <c r="P84" s="319" t="s">
        <v>1094</v>
      </c>
      <c r="Q84" s="184"/>
      <c r="R84" s="319" t="s">
        <v>1287</v>
      </c>
      <c r="S84" s="319" t="s">
        <v>1287</v>
      </c>
      <c r="T84" s="319" t="s">
        <v>1287</v>
      </c>
      <c r="U84" s="319" t="s">
        <v>1287</v>
      </c>
      <c r="V84" s="319"/>
      <c r="W84" s="319" t="s">
        <v>1094</v>
      </c>
      <c r="X84" s="319" t="s">
        <v>1094</v>
      </c>
      <c r="Y84" s="319" t="s">
        <v>1094</v>
      </c>
      <c r="Z84" s="319" t="s">
        <v>1094</v>
      </c>
      <c r="AA84" s="184"/>
      <c r="AB84" s="319" t="s">
        <v>1286</v>
      </c>
      <c r="AC84" s="319" t="s">
        <v>1286</v>
      </c>
      <c r="AD84" s="319" t="s">
        <v>1286</v>
      </c>
      <c r="AE84" s="319" t="s">
        <v>1286</v>
      </c>
      <c r="AF84" s="184"/>
      <c r="AG84" s="319">
        <f>AG82/AG81</f>
        <v>0.5368421052631579</v>
      </c>
      <c r="AH84" s="319">
        <f>AH82/AH81</f>
        <v>0.5</v>
      </c>
      <c r="AI84" s="319">
        <f>AI82/AI81</f>
        <v>0.49377593360995853</v>
      </c>
      <c r="AJ84" s="319">
        <f>AJ82/AJ81</f>
        <v>0.51097560975609757</v>
      </c>
    </row>
    <row r="85" spans="1:36" s="308" customFormat="1">
      <c r="A85" s="312"/>
      <c r="B85" s="316"/>
      <c r="C85" s="323"/>
      <c r="D85" s="323"/>
      <c r="E85" s="318"/>
      <c r="F85" s="317"/>
      <c r="G85" s="184"/>
      <c r="H85" s="323"/>
      <c r="I85" s="323"/>
      <c r="J85" s="318"/>
      <c r="K85" s="317"/>
      <c r="L85" s="184"/>
      <c r="M85" s="323"/>
      <c r="N85" s="323"/>
      <c r="O85" s="318"/>
      <c r="P85" s="317"/>
      <c r="Q85" s="184"/>
      <c r="R85" s="323"/>
      <c r="S85" s="323"/>
      <c r="T85" s="318"/>
      <c r="U85" s="317"/>
      <c r="V85" s="317"/>
      <c r="W85" s="323"/>
      <c r="X85" s="323"/>
      <c r="Y85" s="318"/>
      <c r="Z85" s="317"/>
      <c r="AA85" s="184"/>
      <c r="AB85" s="323"/>
      <c r="AC85" s="323"/>
      <c r="AD85" s="318"/>
      <c r="AE85" s="317"/>
      <c r="AF85" s="184"/>
      <c r="AG85" s="323"/>
      <c r="AH85" s="323"/>
      <c r="AI85" s="318"/>
      <c r="AJ85" s="317"/>
    </row>
    <row r="86" spans="1:36" s="308" customFormat="1">
      <c r="A86" s="312" t="s">
        <v>240</v>
      </c>
      <c r="B86" s="316" t="s">
        <v>46</v>
      </c>
      <c r="C86" s="317">
        <v>325</v>
      </c>
      <c r="D86" s="317">
        <v>330</v>
      </c>
      <c r="E86" s="313">
        <v>352</v>
      </c>
      <c r="F86" s="317">
        <f>SUM(C86:E86)</f>
        <v>1007</v>
      </c>
      <c r="G86" s="300"/>
      <c r="H86" s="317">
        <v>16</v>
      </c>
      <c r="I86" s="317">
        <v>21</v>
      </c>
      <c r="J86" s="313">
        <v>10</v>
      </c>
      <c r="K86" s="317">
        <v>47</v>
      </c>
      <c r="L86" s="300"/>
      <c r="M86" s="317" t="s">
        <v>1094</v>
      </c>
      <c r="N86" s="317" t="s">
        <v>1094</v>
      </c>
      <c r="O86" s="313" t="s">
        <v>1094</v>
      </c>
      <c r="P86" s="317" t="s">
        <v>1094</v>
      </c>
      <c r="Q86" s="300"/>
      <c r="R86" s="317">
        <v>0</v>
      </c>
      <c r="S86" s="317">
        <v>0</v>
      </c>
      <c r="T86" s="313">
        <v>0</v>
      </c>
      <c r="U86" s="317">
        <f>SUM(R86:T86)</f>
        <v>0</v>
      </c>
      <c r="V86" s="317"/>
      <c r="W86" s="317" t="s">
        <v>1286</v>
      </c>
      <c r="X86" s="317" t="s">
        <v>1286</v>
      </c>
      <c r="Y86" s="313" t="s">
        <v>1286</v>
      </c>
      <c r="Z86" s="317">
        <v>6</v>
      </c>
      <c r="AA86" s="300"/>
      <c r="AB86" s="317">
        <v>0</v>
      </c>
      <c r="AC86" s="317">
        <v>0</v>
      </c>
      <c r="AD86" s="313">
        <v>0</v>
      </c>
      <c r="AE86" s="317">
        <f>SUM(AB86:AD86)</f>
        <v>0</v>
      </c>
      <c r="AF86" s="300"/>
      <c r="AG86" s="317">
        <v>344</v>
      </c>
      <c r="AH86" s="317">
        <v>353</v>
      </c>
      <c r="AI86" s="317">
        <v>363</v>
      </c>
      <c r="AJ86" s="317">
        <f>SUM(AG86:AI86)</f>
        <v>1060</v>
      </c>
    </row>
    <row r="87" spans="1:36" s="308" customFormat="1">
      <c r="A87" s="312"/>
      <c r="B87" s="316" t="s">
        <v>223</v>
      </c>
      <c r="C87" s="683">
        <v>170</v>
      </c>
      <c r="D87" s="683">
        <v>157</v>
      </c>
      <c r="E87" s="318">
        <v>196</v>
      </c>
      <c r="F87" s="317">
        <f>SUM(C87:E87)</f>
        <v>523</v>
      </c>
      <c r="G87" s="300"/>
      <c r="H87" s="293" t="s">
        <v>1286</v>
      </c>
      <c r="I87" s="293" t="s">
        <v>1286</v>
      </c>
      <c r="J87" s="318" t="s">
        <v>1286</v>
      </c>
      <c r="K87" s="317">
        <v>41</v>
      </c>
      <c r="L87" s="300"/>
      <c r="M87" s="683" t="s">
        <v>1094</v>
      </c>
      <c r="N87" s="683" t="s">
        <v>1094</v>
      </c>
      <c r="O87" s="318" t="s">
        <v>1094</v>
      </c>
      <c r="P87" s="317" t="s">
        <v>1094</v>
      </c>
      <c r="Q87" s="300"/>
      <c r="R87" s="683">
        <v>0</v>
      </c>
      <c r="S87" s="683">
        <v>0</v>
      </c>
      <c r="T87" s="318">
        <v>0</v>
      </c>
      <c r="U87" s="317">
        <f>SUM(R87:T87)</f>
        <v>0</v>
      </c>
      <c r="V87" s="317"/>
      <c r="W87" s="293" t="s">
        <v>1286</v>
      </c>
      <c r="X87" s="293" t="s">
        <v>1286</v>
      </c>
      <c r="Y87" s="318" t="s">
        <v>1286</v>
      </c>
      <c r="Z87" s="317" t="s">
        <v>1286</v>
      </c>
      <c r="AA87" s="300"/>
      <c r="AB87" s="683">
        <v>0</v>
      </c>
      <c r="AC87" s="683">
        <v>0</v>
      </c>
      <c r="AD87" s="318">
        <v>0</v>
      </c>
      <c r="AE87" s="317">
        <f>SUM(AB87:AD87)</f>
        <v>0</v>
      </c>
      <c r="AF87" s="300"/>
      <c r="AG87" s="317">
        <v>185</v>
      </c>
      <c r="AH87" s="317">
        <v>177</v>
      </c>
      <c r="AI87" s="317">
        <v>206</v>
      </c>
      <c r="AJ87" s="317">
        <f>SUM(AG87:AI87)</f>
        <v>568</v>
      </c>
    </row>
    <row r="88" spans="1:36" s="308" customFormat="1">
      <c r="A88" s="312"/>
      <c r="B88" s="316" t="s">
        <v>226</v>
      </c>
      <c r="C88" s="683">
        <f>C86-C87</f>
        <v>155</v>
      </c>
      <c r="D88" s="683">
        <f t="shared" ref="D88" si="32">D86-D87</f>
        <v>173</v>
      </c>
      <c r="E88" s="683">
        <f>E86-E87</f>
        <v>156</v>
      </c>
      <c r="F88" s="317">
        <f>SUM(C88:E88)</f>
        <v>484</v>
      </c>
      <c r="G88" s="300"/>
      <c r="H88" s="293" t="s">
        <v>1286</v>
      </c>
      <c r="I88" s="293" t="s">
        <v>1286</v>
      </c>
      <c r="J88" s="293" t="s">
        <v>1286</v>
      </c>
      <c r="K88" s="317">
        <v>6</v>
      </c>
      <c r="L88" s="300"/>
      <c r="M88" s="683" t="s">
        <v>1094</v>
      </c>
      <c r="N88" s="683" t="s">
        <v>1094</v>
      </c>
      <c r="O88" s="683" t="s">
        <v>1094</v>
      </c>
      <c r="P88" s="317" t="s">
        <v>1094</v>
      </c>
      <c r="Q88" s="300"/>
      <c r="R88" s="683">
        <f>R86-R87</f>
        <v>0</v>
      </c>
      <c r="S88" s="683">
        <f t="shared" ref="S88" si="33">S86-S87</f>
        <v>0</v>
      </c>
      <c r="T88" s="683">
        <f>T86-T87</f>
        <v>0</v>
      </c>
      <c r="U88" s="317">
        <f>SUM(R88:T88)</f>
        <v>0</v>
      </c>
      <c r="V88" s="317"/>
      <c r="W88" s="293" t="s">
        <v>1286</v>
      </c>
      <c r="X88" s="293" t="s">
        <v>1286</v>
      </c>
      <c r="Y88" s="293" t="s">
        <v>1286</v>
      </c>
      <c r="Z88" s="317" t="s">
        <v>1286</v>
      </c>
      <c r="AA88" s="300"/>
      <c r="AB88" s="683">
        <f>AB86-AB87</f>
        <v>0</v>
      </c>
      <c r="AC88" s="683">
        <f t="shared" ref="AC88" si="34">AC86-AC87</f>
        <v>0</v>
      </c>
      <c r="AD88" s="683">
        <f>AD86-AD87</f>
        <v>0</v>
      </c>
      <c r="AE88" s="317">
        <f>SUM(AB88:AD88)</f>
        <v>0</v>
      </c>
      <c r="AF88" s="300"/>
      <c r="AG88" s="317">
        <f>AG86-AG87</f>
        <v>159</v>
      </c>
      <c r="AH88" s="317">
        <f>AH86-AH87</f>
        <v>176</v>
      </c>
      <c r="AI88" s="317">
        <f>AI86-AI87</f>
        <v>157</v>
      </c>
      <c r="AJ88" s="317">
        <f>AJ86-AJ87</f>
        <v>492</v>
      </c>
    </row>
    <row r="89" spans="1:36" s="308" customFormat="1">
      <c r="A89" s="312"/>
      <c r="B89" s="316" t="s">
        <v>224</v>
      </c>
      <c r="C89" s="319">
        <f>C87/C86</f>
        <v>0.52307692307692311</v>
      </c>
      <c r="D89" s="319">
        <f>D87/D86</f>
        <v>0.47575757575757577</v>
      </c>
      <c r="E89" s="319">
        <f>E87/E86</f>
        <v>0.55681818181818177</v>
      </c>
      <c r="F89" s="319">
        <f>F87/F86</f>
        <v>0.51936444885799404</v>
      </c>
      <c r="G89" s="184"/>
      <c r="H89" s="319" t="s">
        <v>1286</v>
      </c>
      <c r="I89" s="319" t="s">
        <v>1286</v>
      </c>
      <c r="J89" s="319" t="s">
        <v>1286</v>
      </c>
      <c r="K89" s="319">
        <v>0.87234042553191493</v>
      </c>
      <c r="L89" s="184"/>
      <c r="M89" s="319" t="s">
        <v>1094</v>
      </c>
      <c r="N89" s="319" t="s">
        <v>1094</v>
      </c>
      <c r="O89" s="319" t="s">
        <v>1094</v>
      </c>
      <c r="P89" s="319" t="s">
        <v>1094</v>
      </c>
      <c r="Q89" s="184"/>
      <c r="R89" s="319" t="s">
        <v>1287</v>
      </c>
      <c r="S89" s="319" t="s">
        <v>1287</v>
      </c>
      <c r="T89" s="319" t="s">
        <v>1287</v>
      </c>
      <c r="U89" s="319" t="s">
        <v>1287</v>
      </c>
      <c r="V89" s="319"/>
      <c r="W89" s="319" t="s">
        <v>1286</v>
      </c>
      <c r="X89" s="319" t="s">
        <v>1286</v>
      </c>
      <c r="Y89" s="319" t="s">
        <v>1286</v>
      </c>
      <c r="Z89" s="319" t="s">
        <v>1286</v>
      </c>
      <c r="AA89" s="184"/>
      <c r="AB89" s="319" t="s">
        <v>1287</v>
      </c>
      <c r="AC89" s="319" t="s">
        <v>1287</v>
      </c>
      <c r="AD89" s="319" t="s">
        <v>1287</v>
      </c>
      <c r="AE89" s="319" t="s">
        <v>1287</v>
      </c>
      <c r="AF89" s="184"/>
      <c r="AG89" s="319">
        <f>AG87/AG86</f>
        <v>0.53779069767441856</v>
      </c>
      <c r="AH89" s="319">
        <f>AH87/AH86</f>
        <v>0.50141643059490082</v>
      </c>
      <c r="AI89" s="319">
        <f>AI87/AI86</f>
        <v>0.56749311294765836</v>
      </c>
      <c r="AJ89" s="319">
        <f>AJ87/AJ86</f>
        <v>0.53584905660377358</v>
      </c>
    </row>
    <row r="90" spans="1:36" s="308" customFormat="1">
      <c r="A90" s="312"/>
      <c r="B90" s="316"/>
      <c r="C90" s="217"/>
      <c r="D90" s="217"/>
      <c r="E90" s="318"/>
      <c r="F90" s="317"/>
      <c r="G90" s="184"/>
      <c r="H90" s="217"/>
      <c r="I90" s="217"/>
      <c r="J90" s="318"/>
      <c r="K90" s="317"/>
      <c r="L90" s="184"/>
      <c r="M90" s="217"/>
      <c r="N90" s="217"/>
      <c r="O90" s="318"/>
      <c r="P90" s="317"/>
      <c r="Q90" s="184"/>
      <c r="R90" s="217"/>
      <c r="S90" s="217"/>
      <c r="T90" s="318"/>
      <c r="U90" s="317"/>
      <c r="V90" s="317"/>
      <c r="W90" s="217"/>
      <c r="X90" s="217"/>
      <c r="Y90" s="318"/>
      <c r="Z90" s="317"/>
      <c r="AA90" s="184"/>
      <c r="AB90" s="217"/>
      <c r="AC90" s="217"/>
      <c r="AD90" s="318"/>
      <c r="AE90" s="317"/>
      <c r="AF90" s="184"/>
      <c r="AG90" s="217"/>
      <c r="AH90" s="217"/>
      <c r="AI90" s="318"/>
      <c r="AJ90" s="317"/>
    </row>
    <row r="91" spans="1:36" s="308" customFormat="1">
      <c r="A91" s="312" t="s">
        <v>241</v>
      </c>
      <c r="B91" s="316" t="s">
        <v>46</v>
      </c>
      <c r="C91" s="317">
        <v>247</v>
      </c>
      <c r="D91" s="317">
        <v>222</v>
      </c>
      <c r="E91" s="313">
        <v>169</v>
      </c>
      <c r="F91" s="317">
        <f>SUM(C91:E91)</f>
        <v>638</v>
      </c>
      <c r="G91" s="300"/>
      <c r="H91" s="317">
        <v>17</v>
      </c>
      <c r="I91" s="317">
        <v>20</v>
      </c>
      <c r="J91" s="313">
        <v>29</v>
      </c>
      <c r="K91" s="317">
        <f>SUM(H91:J91)</f>
        <v>66</v>
      </c>
      <c r="L91" s="300"/>
      <c r="M91" s="317" t="s">
        <v>1094</v>
      </c>
      <c r="N91" s="317" t="s">
        <v>1094</v>
      </c>
      <c r="O91" s="313" t="s">
        <v>1094</v>
      </c>
      <c r="P91" s="317" t="s">
        <v>1094</v>
      </c>
      <c r="Q91" s="300"/>
      <c r="R91" s="317" t="s">
        <v>1286</v>
      </c>
      <c r="S91" s="317" t="s">
        <v>1286</v>
      </c>
      <c r="T91" s="313" t="s">
        <v>1286</v>
      </c>
      <c r="U91" s="317">
        <v>5</v>
      </c>
      <c r="V91" s="317"/>
      <c r="W91" s="317">
        <v>0</v>
      </c>
      <c r="X91" s="317" t="s">
        <v>1286</v>
      </c>
      <c r="Y91" s="313" t="s">
        <v>1286</v>
      </c>
      <c r="Z91" s="317" t="s">
        <v>1286</v>
      </c>
      <c r="AA91" s="300"/>
      <c r="AB91" s="317">
        <v>21</v>
      </c>
      <c r="AC91" s="317">
        <v>36</v>
      </c>
      <c r="AD91" s="313">
        <v>18</v>
      </c>
      <c r="AE91" s="317">
        <v>75</v>
      </c>
      <c r="AF91" s="300"/>
      <c r="AG91" s="317">
        <v>287</v>
      </c>
      <c r="AH91" s="317">
        <v>281</v>
      </c>
      <c r="AI91" s="317">
        <v>218</v>
      </c>
      <c r="AJ91" s="317">
        <f>SUM(AG91:AI91)</f>
        <v>786</v>
      </c>
    </row>
    <row r="92" spans="1:36" s="308" customFormat="1">
      <c r="A92" s="312"/>
      <c r="B92" s="316" t="s">
        <v>223</v>
      </c>
      <c r="C92" s="683">
        <v>154</v>
      </c>
      <c r="D92" s="683">
        <v>140</v>
      </c>
      <c r="E92" s="318">
        <v>112</v>
      </c>
      <c r="F92" s="317">
        <f>SUM(C92:E92)</f>
        <v>406</v>
      </c>
      <c r="G92" s="300"/>
      <c r="H92" s="683">
        <v>12</v>
      </c>
      <c r="I92" s="683">
        <v>13</v>
      </c>
      <c r="J92" s="318">
        <v>19</v>
      </c>
      <c r="K92" s="317">
        <f>SUM(H92:J92)</f>
        <v>44</v>
      </c>
      <c r="L92" s="300"/>
      <c r="M92" s="683" t="s">
        <v>1094</v>
      </c>
      <c r="N92" s="683" t="s">
        <v>1094</v>
      </c>
      <c r="O92" s="318" t="s">
        <v>1094</v>
      </c>
      <c r="P92" s="317" t="s">
        <v>1094</v>
      </c>
      <c r="Q92" s="300"/>
      <c r="R92" s="293" t="s">
        <v>1286</v>
      </c>
      <c r="S92" s="293" t="s">
        <v>1286</v>
      </c>
      <c r="T92" s="318" t="s">
        <v>1286</v>
      </c>
      <c r="U92" s="317" t="s">
        <v>1286</v>
      </c>
      <c r="V92" s="317"/>
      <c r="W92" s="683">
        <v>0</v>
      </c>
      <c r="X92" s="293" t="s">
        <v>1286</v>
      </c>
      <c r="Y92" s="318" t="s">
        <v>1286</v>
      </c>
      <c r="Z92" s="317" t="s">
        <v>1286</v>
      </c>
      <c r="AA92" s="300"/>
      <c r="AB92" s="293" t="s">
        <v>1286</v>
      </c>
      <c r="AC92" s="683">
        <v>27</v>
      </c>
      <c r="AD92" s="318" t="s">
        <v>1286</v>
      </c>
      <c r="AE92" s="317">
        <v>59</v>
      </c>
      <c r="AF92" s="300"/>
      <c r="AG92" s="317">
        <v>185</v>
      </c>
      <c r="AH92" s="317">
        <v>182</v>
      </c>
      <c r="AI92" s="317">
        <v>148</v>
      </c>
      <c r="AJ92" s="317">
        <f>SUM(AG92:AI92)</f>
        <v>515</v>
      </c>
    </row>
    <row r="93" spans="1:36" s="308" customFormat="1">
      <c r="A93" s="316"/>
      <c r="B93" s="316" t="s">
        <v>226</v>
      </c>
      <c r="C93" s="683">
        <f>C91-C92</f>
        <v>93</v>
      </c>
      <c r="D93" s="683">
        <f t="shared" ref="D93" si="35">D91-D92</f>
        <v>82</v>
      </c>
      <c r="E93" s="683">
        <f>E91-E92</f>
        <v>57</v>
      </c>
      <c r="F93" s="317">
        <f>SUM(C93:E93)</f>
        <v>232</v>
      </c>
      <c r="G93" s="300"/>
      <c r="H93" s="683">
        <f>H91-H92</f>
        <v>5</v>
      </c>
      <c r="I93" s="683">
        <f t="shared" ref="I93" si="36">I91-I92</f>
        <v>7</v>
      </c>
      <c r="J93" s="683">
        <f>J91-J92</f>
        <v>10</v>
      </c>
      <c r="K93" s="317">
        <f>SUM(H93:J93)</f>
        <v>22</v>
      </c>
      <c r="L93" s="300"/>
      <c r="M93" s="683" t="s">
        <v>1094</v>
      </c>
      <c r="N93" s="683" t="s">
        <v>1094</v>
      </c>
      <c r="O93" s="683" t="s">
        <v>1094</v>
      </c>
      <c r="P93" s="317" t="s">
        <v>1094</v>
      </c>
      <c r="Q93" s="300"/>
      <c r="R93" s="293" t="s">
        <v>1286</v>
      </c>
      <c r="S93" s="293" t="s">
        <v>1286</v>
      </c>
      <c r="T93" s="293" t="s">
        <v>1286</v>
      </c>
      <c r="U93" s="317" t="s">
        <v>1286</v>
      </c>
      <c r="V93" s="317"/>
      <c r="W93" s="683">
        <v>0</v>
      </c>
      <c r="X93" s="293" t="s">
        <v>1286</v>
      </c>
      <c r="Y93" s="293" t="s">
        <v>1286</v>
      </c>
      <c r="Z93" s="317" t="s">
        <v>1286</v>
      </c>
      <c r="AA93" s="300"/>
      <c r="AB93" s="293" t="s">
        <v>1286</v>
      </c>
      <c r="AC93" s="683">
        <v>9</v>
      </c>
      <c r="AD93" s="293" t="s">
        <v>1286</v>
      </c>
      <c r="AE93" s="317">
        <v>16</v>
      </c>
      <c r="AF93" s="300"/>
      <c r="AG93" s="317">
        <f>AG91-AG92</f>
        <v>102</v>
      </c>
      <c r="AH93" s="317">
        <f>AH91-AH92</f>
        <v>99</v>
      </c>
      <c r="AI93" s="317">
        <f>AI91-AI92</f>
        <v>70</v>
      </c>
      <c r="AJ93" s="317">
        <f>AJ91-AJ92</f>
        <v>271</v>
      </c>
    </row>
    <row r="94" spans="1:36" s="308" customFormat="1">
      <c r="A94" s="312"/>
      <c r="B94" s="316" t="s">
        <v>224</v>
      </c>
      <c r="C94" s="319">
        <f>C92/C91</f>
        <v>0.62348178137651822</v>
      </c>
      <c r="D94" s="319">
        <f>D92/D91</f>
        <v>0.63063063063063063</v>
      </c>
      <c r="E94" s="319">
        <f>E92/E91</f>
        <v>0.66272189349112431</v>
      </c>
      <c r="F94" s="319">
        <f>F92/F91</f>
        <v>0.63636363636363635</v>
      </c>
      <c r="G94" s="184"/>
      <c r="H94" s="319">
        <f>H92/H91</f>
        <v>0.70588235294117652</v>
      </c>
      <c r="I94" s="319">
        <f>I92/I91</f>
        <v>0.65</v>
      </c>
      <c r="J94" s="319">
        <f>J92/J91</f>
        <v>0.65517241379310343</v>
      </c>
      <c r="K94" s="319">
        <f>K92/K91</f>
        <v>0.66666666666666663</v>
      </c>
      <c r="L94" s="184"/>
      <c r="M94" s="319" t="s">
        <v>1094</v>
      </c>
      <c r="N94" s="319" t="s">
        <v>1094</v>
      </c>
      <c r="O94" s="319" t="s">
        <v>1094</v>
      </c>
      <c r="P94" s="319" t="s">
        <v>1094</v>
      </c>
      <c r="Q94" s="184"/>
      <c r="R94" s="319" t="s">
        <v>1286</v>
      </c>
      <c r="S94" s="319" t="s">
        <v>1286</v>
      </c>
      <c r="T94" s="319" t="s">
        <v>1286</v>
      </c>
      <c r="U94" s="319" t="s">
        <v>1286</v>
      </c>
      <c r="V94" s="319"/>
      <c r="W94" s="319" t="s">
        <v>1287</v>
      </c>
      <c r="X94" s="319" t="s">
        <v>1286</v>
      </c>
      <c r="Y94" s="319" t="s">
        <v>1286</v>
      </c>
      <c r="Z94" s="319" t="s">
        <v>1286</v>
      </c>
      <c r="AA94" s="662"/>
      <c r="AB94" s="319" t="s">
        <v>1286</v>
      </c>
      <c r="AC94" s="319">
        <v>0.75</v>
      </c>
      <c r="AD94" s="319" t="s">
        <v>1286</v>
      </c>
      <c r="AE94" s="319">
        <v>0.78666666666666663</v>
      </c>
      <c r="AF94" s="184"/>
      <c r="AG94" s="319">
        <f>AG92/AG91</f>
        <v>0.64459930313588854</v>
      </c>
      <c r="AH94" s="319">
        <f>AH92/AH91</f>
        <v>0.64768683274021355</v>
      </c>
      <c r="AI94" s="319">
        <f>AI92/AI91</f>
        <v>0.67889908256880738</v>
      </c>
      <c r="AJ94" s="319">
        <f>AJ92/AJ91</f>
        <v>0.65521628498727735</v>
      </c>
    </row>
    <row r="95" spans="1:36" s="308" customFormat="1">
      <c r="A95" s="312"/>
      <c r="B95" s="316"/>
      <c r="C95" s="324"/>
      <c r="D95" s="322"/>
      <c r="E95" s="324"/>
      <c r="F95" s="325"/>
      <c r="G95" s="184"/>
      <c r="H95" s="324"/>
      <c r="I95" s="324"/>
      <c r="J95" s="324"/>
      <c r="K95" s="325"/>
      <c r="L95" s="184"/>
      <c r="M95" s="322"/>
      <c r="N95" s="322"/>
      <c r="O95" s="322"/>
      <c r="P95" s="322"/>
      <c r="Q95" s="184"/>
      <c r="R95" s="324"/>
      <c r="S95" s="324"/>
      <c r="T95" s="324"/>
      <c r="U95" s="325"/>
      <c r="V95" s="325"/>
      <c r="W95" s="324"/>
      <c r="X95" s="324"/>
      <c r="Y95" s="324"/>
      <c r="Z95" s="325"/>
      <c r="AA95" s="184"/>
      <c r="AB95" s="324"/>
      <c r="AC95" s="324"/>
      <c r="AD95" s="324"/>
      <c r="AE95" s="325"/>
      <c r="AF95" s="184"/>
      <c r="AG95" s="322"/>
      <c r="AH95" s="322"/>
      <c r="AI95" s="322"/>
      <c r="AJ95" s="325"/>
    </row>
    <row r="96" spans="1:36" s="308" customFormat="1">
      <c r="A96" s="312" t="s">
        <v>216</v>
      </c>
      <c r="B96" s="316" t="s">
        <v>46</v>
      </c>
      <c r="C96" s="317">
        <f t="shared" ref="C96:E97" si="37">SUM(C11)+SUM(C16)+SUM(C21)+SUM(C26)+SUM(C31)+SUM(C36)+SUM(C41)+SUM(C46)+SUM(C51)+SUM(C56)+SUM(C61)+SUM(C66)+SUM(C71)+SUM(C76)+SUM(C81)+SUM(C86)+SUM(C91)</f>
        <v>3674</v>
      </c>
      <c r="D96" s="317">
        <f t="shared" si="37"/>
        <v>4045</v>
      </c>
      <c r="E96" s="317">
        <f t="shared" si="37"/>
        <v>4615</v>
      </c>
      <c r="F96" s="317">
        <f>SUM(C96:E96)</f>
        <v>12334</v>
      </c>
      <c r="G96" s="207"/>
      <c r="H96" s="317">
        <v>304</v>
      </c>
      <c r="I96" s="317">
        <v>290</v>
      </c>
      <c r="J96" s="317">
        <v>296</v>
      </c>
      <c r="K96" s="317">
        <v>890</v>
      </c>
      <c r="L96" s="207"/>
      <c r="M96" s="317">
        <f t="shared" ref="M96:O97" si="38">SUM(M11)+SUM(M16)+SUM(M21)+SUM(M26)+SUM(M31)+SUM(M36)+SUM(M41)+SUM(M46)+SUM(M51)+SUM(M56)+SUM(M61)+SUM(M66)+SUM(M71)+SUM(M76)+SUM(M81)+SUM(M86)+SUM(M91)</f>
        <v>226</v>
      </c>
      <c r="N96" s="317">
        <f t="shared" si="38"/>
        <v>260</v>
      </c>
      <c r="O96" s="317">
        <f t="shared" si="38"/>
        <v>268</v>
      </c>
      <c r="P96" s="317">
        <f>SUM(M96:O96)</f>
        <v>754</v>
      </c>
      <c r="Q96" s="207"/>
      <c r="R96" s="317">
        <v>27</v>
      </c>
      <c r="S96" s="317">
        <v>26</v>
      </c>
      <c r="T96" s="317">
        <v>18</v>
      </c>
      <c r="U96" s="317">
        <v>71</v>
      </c>
      <c r="V96" s="317"/>
      <c r="W96" s="317">
        <v>15</v>
      </c>
      <c r="X96" s="317">
        <v>29</v>
      </c>
      <c r="Y96" s="317">
        <v>19</v>
      </c>
      <c r="Z96" s="317">
        <v>63</v>
      </c>
      <c r="AA96" s="207"/>
      <c r="AB96" s="317">
        <v>232</v>
      </c>
      <c r="AC96" s="317">
        <v>321</v>
      </c>
      <c r="AD96" s="317">
        <v>265</v>
      </c>
      <c r="AE96" s="317">
        <v>818</v>
      </c>
      <c r="AF96" s="207"/>
      <c r="AG96" s="317">
        <f t="shared" ref="AG96:AI97" si="39">SUM(AG11)+SUM(AG16)+SUM(AG21)+SUM(AG26)+SUM(AG31)+SUM(AG36)+SUM(AG41)+SUM(AG46)+SUM(AG51)+SUM(AG56)+SUM(AG61)+SUM(AG66)+SUM(AG71)+SUM(AG76)+SUM(AG81)+SUM(AG86)+SUM(AG91)</f>
        <v>4478</v>
      </c>
      <c r="AH96" s="317">
        <f t="shared" si="39"/>
        <v>4971</v>
      </c>
      <c r="AI96" s="317">
        <f t="shared" si="39"/>
        <v>5481</v>
      </c>
      <c r="AJ96" s="317">
        <f>SUM(AG96:AI96)</f>
        <v>14930</v>
      </c>
    </row>
    <row r="97" spans="1:41" s="308" customFormat="1">
      <c r="A97" s="312"/>
      <c r="B97" s="316" t="s">
        <v>223</v>
      </c>
      <c r="C97" s="317">
        <f t="shared" si="37"/>
        <v>2011</v>
      </c>
      <c r="D97" s="317">
        <f t="shared" si="37"/>
        <v>2104</v>
      </c>
      <c r="E97" s="317">
        <f t="shared" si="37"/>
        <v>2511</v>
      </c>
      <c r="F97" s="317">
        <f>SUM(C97:E97)</f>
        <v>6626</v>
      </c>
      <c r="G97" s="207"/>
      <c r="H97" s="317">
        <v>219</v>
      </c>
      <c r="I97" s="317">
        <v>209</v>
      </c>
      <c r="J97" s="317">
        <v>210</v>
      </c>
      <c r="K97" s="317">
        <v>638</v>
      </c>
      <c r="L97" s="207"/>
      <c r="M97" s="317">
        <f t="shared" si="38"/>
        <v>156</v>
      </c>
      <c r="N97" s="317">
        <f t="shared" si="38"/>
        <v>175</v>
      </c>
      <c r="O97" s="317">
        <f t="shared" si="38"/>
        <v>180</v>
      </c>
      <c r="P97" s="317">
        <f>SUM(M97:O97)</f>
        <v>511</v>
      </c>
      <c r="Q97" s="207"/>
      <c r="R97" s="317">
        <v>20</v>
      </c>
      <c r="S97" s="317">
        <v>15</v>
      </c>
      <c r="T97" s="317">
        <v>11</v>
      </c>
      <c r="U97" s="317">
        <v>46</v>
      </c>
      <c r="V97" s="317"/>
      <c r="W97" s="317">
        <v>9</v>
      </c>
      <c r="X97" s="317">
        <v>21</v>
      </c>
      <c r="Y97" s="317">
        <v>11</v>
      </c>
      <c r="Z97" s="317">
        <v>41</v>
      </c>
      <c r="AA97" s="207"/>
      <c r="AB97" s="317">
        <v>170</v>
      </c>
      <c r="AC97" s="317">
        <v>240</v>
      </c>
      <c r="AD97" s="317">
        <v>195</v>
      </c>
      <c r="AE97" s="317">
        <v>605</v>
      </c>
      <c r="AF97" s="207"/>
      <c r="AG97" s="317">
        <f t="shared" si="39"/>
        <v>2585</v>
      </c>
      <c r="AH97" s="317">
        <f t="shared" si="39"/>
        <v>2764</v>
      </c>
      <c r="AI97" s="317">
        <f t="shared" si="39"/>
        <v>3118</v>
      </c>
      <c r="AJ97" s="317">
        <f>SUM(AG97:AI97)</f>
        <v>8467</v>
      </c>
    </row>
    <row r="98" spans="1:41" s="308" customFormat="1">
      <c r="A98" s="316"/>
      <c r="B98" s="316" t="s">
        <v>226</v>
      </c>
      <c r="C98" s="683">
        <f>C96-C97</f>
        <v>1663</v>
      </c>
      <c r="D98" s="683">
        <f>D96-D97</f>
        <v>1941</v>
      </c>
      <c r="E98" s="683">
        <f>E96-E97</f>
        <v>2104</v>
      </c>
      <c r="F98" s="317">
        <f>SUM(C98:E98)</f>
        <v>5708</v>
      </c>
      <c r="G98" s="207"/>
      <c r="H98" s="683">
        <v>85</v>
      </c>
      <c r="I98" s="683">
        <v>81</v>
      </c>
      <c r="J98" s="683">
        <v>86</v>
      </c>
      <c r="K98" s="317">
        <v>252</v>
      </c>
      <c r="L98" s="207"/>
      <c r="M98" s="683">
        <f>M96-M97</f>
        <v>70</v>
      </c>
      <c r="N98" s="683">
        <f>N96-N97</f>
        <v>85</v>
      </c>
      <c r="O98" s="683">
        <f>O96-O97</f>
        <v>88</v>
      </c>
      <c r="P98" s="317">
        <f>SUM(M98:O98)</f>
        <v>243</v>
      </c>
      <c r="Q98" s="207"/>
      <c r="R98" s="683">
        <v>7</v>
      </c>
      <c r="S98" s="683">
        <v>11</v>
      </c>
      <c r="T98" s="683">
        <v>7</v>
      </c>
      <c r="U98" s="317">
        <v>25</v>
      </c>
      <c r="V98" s="317"/>
      <c r="W98" s="683">
        <v>6</v>
      </c>
      <c r="X98" s="683">
        <v>8</v>
      </c>
      <c r="Y98" s="683">
        <v>8</v>
      </c>
      <c r="Z98" s="317">
        <v>22</v>
      </c>
      <c r="AA98" s="207"/>
      <c r="AB98" s="683">
        <v>62</v>
      </c>
      <c r="AC98" s="683">
        <v>81</v>
      </c>
      <c r="AD98" s="683">
        <v>70</v>
      </c>
      <c r="AE98" s="317">
        <v>213</v>
      </c>
      <c r="AF98" s="207"/>
      <c r="AG98" s="683">
        <f>AG96-AG97</f>
        <v>1893</v>
      </c>
      <c r="AH98" s="683">
        <f>AH96-AH97</f>
        <v>2207</v>
      </c>
      <c r="AI98" s="683">
        <f>AI96-AI97</f>
        <v>2363</v>
      </c>
      <c r="AJ98" s="317">
        <f>SUM(AG98:AI98)</f>
        <v>6463</v>
      </c>
    </row>
    <row r="99" spans="1:41" s="308" customFormat="1">
      <c r="A99" s="312"/>
      <c r="B99" s="316" t="s">
        <v>224</v>
      </c>
      <c r="C99" s="319">
        <f>C97/C96</f>
        <v>0.54735982580293963</v>
      </c>
      <c r="D99" s="319">
        <f>D97/D96</f>
        <v>0.52014833127317672</v>
      </c>
      <c r="E99" s="319">
        <f>E97/E96</f>
        <v>0.54409534127843984</v>
      </c>
      <c r="F99" s="319">
        <f>F97/F96</f>
        <v>0.53721420463758718</v>
      </c>
      <c r="G99" s="326"/>
      <c r="H99" s="319">
        <v>0.72039473684210531</v>
      </c>
      <c r="I99" s="319">
        <v>0.72068965517241379</v>
      </c>
      <c r="J99" s="319">
        <v>0.70945945945945943</v>
      </c>
      <c r="K99" s="319">
        <v>0.71685393258426966</v>
      </c>
      <c r="L99" s="326"/>
      <c r="M99" s="319">
        <f>M97/M96</f>
        <v>0.69026548672566368</v>
      </c>
      <c r="N99" s="319">
        <f>N97/N96</f>
        <v>0.67307692307692313</v>
      </c>
      <c r="O99" s="319">
        <f>O97/O96</f>
        <v>0.67164179104477617</v>
      </c>
      <c r="P99" s="319">
        <f>P97/P96</f>
        <v>0.67771883289124668</v>
      </c>
      <c r="Q99" s="326"/>
      <c r="R99" s="319">
        <v>0.7407407407407407</v>
      </c>
      <c r="S99" s="319">
        <v>0.57692307692307687</v>
      </c>
      <c r="T99" s="319">
        <v>0.61111111111111116</v>
      </c>
      <c r="U99" s="319">
        <v>0.647887323943662</v>
      </c>
      <c r="V99" s="319"/>
      <c r="W99" s="319">
        <v>0.6</v>
      </c>
      <c r="X99" s="319">
        <v>0.72413793103448276</v>
      </c>
      <c r="Y99" s="319">
        <v>0.57894736842105265</v>
      </c>
      <c r="Z99" s="319">
        <v>0.65079365079365081</v>
      </c>
      <c r="AA99" s="326"/>
      <c r="AB99" s="319">
        <v>0.73275862068965514</v>
      </c>
      <c r="AC99" s="319">
        <v>0.74766355140186913</v>
      </c>
      <c r="AD99" s="319">
        <v>0.73584905660377353</v>
      </c>
      <c r="AE99" s="319">
        <v>0.73960880195599021</v>
      </c>
      <c r="AF99" s="184"/>
      <c r="AG99" s="319">
        <f>AG97/AG96</f>
        <v>0.5772666368914694</v>
      </c>
      <c r="AH99" s="319">
        <f>AH97/AH96</f>
        <v>0.55602494467913899</v>
      </c>
      <c r="AI99" s="319">
        <f>AI97/AI96</f>
        <v>0.56887429301222403</v>
      </c>
      <c r="AJ99" s="319">
        <f>AJ97/AJ96</f>
        <v>0.56711319490957801</v>
      </c>
      <c r="AL99" s="1056"/>
      <c r="AM99" s="1056"/>
      <c r="AN99" s="1056"/>
      <c r="AO99" s="1056"/>
    </row>
    <row r="100" spans="1:41" s="308" customFormat="1" ht="13.5" thickBot="1">
      <c r="A100" s="306"/>
      <c r="B100" s="305"/>
      <c r="C100" s="326"/>
      <c r="D100" s="326"/>
      <c r="E100" s="326"/>
      <c r="F100" s="326"/>
      <c r="G100" s="184"/>
      <c r="H100" s="326"/>
      <c r="I100" s="326"/>
      <c r="J100" s="326"/>
      <c r="K100" s="326"/>
      <c r="L100" s="184"/>
      <c r="M100" s="326"/>
      <c r="N100" s="326"/>
      <c r="O100" s="326"/>
      <c r="P100" s="326"/>
      <c r="Q100" s="184"/>
      <c r="R100" s="326"/>
      <c r="S100" s="326"/>
      <c r="T100" s="326"/>
      <c r="U100" s="326"/>
      <c r="V100" s="326"/>
      <c r="W100" s="326"/>
      <c r="X100" s="326"/>
      <c r="Y100" s="326"/>
      <c r="Z100" s="326"/>
      <c r="AA100" s="184"/>
      <c r="AB100" s="326"/>
      <c r="AC100" s="326"/>
      <c r="AD100" s="326"/>
      <c r="AE100" s="326"/>
      <c r="AF100" s="184"/>
      <c r="AG100" s="326"/>
      <c r="AH100" s="326"/>
      <c r="AI100" s="326"/>
      <c r="AJ100" s="326"/>
    </row>
    <row r="101" spans="1:41" s="330" customFormat="1" ht="13.5" thickTop="1">
      <c r="A101" s="327" t="s">
        <v>211</v>
      </c>
      <c r="B101" s="309"/>
      <c r="C101" s="1057"/>
      <c r="D101" s="1057"/>
      <c r="E101" s="1057"/>
      <c r="F101" s="1057"/>
      <c r="G101" s="1058"/>
      <c r="H101" s="1057"/>
      <c r="I101" s="1057"/>
      <c r="J101" s="1057"/>
      <c r="K101" s="1057"/>
      <c r="L101" s="1058"/>
      <c r="M101" s="1057"/>
      <c r="N101" s="1057"/>
      <c r="O101" s="1057"/>
      <c r="P101" s="1057"/>
      <c r="Q101" s="1058"/>
      <c r="R101" s="1057"/>
      <c r="S101" s="1057"/>
      <c r="T101" s="1057"/>
      <c r="U101" s="1057"/>
      <c r="V101" s="1057"/>
      <c r="W101" s="1057"/>
      <c r="X101" s="1057"/>
      <c r="Y101" s="1057"/>
      <c r="Z101" s="1057"/>
      <c r="AA101" s="1058"/>
      <c r="AB101" s="1057"/>
      <c r="AC101" s="1057"/>
      <c r="AD101" s="1057"/>
      <c r="AE101" s="1057"/>
      <c r="AF101" s="329"/>
      <c r="AG101" s="328"/>
      <c r="AH101" s="328"/>
      <c r="AI101" s="328"/>
      <c r="AJ101" s="328"/>
    </row>
    <row r="102" spans="1:41" s="330" customFormat="1">
      <c r="A102" s="190"/>
      <c r="B102" s="305"/>
      <c r="C102" s="1059"/>
      <c r="D102" s="1059"/>
      <c r="E102" s="1059"/>
      <c r="F102" s="1059"/>
      <c r="G102" s="1060"/>
      <c r="H102" s="1059"/>
      <c r="I102" s="1059"/>
      <c r="J102" s="1059"/>
      <c r="K102" s="1059"/>
      <c r="L102" s="1060"/>
      <c r="M102" s="1059"/>
      <c r="N102" s="1059"/>
      <c r="O102" s="1059"/>
      <c r="P102" s="1059"/>
      <c r="Q102" s="1060"/>
      <c r="R102" s="1059"/>
      <c r="S102" s="1059"/>
      <c r="T102" s="1059"/>
      <c r="U102" s="1059"/>
      <c r="V102" s="1059"/>
      <c r="W102" s="1059"/>
      <c r="X102" s="1059"/>
      <c r="Y102" s="1059"/>
      <c r="Z102" s="1059"/>
      <c r="AA102" s="1060"/>
      <c r="AB102" s="1059"/>
      <c r="AC102" s="1059"/>
      <c r="AD102" s="1059"/>
      <c r="AE102" s="1059"/>
      <c r="AF102" s="184"/>
      <c r="AG102" s="326"/>
      <c r="AH102" s="326"/>
      <c r="AI102" s="326"/>
      <c r="AJ102" s="326"/>
    </row>
    <row r="103" spans="1:41" s="330" customFormat="1">
      <c r="A103" s="445" t="s">
        <v>217</v>
      </c>
      <c r="B103" s="1063"/>
      <c r="C103" s="1064"/>
      <c r="D103" s="1064"/>
      <c r="E103" s="1064"/>
      <c r="F103" s="1065"/>
      <c r="G103" s="1064"/>
      <c r="H103" s="1064"/>
      <c r="I103" s="1064"/>
      <c r="J103" s="1064"/>
      <c r="K103" s="1064"/>
      <c r="L103" s="1064"/>
      <c r="M103" s="1065"/>
      <c r="N103" s="1064"/>
      <c r="O103" s="1062"/>
      <c r="P103" s="1061"/>
      <c r="Q103" s="1061"/>
      <c r="R103" s="1061"/>
      <c r="S103" s="1061"/>
      <c r="T103" s="1061"/>
      <c r="U103" s="1061"/>
      <c r="V103" s="1061"/>
      <c r="W103" s="1061"/>
      <c r="X103" s="1061"/>
      <c r="Y103" s="1061"/>
      <c r="Z103" s="1061"/>
      <c r="AA103" s="1061"/>
      <c r="AB103" s="1061"/>
      <c r="AC103" s="1061"/>
      <c r="AD103" s="1061"/>
      <c r="AE103" s="1061"/>
      <c r="AF103" s="306"/>
      <c r="AG103" s="307"/>
      <c r="AH103" s="307"/>
      <c r="AI103" s="307"/>
      <c r="AJ103" s="307"/>
    </row>
    <row r="104" spans="1:41" s="184" customFormat="1">
      <c r="A104" s="445" t="s">
        <v>242</v>
      </c>
      <c r="B104" s="459"/>
      <c r="C104" s="645"/>
      <c r="D104" s="645"/>
      <c r="E104" s="645"/>
      <c r="F104" s="304"/>
      <c r="G104" s="645"/>
      <c r="H104" s="645"/>
      <c r="I104" s="645"/>
      <c r="J104" s="645"/>
      <c r="K104" s="645"/>
      <c r="L104" s="645"/>
      <c r="M104" s="645"/>
      <c r="N104" s="645"/>
      <c r="V104" s="662"/>
      <c r="W104" s="662"/>
      <c r="X104" s="662"/>
      <c r="Y104" s="662"/>
      <c r="Z104" s="662"/>
      <c r="AG104" s="198"/>
      <c r="AH104" s="190"/>
    </row>
    <row r="105" spans="1:41" s="184" customFormat="1">
      <c r="A105" s="445" t="s">
        <v>243</v>
      </c>
      <c r="B105" s="459"/>
      <c r="C105" s="645"/>
      <c r="D105" s="645"/>
      <c r="E105" s="645"/>
      <c r="F105" s="304"/>
      <c r="G105" s="645"/>
      <c r="H105" s="645"/>
      <c r="I105" s="645"/>
      <c r="J105" s="304"/>
      <c r="K105" s="645"/>
      <c r="L105" s="645"/>
      <c r="M105" s="645"/>
      <c r="N105" s="645"/>
      <c r="V105" s="662"/>
      <c r="W105" s="662"/>
      <c r="X105" s="662"/>
      <c r="Y105" s="662"/>
      <c r="Z105" s="662"/>
      <c r="AG105" s="198"/>
      <c r="AH105" s="190"/>
    </row>
    <row r="106" spans="1:41" s="645" customFormat="1" ht="39.75" customHeight="1">
      <c r="A106" s="1252" t="s">
        <v>951</v>
      </c>
      <c r="B106" s="1252"/>
      <c r="C106" s="1252"/>
      <c r="D106" s="1252"/>
      <c r="E106" s="1252"/>
      <c r="F106" s="1252"/>
      <c r="G106" s="1252"/>
      <c r="H106" s="1252"/>
      <c r="I106" s="1252"/>
      <c r="J106" s="1252"/>
      <c r="K106" s="1252"/>
      <c r="L106" s="1252"/>
      <c r="M106" s="1252"/>
      <c r="N106" s="1252"/>
      <c r="AG106" s="946"/>
      <c r="AH106" s="946"/>
      <c r="AI106" s="946"/>
      <c r="AJ106" s="946"/>
    </row>
    <row r="107" spans="1:41">
      <c r="A107" s="332"/>
      <c r="F107" s="182"/>
      <c r="AH107" s="229"/>
    </row>
    <row r="108" spans="1:41">
      <c r="A108" s="301"/>
      <c r="B108" s="198"/>
      <c r="F108" s="182"/>
      <c r="AH108" s="229"/>
    </row>
    <row r="109" spans="1:41">
      <c r="A109" s="1247" t="s">
        <v>206</v>
      </c>
      <c r="B109" s="1247"/>
      <c r="AG109" s="145"/>
    </row>
    <row r="110" spans="1:41">
      <c r="A110" s="208"/>
      <c r="B110" s="333"/>
    </row>
    <row r="111" spans="1:41">
      <c r="A111" s="1117" t="s">
        <v>207</v>
      </c>
      <c r="B111" s="333"/>
    </row>
    <row r="112" spans="1:41">
      <c r="A112" s="208"/>
      <c r="B112" s="333"/>
    </row>
    <row r="113" spans="1:2">
      <c r="A113" s="237" t="s">
        <v>208</v>
      </c>
      <c r="B113" s="333"/>
    </row>
  </sheetData>
  <mergeCells count="9">
    <mergeCell ref="R7:T7"/>
    <mergeCell ref="AB7:AE7"/>
    <mergeCell ref="AG7:AI7"/>
    <mergeCell ref="A106:N106"/>
    <mergeCell ref="A109:B109"/>
    <mergeCell ref="C7:E7"/>
    <mergeCell ref="H7:J7"/>
    <mergeCell ref="M7:O7"/>
    <mergeCell ref="W7:Z7"/>
  </mergeCells>
  <conditionalFormatting sqref="W76:Z78 R46:U48 W46:Z48 AB16:AE18 AB36:AE38 AB46:AE48 AB56:AE58 AB61:AE63 AB66:AE68 M16:P18 M21:P23 M31:P33 M36:P38 M46:P48 M51:P53 M56:P58 M61:P63 M66:P68 M81:P83 M86:P88 M91:P93 H16:K18 H21:K23 H31:K33 H36:K38 H46:K48 H51:K53 H56:K58 H61:K63 H66:K68 H71:K73 H81:K83 H86:K88 H91:K93 M71:P73 R16:Z18 R21:Z23 R36:Z38 R51:Z53 R56:Z58 R61:Z63 R66:Z68 R81:Z83 R26:Z28 R31:Z33 R41:Z43 R71:Z73 R86:Z88 R91:Z93 AB21:AE23 AB31:AE33 AB51:AE53 AB71:AE73 AB81:AE83 AB86:AE88 AB91:AE93 C11:AJ13 AG16:AJ18 AG21:AJ23 AG31:AJ33 AG36:AJ38 AG46:AJ48 AG51:AJ53 AG56:AJ58 AG61:AJ63 AG66:AJ68 AG71:AJ73 AG81:AJ83 AG86:AJ88 AG91:AJ93">
    <cfRule type="cellIs" dxfId="1489" priority="1594" operator="between">
      <formula>4</formula>
      <formula>1</formula>
    </cfRule>
  </conditionalFormatting>
  <conditionalFormatting sqref="W11:Z13 C16:AJ18 C21:AJ23 C26:AJ28 C31:AJ33 C36:AJ38 C41:AJ43 C46:AJ48 C51:AJ53 C56:AJ58 C61:AJ63 C66:AJ68 C71:AJ73 C76:AJ78 C81:AJ83 C86:AJ88 C91:AJ93">
    <cfRule type="cellIs" dxfId="1488" priority="1593" operator="between">
      <formula>1</formula>
      <formula>4</formula>
    </cfRule>
  </conditionalFormatting>
  <conditionalFormatting sqref="AB11:AE13">
    <cfRule type="cellIs" dxfId="1487" priority="1565" operator="between">
      <formula>1</formula>
      <formula>4</formula>
    </cfRule>
  </conditionalFormatting>
  <conditionalFormatting sqref="AB11:AE13">
    <cfRule type="cellIs" dxfId="1486" priority="1564" operator="between">
      <formula>4</formula>
      <formula>1</formula>
    </cfRule>
  </conditionalFormatting>
  <conditionalFormatting sqref="AB21:AE23">
    <cfRule type="cellIs" dxfId="1485" priority="1563" operator="between">
      <formula>4</formula>
      <formula>1</formula>
    </cfRule>
  </conditionalFormatting>
  <conditionalFormatting sqref="AB21:AE23">
    <cfRule type="cellIs" dxfId="1484" priority="1562" operator="between">
      <formula>1</formula>
      <formula>4</formula>
    </cfRule>
  </conditionalFormatting>
  <conditionalFormatting sqref="AB21:AE23">
    <cfRule type="cellIs" dxfId="1483" priority="1561" operator="between">
      <formula>4</formula>
      <formula>1</formula>
    </cfRule>
  </conditionalFormatting>
  <conditionalFormatting sqref="AB26:AE28">
    <cfRule type="cellIs" dxfId="1482" priority="1560" operator="between">
      <formula>4</formula>
      <formula>1</formula>
    </cfRule>
  </conditionalFormatting>
  <conditionalFormatting sqref="AB26:AE28">
    <cfRule type="cellIs" dxfId="1481" priority="1559" operator="between">
      <formula>1</formula>
      <formula>4</formula>
    </cfRule>
  </conditionalFormatting>
  <conditionalFormatting sqref="AB26:AE28">
    <cfRule type="cellIs" dxfId="1480" priority="1558" operator="between">
      <formula>4</formula>
      <formula>1</formula>
    </cfRule>
  </conditionalFormatting>
  <conditionalFormatting sqref="AB31:AE33">
    <cfRule type="cellIs" dxfId="1479" priority="1557" operator="between">
      <formula>4</formula>
      <formula>1</formula>
    </cfRule>
  </conditionalFormatting>
  <conditionalFormatting sqref="AB31:AE33">
    <cfRule type="cellIs" dxfId="1478" priority="1556" operator="between">
      <formula>1</formula>
      <formula>4</formula>
    </cfRule>
  </conditionalFormatting>
  <conditionalFormatting sqref="AB31:AE33">
    <cfRule type="cellIs" dxfId="1477" priority="1555" operator="between">
      <formula>4</formula>
      <formula>1</formula>
    </cfRule>
  </conditionalFormatting>
  <conditionalFormatting sqref="AB41:AE43">
    <cfRule type="cellIs" dxfId="1476" priority="1554" operator="between">
      <formula>4</formula>
      <formula>1</formula>
    </cfRule>
  </conditionalFormatting>
  <conditionalFormatting sqref="AB41:AE43">
    <cfRule type="cellIs" dxfId="1475" priority="1553" operator="between">
      <formula>1</formula>
      <formula>4</formula>
    </cfRule>
  </conditionalFormatting>
  <conditionalFormatting sqref="AB41:AE43">
    <cfRule type="cellIs" dxfId="1474" priority="1552" operator="between">
      <formula>4</formula>
      <formula>1</formula>
    </cfRule>
  </conditionalFormatting>
  <conditionalFormatting sqref="AB71:AE73">
    <cfRule type="cellIs" dxfId="1473" priority="1551" operator="between">
      <formula>4</formula>
      <formula>1</formula>
    </cfRule>
  </conditionalFormatting>
  <conditionalFormatting sqref="AB71:AE73">
    <cfRule type="cellIs" dxfId="1472" priority="1550" operator="between">
      <formula>1</formula>
      <formula>4</formula>
    </cfRule>
  </conditionalFormatting>
  <conditionalFormatting sqref="AB71:AE73">
    <cfRule type="cellIs" dxfId="1471" priority="1549" operator="between">
      <formula>4</formula>
      <formula>1</formula>
    </cfRule>
  </conditionalFormatting>
  <conditionalFormatting sqref="AB81:AE83">
    <cfRule type="cellIs" dxfId="1470" priority="1548" operator="between">
      <formula>4</formula>
      <formula>1</formula>
    </cfRule>
  </conditionalFormatting>
  <conditionalFormatting sqref="AB81:AE83">
    <cfRule type="cellIs" dxfId="1469" priority="1547" operator="between">
      <formula>1</formula>
      <formula>4</formula>
    </cfRule>
  </conditionalFormatting>
  <conditionalFormatting sqref="AB81:AE83">
    <cfRule type="cellIs" dxfId="1468" priority="1546" operator="between">
      <formula>4</formula>
      <formula>1</formula>
    </cfRule>
  </conditionalFormatting>
  <conditionalFormatting sqref="AB91:AE93">
    <cfRule type="cellIs" dxfId="1467" priority="1545" operator="between">
      <formula>4</formula>
      <formula>1</formula>
    </cfRule>
  </conditionalFormatting>
  <conditionalFormatting sqref="AB91:AE93">
    <cfRule type="cellIs" dxfId="1466" priority="1544" operator="between">
      <formula>1</formula>
      <formula>4</formula>
    </cfRule>
  </conditionalFormatting>
  <conditionalFormatting sqref="AB91:AE93">
    <cfRule type="cellIs" dxfId="1465" priority="1543" operator="between">
      <formula>4</formula>
      <formula>1</formula>
    </cfRule>
  </conditionalFormatting>
  <conditionalFormatting sqref="H41:K43">
    <cfRule type="cellIs" dxfId="1464" priority="1468" operator="between">
      <formula>4</formula>
      <formula>1</formula>
    </cfRule>
  </conditionalFormatting>
  <conditionalFormatting sqref="H76:K78">
    <cfRule type="cellIs" dxfId="1463" priority="1467" operator="between">
      <formula>4</formula>
      <formula>1</formula>
    </cfRule>
  </conditionalFormatting>
  <conditionalFormatting sqref="M26:P28">
    <cfRule type="cellIs" dxfId="1462" priority="1466" operator="between">
      <formula>4</formula>
      <formula>1</formula>
    </cfRule>
  </conditionalFormatting>
  <conditionalFormatting sqref="M41:P43">
    <cfRule type="cellIs" dxfId="1461" priority="1465" operator="between">
      <formula>4</formula>
      <formula>1</formula>
    </cfRule>
  </conditionalFormatting>
  <conditionalFormatting sqref="M71:P73">
    <cfRule type="cellIs" dxfId="1460" priority="1464" operator="between">
      <formula>4</formula>
      <formula>1</formula>
    </cfRule>
  </conditionalFormatting>
  <conditionalFormatting sqref="AB11:AE13">
    <cfRule type="cellIs" dxfId="1459" priority="1463" operator="between">
      <formula>1</formula>
      <formula>4</formula>
    </cfRule>
  </conditionalFormatting>
  <conditionalFormatting sqref="AB21:AE23">
    <cfRule type="cellIs" dxfId="1458" priority="1462" operator="between">
      <formula>4</formula>
      <formula>1</formula>
    </cfRule>
  </conditionalFormatting>
  <conditionalFormatting sqref="AB26:AE28">
    <cfRule type="cellIs" dxfId="1457" priority="1461" operator="between">
      <formula>4</formula>
      <formula>1</formula>
    </cfRule>
  </conditionalFormatting>
  <conditionalFormatting sqref="AB31:AE33">
    <cfRule type="cellIs" dxfId="1456" priority="1460" operator="between">
      <formula>4</formula>
      <formula>1</formula>
    </cfRule>
  </conditionalFormatting>
  <conditionalFormatting sqref="AB41:AE43">
    <cfRule type="cellIs" dxfId="1455" priority="1459" operator="between">
      <formula>4</formula>
      <formula>1</formula>
    </cfRule>
  </conditionalFormatting>
  <conditionalFormatting sqref="AB71:AE73">
    <cfRule type="cellIs" dxfId="1454" priority="1458" operator="between">
      <formula>4</formula>
      <formula>1</formula>
    </cfRule>
  </conditionalFormatting>
  <conditionalFormatting sqref="AB81:AE83">
    <cfRule type="cellIs" dxfId="1453" priority="1457" operator="between">
      <formula>4</formula>
      <formula>1</formula>
    </cfRule>
  </conditionalFormatting>
  <conditionalFormatting sqref="AB91:AE93">
    <cfRule type="cellIs" dxfId="1452" priority="1456" operator="between">
      <formula>4</formula>
      <formula>1</formula>
    </cfRule>
  </conditionalFormatting>
  <conditionalFormatting sqref="C18:E18">
    <cfRule type="cellIs" dxfId="1451" priority="1455" operator="between">
      <formula>4</formula>
      <formula>1</formula>
    </cfRule>
  </conditionalFormatting>
  <conditionalFormatting sqref="C23:E23">
    <cfRule type="cellIs" dxfId="1450" priority="1454" operator="between">
      <formula>4</formula>
      <formula>1</formula>
    </cfRule>
  </conditionalFormatting>
  <conditionalFormatting sqref="C28:E28">
    <cfRule type="cellIs" dxfId="1449" priority="1453" operator="between">
      <formula>4</formula>
      <formula>1</formula>
    </cfRule>
  </conditionalFormatting>
  <conditionalFormatting sqref="C33:E33">
    <cfRule type="cellIs" dxfId="1448" priority="1452" operator="between">
      <formula>4</formula>
      <formula>1</formula>
    </cfRule>
  </conditionalFormatting>
  <conditionalFormatting sqref="C38:E38">
    <cfRule type="cellIs" dxfId="1447" priority="1451" operator="between">
      <formula>4</formula>
      <formula>1</formula>
    </cfRule>
  </conditionalFormatting>
  <conditionalFormatting sqref="C43:E43">
    <cfRule type="cellIs" dxfId="1446" priority="1450" operator="between">
      <formula>4</formula>
      <formula>1</formula>
    </cfRule>
  </conditionalFormatting>
  <conditionalFormatting sqref="C48:E48">
    <cfRule type="cellIs" dxfId="1445" priority="1449" operator="between">
      <formula>4</formula>
      <formula>1</formula>
    </cfRule>
  </conditionalFormatting>
  <conditionalFormatting sqref="C53:E53">
    <cfRule type="cellIs" dxfId="1444" priority="1448" operator="between">
      <formula>4</formula>
      <formula>1</formula>
    </cfRule>
  </conditionalFormatting>
  <conditionalFormatting sqref="C58:E58">
    <cfRule type="cellIs" dxfId="1443" priority="1447" operator="between">
      <formula>4</formula>
      <formula>1</formula>
    </cfRule>
  </conditionalFormatting>
  <conditionalFormatting sqref="C63:E63">
    <cfRule type="cellIs" dxfId="1442" priority="1446" operator="between">
      <formula>4</formula>
      <formula>1</formula>
    </cfRule>
  </conditionalFormatting>
  <conditionalFormatting sqref="C68:E68">
    <cfRule type="cellIs" dxfId="1441" priority="1445" operator="between">
      <formula>4</formula>
      <formula>1</formula>
    </cfRule>
  </conditionalFormatting>
  <conditionalFormatting sqref="C83:E83">
    <cfRule type="cellIs" dxfId="1440" priority="1444" operator="between">
      <formula>4</formula>
      <formula>1</formula>
    </cfRule>
  </conditionalFormatting>
  <conditionalFormatting sqref="C88:E88">
    <cfRule type="cellIs" dxfId="1439" priority="1443" operator="between">
      <formula>4</formula>
      <formula>1</formula>
    </cfRule>
  </conditionalFormatting>
  <conditionalFormatting sqref="C93:E93">
    <cfRule type="cellIs" dxfId="1438" priority="1442" operator="between">
      <formula>4</formula>
      <formula>1</formula>
    </cfRule>
  </conditionalFormatting>
  <conditionalFormatting sqref="H78:J78">
    <cfRule type="cellIs" dxfId="1437" priority="1441" operator="between">
      <formula>4</formula>
      <formula>1</formula>
    </cfRule>
  </conditionalFormatting>
  <conditionalFormatting sqref="H43:J43">
    <cfRule type="cellIs" dxfId="1436" priority="1440" operator="between">
      <formula>4</formula>
      <formula>1</formula>
    </cfRule>
  </conditionalFormatting>
  <conditionalFormatting sqref="M28:O28">
    <cfRule type="cellIs" dxfId="1435" priority="1439" operator="between">
      <formula>4</formula>
      <formula>1</formula>
    </cfRule>
  </conditionalFormatting>
  <conditionalFormatting sqref="M43:O43">
    <cfRule type="cellIs" dxfId="1434" priority="1438" operator="between">
      <formula>4</formula>
      <formula>1</formula>
    </cfRule>
  </conditionalFormatting>
  <conditionalFormatting sqref="M73:O73">
    <cfRule type="cellIs" dxfId="1433" priority="1437" operator="between">
      <formula>4</formula>
      <formula>1</formula>
    </cfRule>
  </conditionalFormatting>
  <conditionalFormatting sqref="AB23:AD23">
    <cfRule type="cellIs" dxfId="1432" priority="1436" operator="between">
      <formula>4</formula>
      <formula>1</formula>
    </cfRule>
  </conditionalFormatting>
  <conditionalFormatting sqref="AB28:AD28">
    <cfRule type="cellIs" dxfId="1431" priority="1435" operator="between">
      <formula>4</formula>
      <formula>1</formula>
    </cfRule>
  </conditionalFormatting>
  <conditionalFormatting sqref="AB33:AD33">
    <cfRule type="cellIs" dxfId="1430" priority="1434" operator="between">
      <formula>4</formula>
      <formula>1</formula>
    </cfRule>
  </conditionalFormatting>
  <conditionalFormatting sqref="AB43:AD43">
    <cfRule type="cellIs" dxfId="1429" priority="1433" operator="between">
      <formula>4</formula>
      <formula>1</formula>
    </cfRule>
  </conditionalFormatting>
  <conditionalFormatting sqref="AB73:AD73">
    <cfRule type="cellIs" dxfId="1428" priority="1432" operator="between">
      <formula>4</formula>
      <formula>1</formula>
    </cfRule>
  </conditionalFormatting>
  <conditionalFormatting sqref="AB83:AD83">
    <cfRule type="cellIs" dxfId="1427" priority="1431" operator="between">
      <formula>4</formula>
      <formula>1</formula>
    </cfRule>
  </conditionalFormatting>
  <conditionalFormatting sqref="AB83:AD83">
    <cfRule type="cellIs" dxfId="1426" priority="1430" operator="between">
      <formula>1</formula>
      <formula>4</formula>
    </cfRule>
  </conditionalFormatting>
  <conditionalFormatting sqref="AB83:AD83">
    <cfRule type="cellIs" dxfId="1425" priority="1429" operator="between">
      <formula>4</formula>
      <formula>1</formula>
    </cfRule>
  </conditionalFormatting>
  <conditionalFormatting sqref="AB83:AD83">
    <cfRule type="cellIs" dxfId="1424" priority="1428" operator="between">
      <formula>4</formula>
      <formula>1</formula>
    </cfRule>
  </conditionalFormatting>
  <conditionalFormatting sqref="AB83:AD83">
    <cfRule type="cellIs" dxfId="1423" priority="1427" operator="between">
      <formula>4</formula>
      <formula>1</formula>
    </cfRule>
  </conditionalFormatting>
  <conditionalFormatting sqref="AB93:AD93">
    <cfRule type="cellIs" dxfId="1422" priority="1426" operator="between">
      <formula>4</formula>
      <formula>1</formula>
    </cfRule>
  </conditionalFormatting>
  <conditionalFormatting sqref="AB93:AD93">
    <cfRule type="cellIs" dxfId="1421" priority="1425" operator="between">
      <formula>1</formula>
      <formula>4</formula>
    </cfRule>
  </conditionalFormatting>
  <conditionalFormatting sqref="AB93:AD93">
    <cfRule type="cellIs" dxfId="1420" priority="1424" operator="between">
      <formula>4</formula>
      <formula>1</formula>
    </cfRule>
  </conditionalFormatting>
  <conditionalFormatting sqref="AB93:AD93">
    <cfRule type="cellIs" dxfId="1419" priority="1423" operator="between">
      <formula>4</formula>
      <formula>1</formula>
    </cfRule>
  </conditionalFormatting>
  <conditionalFormatting sqref="AB93:AD93">
    <cfRule type="cellIs" dxfId="1418" priority="1422" operator="between">
      <formula>4</formula>
      <formula>1</formula>
    </cfRule>
  </conditionalFormatting>
  <conditionalFormatting sqref="AG13:AJ13">
    <cfRule type="cellIs" dxfId="1417" priority="1415" operator="between">
      <formula>1</formula>
      <formula>4</formula>
    </cfRule>
  </conditionalFormatting>
  <conditionalFormatting sqref="AG13:AJ13">
    <cfRule type="cellIs" dxfId="1416" priority="1414" operator="between">
      <formula>4</formula>
      <formula>1</formula>
    </cfRule>
  </conditionalFormatting>
  <conditionalFormatting sqref="AG13:AJ13">
    <cfRule type="cellIs" dxfId="1415" priority="1413" operator="between">
      <formula>1</formula>
      <formula>4</formula>
    </cfRule>
  </conditionalFormatting>
  <conditionalFormatting sqref="AG18:AI18">
    <cfRule type="cellIs" dxfId="1414" priority="1412" operator="between">
      <formula>4</formula>
      <formula>1</formula>
    </cfRule>
  </conditionalFormatting>
  <conditionalFormatting sqref="AG18:AI18">
    <cfRule type="cellIs" dxfId="1413" priority="1411" operator="between">
      <formula>1</formula>
      <formula>4</formula>
    </cfRule>
  </conditionalFormatting>
  <conditionalFormatting sqref="AG18:AI18">
    <cfRule type="cellIs" dxfId="1412" priority="1410" operator="between">
      <formula>4</formula>
      <formula>1</formula>
    </cfRule>
  </conditionalFormatting>
  <conditionalFormatting sqref="AG18:AI18">
    <cfRule type="cellIs" dxfId="1411" priority="1409" operator="between">
      <formula>1</formula>
      <formula>4</formula>
    </cfRule>
  </conditionalFormatting>
  <conditionalFormatting sqref="AG23:AI23">
    <cfRule type="cellIs" dxfId="1410" priority="1408" operator="between">
      <formula>4</formula>
      <formula>1</formula>
    </cfRule>
  </conditionalFormatting>
  <conditionalFormatting sqref="AG23:AI23">
    <cfRule type="cellIs" dxfId="1409" priority="1407" operator="between">
      <formula>1</formula>
      <formula>4</formula>
    </cfRule>
  </conditionalFormatting>
  <conditionalFormatting sqref="AG23:AI23">
    <cfRule type="cellIs" dxfId="1408" priority="1406" operator="between">
      <formula>4</formula>
      <formula>1</formula>
    </cfRule>
  </conditionalFormatting>
  <conditionalFormatting sqref="AG23:AI23">
    <cfRule type="cellIs" dxfId="1407" priority="1405" operator="between">
      <formula>1</formula>
      <formula>4</formula>
    </cfRule>
  </conditionalFormatting>
  <conditionalFormatting sqref="AG28:AI28">
    <cfRule type="cellIs" dxfId="1406" priority="1404" operator="between">
      <formula>4</formula>
      <formula>1</formula>
    </cfRule>
  </conditionalFormatting>
  <conditionalFormatting sqref="AG28:AI28">
    <cfRule type="cellIs" dxfId="1405" priority="1403" operator="between">
      <formula>1</formula>
      <formula>4</formula>
    </cfRule>
  </conditionalFormatting>
  <conditionalFormatting sqref="AG28:AI28">
    <cfRule type="cellIs" dxfId="1404" priority="1402" operator="between">
      <formula>4</formula>
      <formula>1</formula>
    </cfRule>
  </conditionalFormatting>
  <conditionalFormatting sqref="AG28:AI28">
    <cfRule type="cellIs" dxfId="1403" priority="1401" operator="between">
      <formula>1</formula>
      <formula>4</formula>
    </cfRule>
  </conditionalFormatting>
  <conditionalFormatting sqref="AG33:AI33">
    <cfRule type="cellIs" dxfId="1402" priority="1400" operator="between">
      <formula>4</formula>
      <formula>1</formula>
    </cfRule>
  </conditionalFormatting>
  <conditionalFormatting sqref="AG33:AI33">
    <cfRule type="cellIs" dxfId="1401" priority="1399" operator="between">
      <formula>1</formula>
      <formula>4</formula>
    </cfRule>
  </conditionalFormatting>
  <conditionalFormatting sqref="AG33:AI33">
    <cfRule type="cellIs" dxfId="1400" priority="1398" operator="between">
      <formula>4</formula>
      <formula>1</formula>
    </cfRule>
  </conditionalFormatting>
  <conditionalFormatting sqref="AG33:AI33">
    <cfRule type="cellIs" dxfId="1399" priority="1397" operator="between">
      <formula>1</formula>
      <formula>4</formula>
    </cfRule>
  </conditionalFormatting>
  <conditionalFormatting sqref="AG38:AI38">
    <cfRule type="cellIs" dxfId="1398" priority="1396" operator="between">
      <formula>4</formula>
      <formula>1</formula>
    </cfRule>
  </conditionalFormatting>
  <conditionalFormatting sqref="AG38:AI38">
    <cfRule type="cellIs" dxfId="1397" priority="1395" operator="between">
      <formula>1</formula>
      <formula>4</formula>
    </cfRule>
  </conditionalFormatting>
  <conditionalFormatting sqref="AG38:AI38">
    <cfRule type="cellIs" dxfId="1396" priority="1394" operator="between">
      <formula>4</formula>
      <formula>1</formula>
    </cfRule>
  </conditionalFormatting>
  <conditionalFormatting sqref="AG38:AI38">
    <cfRule type="cellIs" dxfId="1395" priority="1393" operator="between">
      <formula>1</formula>
      <formula>4</formula>
    </cfRule>
  </conditionalFormatting>
  <conditionalFormatting sqref="AG43:AI43">
    <cfRule type="cellIs" dxfId="1394" priority="1392" operator="between">
      <formula>4</formula>
      <formula>1</formula>
    </cfRule>
  </conditionalFormatting>
  <conditionalFormatting sqref="AG43:AI43">
    <cfRule type="cellIs" dxfId="1393" priority="1391" operator="between">
      <formula>1</formula>
      <formula>4</formula>
    </cfRule>
  </conditionalFormatting>
  <conditionalFormatting sqref="AG43:AI43">
    <cfRule type="cellIs" dxfId="1392" priority="1390" operator="between">
      <formula>4</formula>
      <formula>1</formula>
    </cfRule>
  </conditionalFormatting>
  <conditionalFormatting sqref="AG43:AI43">
    <cfRule type="cellIs" dxfId="1391" priority="1389" operator="between">
      <formula>1</formula>
      <formula>4</formula>
    </cfRule>
  </conditionalFormatting>
  <conditionalFormatting sqref="AG48:AI48">
    <cfRule type="cellIs" dxfId="1390" priority="1388" operator="between">
      <formula>4</formula>
      <formula>1</formula>
    </cfRule>
  </conditionalFormatting>
  <conditionalFormatting sqref="AG48:AI48">
    <cfRule type="cellIs" dxfId="1389" priority="1387" operator="between">
      <formula>1</formula>
      <formula>4</formula>
    </cfRule>
  </conditionalFormatting>
  <conditionalFormatting sqref="AG48:AI48">
    <cfRule type="cellIs" dxfId="1388" priority="1386" operator="between">
      <formula>4</formula>
      <formula>1</formula>
    </cfRule>
  </conditionalFormatting>
  <conditionalFormatting sqref="AG48:AI48">
    <cfRule type="cellIs" dxfId="1387" priority="1385" operator="between">
      <formula>1</formula>
      <formula>4</formula>
    </cfRule>
  </conditionalFormatting>
  <conditionalFormatting sqref="AG53:AI53">
    <cfRule type="cellIs" dxfId="1386" priority="1384" operator="between">
      <formula>4</formula>
      <formula>1</formula>
    </cfRule>
  </conditionalFormatting>
  <conditionalFormatting sqref="AG53:AI53">
    <cfRule type="cellIs" dxfId="1385" priority="1383" operator="between">
      <formula>1</formula>
      <formula>4</formula>
    </cfRule>
  </conditionalFormatting>
  <conditionalFormatting sqref="AG53:AI53">
    <cfRule type="cellIs" dxfId="1384" priority="1382" operator="between">
      <formula>4</formula>
      <formula>1</formula>
    </cfRule>
  </conditionalFormatting>
  <conditionalFormatting sqref="AG53:AI53">
    <cfRule type="cellIs" dxfId="1383" priority="1381" operator="between">
      <formula>1</formula>
      <formula>4</formula>
    </cfRule>
  </conditionalFormatting>
  <conditionalFormatting sqref="AG58:AI58">
    <cfRule type="cellIs" dxfId="1382" priority="1380" operator="between">
      <formula>4</formula>
      <formula>1</formula>
    </cfRule>
  </conditionalFormatting>
  <conditionalFormatting sqref="AG58:AI58">
    <cfRule type="cellIs" dxfId="1381" priority="1379" operator="between">
      <formula>1</formula>
      <formula>4</formula>
    </cfRule>
  </conditionalFormatting>
  <conditionalFormatting sqref="AG58:AI58">
    <cfRule type="cellIs" dxfId="1380" priority="1378" operator="between">
      <formula>4</formula>
      <formula>1</formula>
    </cfRule>
  </conditionalFormatting>
  <conditionalFormatting sqref="AG58:AI58">
    <cfRule type="cellIs" dxfId="1379" priority="1377" operator="between">
      <formula>1</formula>
      <formula>4</formula>
    </cfRule>
  </conditionalFormatting>
  <conditionalFormatting sqref="AG63:AI63">
    <cfRule type="cellIs" dxfId="1378" priority="1376" operator="between">
      <formula>4</formula>
      <formula>1</formula>
    </cfRule>
  </conditionalFormatting>
  <conditionalFormatting sqref="AG63:AI63">
    <cfRule type="cellIs" dxfId="1377" priority="1375" operator="between">
      <formula>1</formula>
      <formula>4</formula>
    </cfRule>
  </conditionalFormatting>
  <conditionalFormatting sqref="AG63:AI63">
    <cfRule type="cellIs" dxfId="1376" priority="1374" operator="between">
      <formula>4</formula>
      <formula>1</formula>
    </cfRule>
  </conditionalFormatting>
  <conditionalFormatting sqref="AG63:AI63">
    <cfRule type="cellIs" dxfId="1375" priority="1373" operator="between">
      <formula>1</formula>
      <formula>4</formula>
    </cfRule>
  </conditionalFormatting>
  <conditionalFormatting sqref="AG68:AI68">
    <cfRule type="cellIs" dxfId="1374" priority="1372" operator="between">
      <formula>4</formula>
      <formula>1</formula>
    </cfRule>
  </conditionalFormatting>
  <conditionalFormatting sqref="AG68:AI68">
    <cfRule type="cellIs" dxfId="1373" priority="1371" operator="between">
      <formula>1</formula>
      <formula>4</formula>
    </cfRule>
  </conditionalFormatting>
  <conditionalFormatting sqref="AG68:AI68">
    <cfRule type="cellIs" dxfId="1372" priority="1370" operator="between">
      <formula>4</formula>
      <formula>1</formula>
    </cfRule>
  </conditionalFormatting>
  <conditionalFormatting sqref="AG68:AI68">
    <cfRule type="cellIs" dxfId="1371" priority="1369" operator="between">
      <formula>1</formula>
      <formula>4</formula>
    </cfRule>
  </conditionalFormatting>
  <conditionalFormatting sqref="AG73:AI73">
    <cfRule type="cellIs" dxfId="1370" priority="1368" operator="between">
      <formula>4</formula>
      <formula>1</formula>
    </cfRule>
  </conditionalFormatting>
  <conditionalFormatting sqref="AG73:AI73">
    <cfRule type="cellIs" dxfId="1369" priority="1367" operator="between">
      <formula>1</formula>
      <formula>4</formula>
    </cfRule>
  </conditionalFormatting>
  <conditionalFormatting sqref="AG73:AI73">
    <cfRule type="cellIs" dxfId="1368" priority="1366" operator="between">
      <formula>4</formula>
      <formula>1</formula>
    </cfRule>
  </conditionalFormatting>
  <conditionalFormatting sqref="AG73:AI73">
    <cfRule type="cellIs" dxfId="1367" priority="1365" operator="between">
      <formula>1</formula>
      <formula>4</formula>
    </cfRule>
  </conditionalFormatting>
  <conditionalFormatting sqref="AG78:AI78">
    <cfRule type="cellIs" dxfId="1366" priority="1364" operator="between">
      <formula>4</formula>
      <formula>1</formula>
    </cfRule>
  </conditionalFormatting>
  <conditionalFormatting sqref="AG78:AI78">
    <cfRule type="cellIs" dxfId="1365" priority="1363" operator="between">
      <formula>1</formula>
      <formula>4</formula>
    </cfRule>
  </conditionalFormatting>
  <conditionalFormatting sqref="AG78:AI78">
    <cfRule type="cellIs" dxfId="1364" priority="1362" operator="between">
      <formula>4</formula>
      <formula>1</formula>
    </cfRule>
  </conditionalFormatting>
  <conditionalFormatting sqref="AG78:AI78">
    <cfRule type="cellIs" dxfId="1363" priority="1361" operator="between">
      <formula>1</formula>
      <formula>4</formula>
    </cfRule>
  </conditionalFormatting>
  <conditionalFormatting sqref="AG83:AI83">
    <cfRule type="cellIs" dxfId="1362" priority="1360" operator="between">
      <formula>4</formula>
      <formula>1</formula>
    </cfRule>
  </conditionalFormatting>
  <conditionalFormatting sqref="AG83:AI83">
    <cfRule type="cellIs" dxfId="1361" priority="1359" operator="between">
      <formula>1</formula>
      <formula>4</formula>
    </cfRule>
  </conditionalFormatting>
  <conditionalFormatting sqref="AG83:AI83">
    <cfRule type="cellIs" dxfId="1360" priority="1358" operator="between">
      <formula>4</formula>
      <formula>1</formula>
    </cfRule>
  </conditionalFormatting>
  <conditionalFormatting sqref="AG83:AI83">
    <cfRule type="cellIs" dxfId="1359" priority="1357" operator="between">
      <formula>1</formula>
      <formula>4</formula>
    </cfRule>
  </conditionalFormatting>
  <conditionalFormatting sqref="AG88:AI88">
    <cfRule type="cellIs" dxfId="1358" priority="1356" operator="between">
      <formula>4</formula>
      <formula>1</formula>
    </cfRule>
  </conditionalFormatting>
  <conditionalFormatting sqref="AG88:AI88">
    <cfRule type="cellIs" dxfId="1357" priority="1355" operator="between">
      <formula>1</formula>
      <formula>4</formula>
    </cfRule>
  </conditionalFormatting>
  <conditionalFormatting sqref="AG88:AI88">
    <cfRule type="cellIs" dxfId="1356" priority="1354" operator="between">
      <formula>4</formula>
      <formula>1</formula>
    </cfRule>
  </conditionalFormatting>
  <conditionalFormatting sqref="AG88:AI88">
    <cfRule type="cellIs" dxfId="1355" priority="1353" operator="between">
      <formula>1</formula>
      <formula>4</formula>
    </cfRule>
  </conditionalFormatting>
  <conditionalFormatting sqref="AG93:AI93">
    <cfRule type="cellIs" dxfId="1354" priority="1352" operator="between">
      <formula>4</formula>
      <formula>1</formula>
    </cfRule>
  </conditionalFormatting>
  <conditionalFormatting sqref="AG93:AI93">
    <cfRule type="cellIs" dxfId="1353" priority="1351" operator="between">
      <formula>1</formula>
      <formula>4</formula>
    </cfRule>
  </conditionalFormatting>
  <conditionalFormatting sqref="AG93:AI93">
    <cfRule type="cellIs" dxfId="1352" priority="1350" operator="between">
      <formula>4</formula>
      <formula>1</formula>
    </cfRule>
  </conditionalFormatting>
  <conditionalFormatting sqref="AG93:AI93">
    <cfRule type="cellIs" dxfId="1351" priority="1349" operator="between">
      <formula>1</formula>
      <formula>4</formula>
    </cfRule>
  </conditionalFormatting>
  <conditionalFormatting sqref="AB54:AD54">
    <cfRule type="cellIs" dxfId="1350" priority="1348" operator="between">
      <formula>1</formula>
      <formula>4</formula>
    </cfRule>
  </conditionalFormatting>
  <conditionalFormatting sqref="AB54:AD54">
    <cfRule type="cellIs" dxfId="1349" priority="1347" operator="between">
      <formula>4</formula>
      <formula>1</formula>
    </cfRule>
  </conditionalFormatting>
  <conditionalFormatting sqref="AB54:AD54">
    <cfRule type="cellIs" dxfId="1348" priority="1346" operator="between">
      <formula>1</formula>
      <formula>4</formula>
    </cfRule>
  </conditionalFormatting>
  <conditionalFormatting sqref="AB54:AD54">
    <cfRule type="cellIs" dxfId="1347" priority="1345" operator="between">
      <formula>4</formula>
      <formula>1</formula>
    </cfRule>
  </conditionalFormatting>
  <conditionalFormatting sqref="AB54:AD54">
    <cfRule type="cellIs" dxfId="1346" priority="1344" operator="between">
      <formula>4</formula>
      <formula>1</formula>
    </cfRule>
  </conditionalFormatting>
  <conditionalFormatting sqref="AB54:AD54">
    <cfRule type="cellIs" dxfId="1345" priority="1343" operator="between">
      <formula>4</formula>
      <formula>1</formula>
    </cfRule>
  </conditionalFormatting>
  <conditionalFormatting sqref="AE51:AE53">
    <cfRule type="cellIs" dxfId="1344" priority="1342" operator="between">
      <formula>4</formula>
      <formula>1</formula>
    </cfRule>
  </conditionalFormatting>
  <conditionalFormatting sqref="AE51:AE53">
    <cfRule type="cellIs" dxfId="1343" priority="1341" operator="between">
      <formula>1</formula>
      <formula>4</formula>
    </cfRule>
  </conditionalFormatting>
  <conditionalFormatting sqref="AE51:AE53">
    <cfRule type="cellIs" dxfId="1342" priority="1340" operator="between">
      <formula>4</formula>
      <formula>1</formula>
    </cfRule>
  </conditionalFormatting>
  <conditionalFormatting sqref="AE51:AE53">
    <cfRule type="cellIs" dxfId="1341" priority="1339" operator="between">
      <formula>4</formula>
      <formula>1</formula>
    </cfRule>
  </conditionalFormatting>
  <conditionalFormatting sqref="AB89:AE89">
    <cfRule type="cellIs" dxfId="1340" priority="1338" operator="between">
      <formula>1</formula>
      <formula>4</formula>
    </cfRule>
  </conditionalFormatting>
  <conditionalFormatting sqref="AB89:AE89">
    <cfRule type="cellIs" dxfId="1339" priority="1337" operator="between">
      <formula>4</formula>
      <formula>1</formula>
    </cfRule>
  </conditionalFormatting>
  <conditionalFormatting sqref="AB89:AE89">
    <cfRule type="cellIs" dxfId="1338" priority="1336" operator="between">
      <formula>1</formula>
      <formula>4</formula>
    </cfRule>
  </conditionalFormatting>
  <conditionalFormatting sqref="AB89:AE89">
    <cfRule type="cellIs" dxfId="1337" priority="1335" operator="between">
      <formula>4</formula>
      <formula>1</formula>
    </cfRule>
  </conditionalFormatting>
  <conditionalFormatting sqref="AB89:AE89">
    <cfRule type="cellIs" dxfId="1336" priority="1334" operator="between">
      <formula>4</formula>
      <formula>1</formula>
    </cfRule>
  </conditionalFormatting>
  <conditionalFormatting sqref="AB89:AD89">
    <cfRule type="cellIs" dxfId="1335" priority="1333" operator="between">
      <formula>4</formula>
      <formula>1</formula>
    </cfRule>
  </conditionalFormatting>
  <conditionalFormatting sqref="AB89:AD89">
    <cfRule type="cellIs" dxfId="1334" priority="1332" operator="between">
      <formula>1</formula>
      <formula>4</formula>
    </cfRule>
  </conditionalFormatting>
  <conditionalFormatting sqref="AB89:AD89">
    <cfRule type="cellIs" dxfId="1333" priority="1331" operator="between">
      <formula>4</formula>
      <formula>1</formula>
    </cfRule>
  </conditionalFormatting>
  <conditionalFormatting sqref="AB89:AD89">
    <cfRule type="cellIs" dxfId="1332" priority="1330" operator="between">
      <formula>4</formula>
      <formula>1</formula>
    </cfRule>
  </conditionalFormatting>
  <conditionalFormatting sqref="AB89:AD89">
    <cfRule type="cellIs" dxfId="1331" priority="1329" operator="between">
      <formula>4</formula>
      <formula>1</formula>
    </cfRule>
  </conditionalFormatting>
  <conditionalFormatting sqref="AE86:AE88">
    <cfRule type="cellIs" dxfId="1330" priority="1328" operator="between">
      <formula>4</formula>
      <formula>1</formula>
    </cfRule>
  </conditionalFormatting>
  <conditionalFormatting sqref="AE86:AE88">
    <cfRule type="cellIs" dxfId="1329" priority="1327" operator="between">
      <formula>1</formula>
      <formula>4</formula>
    </cfRule>
  </conditionalFormatting>
  <conditionalFormatting sqref="AE86:AE88">
    <cfRule type="cellIs" dxfId="1328" priority="1326" operator="between">
      <formula>4</formula>
      <formula>1</formula>
    </cfRule>
  </conditionalFormatting>
  <conditionalFormatting sqref="AE86:AE88">
    <cfRule type="cellIs" dxfId="1327" priority="1325" operator="between">
      <formula>4</formula>
      <formula>1</formula>
    </cfRule>
  </conditionalFormatting>
  <conditionalFormatting sqref="AB88:AE88">
    <cfRule type="cellIs" dxfId="1326" priority="1324" operator="between">
      <formula>4</formula>
      <formula>1</formula>
    </cfRule>
  </conditionalFormatting>
  <conditionalFormatting sqref="AB88:AE88">
    <cfRule type="cellIs" dxfId="1325" priority="1323" operator="between">
      <formula>1</formula>
      <formula>4</formula>
    </cfRule>
  </conditionalFormatting>
  <conditionalFormatting sqref="AB88:AE88">
    <cfRule type="cellIs" dxfId="1324" priority="1322" operator="between">
      <formula>4</formula>
      <formula>1</formula>
    </cfRule>
  </conditionalFormatting>
  <conditionalFormatting sqref="AB88:AE88">
    <cfRule type="cellIs" dxfId="1323" priority="1321" operator="between">
      <formula>4</formula>
      <formula>1</formula>
    </cfRule>
  </conditionalFormatting>
  <conditionalFormatting sqref="AB88:AD88">
    <cfRule type="cellIs" dxfId="1322" priority="1320" operator="between">
      <formula>4</formula>
      <formula>1</formula>
    </cfRule>
  </conditionalFormatting>
  <conditionalFormatting sqref="AB88:AD88">
    <cfRule type="cellIs" dxfId="1321" priority="1319" operator="between">
      <formula>1</formula>
      <formula>4</formula>
    </cfRule>
  </conditionalFormatting>
  <conditionalFormatting sqref="AB88:AD88">
    <cfRule type="cellIs" dxfId="1320" priority="1318" operator="between">
      <formula>4</formula>
      <formula>1</formula>
    </cfRule>
  </conditionalFormatting>
  <conditionalFormatting sqref="AB88:AD88">
    <cfRule type="cellIs" dxfId="1319" priority="1317" operator="between">
      <formula>4</formula>
      <formula>1</formula>
    </cfRule>
  </conditionalFormatting>
  <conditionalFormatting sqref="AB88:AD88">
    <cfRule type="cellIs" dxfId="1318" priority="1316" operator="between">
      <formula>4</formula>
      <formula>1</formula>
    </cfRule>
  </conditionalFormatting>
  <conditionalFormatting sqref="AB88:AE88">
    <cfRule type="cellIs" dxfId="1317" priority="1315" operator="between">
      <formula>4</formula>
      <formula>1</formula>
    </cfRule>
  </conditionalFormatting>
  <conditionalFormatting sqref="AB88:AE88">
    <cfRule type="cellIs" dxfId="1316" priority="1314" operator="between">
      <formula>1</formula>
      <formula>4</formula>
    </cfRule>
  </conditionalFormatting>
  <conditionalFormatting sqref="AB88:AE88">
    <cfRule type="cellIs" dxfId="1315" priority="1313" operator="between">
      <formula>4</formula>
      <formula>1</formula>
    </cfRule>
  </conditionalFormatting>
  <conditionalFormatting sqref="AB88:AE88">
    <cfRule type="cellIs" dxfId="1314" priority="1312" operator="between">
      <formula>4</formula>
      <formula>1</formula>
    </cfRule>
  </conditionalFormatting>
  <conditionalFormatting sqref="AB88:AD88">
    <cfRule type="cellIs" dxfId="1313" priority="1311" operator="between">
      <formula>4</formula>
      <formula>1</formula>
    </cfRule>
  </conditionalFormatting>
  <conditionalFormatting sqref="AB88:AD88">
    <cfRule type="cellIs" dxfId="1312" priority="1310" operator="between">
      <formula>1</formula>
      <formula>4</formula>
    </cfRule>
  </conditionalFormatting>
  <conditionalFormatting sqref="AB88:AD88">
    <cfRule type="cellIs" dxfId="1311" priority="1309" operator="between">
      <formula>4</formula>
      <formula>1</formula>
    </cfRule>
  </conditionalFormatting>
  <conditionalFormatting sqref="AB88:AD88">
    <cfRule type="cellIs" dxfId="1310" priority="1308" operator="between">
      <formula>4</formula>
      <formula>1</formula>
    </cfRule>
  </conditionalFormatting>
  <conditionalFormatting sqref="AB88:AD88">
    <cfRule type="cellIs" dxfId="1309" priority="1307" operator="between">
      <formula>4</formula>
      <formula>1</formula>
    </cfRule>
  </conditionalFormatting>
  <conditionalFormatting sqref="AB53:AE53">
    <cfRule type="cellIs" dxfId="1308" priority="1306" operator="between">
      <formula>4</formula>
      <formula>1</formula>
    </cfRule>
  </conditionalFormatting>
  <conditionalFormatting sqref="AB53:AE53">
    <cfRule type="cellIs" dxfId="1307" priority="1305" operator="between">
      <formula>1</formula>
      <formula>4</formula>
    </cfRule>
  </conditionalFormatting>
  <conditionalFormatting sqref="AB53:AE53">
    <cfRule type="cellIs" dxfId="1306" priority="1304" operator="between">
      <formula>4</formula>
      <formula>1</formula>
    </cfRule>
  </conditionalFormatting>
  <conditionalFormatting sqref="AB53:AE53">
    <cfRule type="cellIs" dxfId="1305" priority="1303" operator="between">
      <formula>4</formula>
      <formula>1</formula>
    </cfRule>
  </conditionalFormatting>
  <conditionalFormatting sqref="AB53:AD53">
    <cfRule type="cellIs" dxfId="1304" priority="1302" operator="between">
      <formula>4</formula>
      <formula>1</formula>
    </cfRule>
  </conditionalFormatting>
  <conditionalFormatting sqref="K41:K43 H41:J42">
    <cfRule type="cellIs" dxfId="1303" priority="1301" operator="between">
      <formula>4</formula>
      <formula>1</formula>
    </cfRule>
  </conditionalFormatting>
  <conditionalFormatting sqref="K76:K78 H76:J77">
    <cfRule type="cellIs" dxfId="1302" priority="1300" operator="between">
      <formula>4</formula>
      <formula>1</formula>
    </cfRule>
  </conditionalFormatting>
  <conditionalFormatting sqref="AB11:AE13">
    <cfRule type="cellIs" dxfId="1301" priority="1299" operator="between">
      <formula>1</formula>
      <formula>4</formula>
    </cfRule>
  </conditionalFormatting>
  <conditionalFormatting sqref="AB21:AE23">
    <cfRule type="cellIs" dxfId="1300" priority="1298" operator="between">
      <formula>4</formula>
      <formula>1</formula>
    </cfRule>
  </conditionalFormatting>
  <conditionalFormatting sqref="AB26:AE28">
    <cfRule type="cellIs" dxfId="1299" priority="1297" operator="between">
      <formula>4</formula>
      <formula>1</formula>
    </cfRule>
  </conditionalFormatting>
  <conditionalFormatting sqref="AB31:AE33">
    <cfRule type="cellIs" dxfId="1298" priority="1296" operator="between">
      <formula>4</formula>
      <formula>1</formula>
    </cfRule>
  </conditionalFormatting>
  <conditionalFormatting sqref="AB41:AE43">
    <cfRule type="cellIs" dxfId="1297" priority="1295" operator="between">
      <formula>4</formula>
      <formula>1</formula>
    </cfRule>
  </conditionalFormatting>
  <conditionalFormatting sqref="AB51:AE53">
    <cfRule type="cellIs" dxfId="1296" priority="1294" operator="between">
      <formula>4</formula>
      <formula>1</formula>
    </cfRule>
  </conditionalFormatting>
  <conditionalFormatting sqref="AB71:AE73">
    <cfRule type="cellIs" dxfId="1295" priority="1293" operator="between">
      <formula>4</formula>
      <formula>1</formula>
    </cfRule>
  </conditionalFormatting>
  <conditionalFormatting sqref="AB81:AE83">
    <cfRule type="cellIs" dxfId="1294" priority="1292" operator="between">
      <formula>4</formula>
      <formula>1</formula>
    </cfRule>
  </conditionalFormatting>
  <conditionalFormatting sqref="AB86:AE88">
    <cfRule type="cellIs" dxfId="1293" priority="1291" operator="between">
      <formula>4</formula>
      <formula>1</formula>
    </cfRule>
  </conditionalFormatting>
  <conditionalFormatting sqref="AB91:AE93">
    <cfRule type="cellIs" dxfId="1292" priority="1290" operator="between">
      <formula>4</formula>
      <formula>1</formula>
    </cfRule>
  </conditionalFormatting>
  <conditionalFormatting sqref="C18:E18">
    <cfRule type="cellIs" dxfId="1291" priority="1289" operator="between">
      <formula>4</formula>
      <formula>1</formula>
    </cfRule>
  </conditionalFormatting>
  <conditionalFormatting sqref="C23:E23">
    <cfRule type="cellIs" dxfId="1290" priority="1288" operator="between">
      <formula>4</formula>
      <formula>1</formula>
    </cfRule>
  </conditionalFormatting>
  <conditionalFormatting sqref="C28:E28">
    <cfRule type="cellIs" dxfId="1289" priority="1287" operator="between">
      <formula>4</formula>
      <formula>1</formula>
    </cfRule>
  </conditionalFormatting>
  <conditionalFormatting sqref="C33:E33">
    <cfRule type="cellIs" dxfId="1288" priority="1286" operator="between">
      <formula>4</formula>
      <formula>1</formula>
    </cfRule>
  </conditionalFormatting>
  <conditionalFormatting sqref="C38:E38">
    <cfRule type="cellIs" dxfId="1287" priority="1285" operator="between">
      <formula>4</formula>
      <formula>1</formula>
    </cfRule>
  </conditionalFormatting>
  <conditionalFormatting sqref="C43:E43">
    <cfRule type="cellIs" dxfId="1286" priority="1284" operator="between">
      <formula>4</formula>
      <formula>1</formula>
    </cfRule>
  </conditionalFormatting>
  <conditionalFormatting sqref="C48:E48">
    <cfRule type="cellIs" dxfId="1285" priority="1283" operator="between">
      <formula>4</formula>
      <formula>1</formula>
    </cfRule>
  </conditionalFormatting>
  <conditionalFormatting sqref="C53:E53">
    <cfRule type="cellIs" dxfId="1284" priority="1282" operator="between">
      <formula>4</formula>
      <formula>1</formula>
    </cfRule>
  </conditionalFormatting>
  <conditionalFormatting sqref="C58:E58">
    <cfRule type="cellIs" dxfId="1283" priority="1281" operator="between">
      <formula>4</formula>
      <formula>1</formula>
    </cfRule>
  </conditionalFormatting>
  <conditionalFormatting sqref="C63:E63">
    <cfRule type="cellIs" dxfId="1282" priority="1280" operator="between">
      <formula>4</formula>
      <formula>1</formula>
    </cfRule>
  </conditionalFormatting>
  <conditionalFormatting sqref="C68:E68">
    <cfRule type="cellIs" dxfId="1281" priority="1279" operator="between">
      <formula>4</formula>
      <formula>1</formula>
    </cfRule>
  </conditionalFormatting>
  <conditionalFormatting sqref="C83:E83">
    <cfRule type="cellIs" dxfId="1280" priority="1278" operator="between">
      <formula>4</formula>
      <formula>1</formula>
    </cfRule>
  </conditionalFormatting>
  <conditionalFormatting sqref="C88:E88">
    <cfRule type="cellIs" dxfId="1279" priority="1277" operator="between">
      <formula>4</formula>
      <formula>1</formula>
    </cfRule>
  </conditionalFormatting>
  <conditionalFormatting sqref="C93:E93">
    <cfRule type="cellIs" dxfId="1278" priority="1276" operator="between">
      <formula>4</formula>
      <formula>1</formula>
    </cfRule>
  </conditionalFormatting>
  <conditionalFormatting sqref="H23:J23">
    <cfRule type="cellIs" dxfId="1277" priority="1275" operator="between">
      <formula>4</formula>
      <formula>1</formula>
    </cfRule>
  </conditionalFormatting>
  <conditionalFormatting sqref="H43:J43">
    <cfRule type="cellIs" dxfId="1276" priority="1274" operator="between">
      <formula>4</formula>
      <formula>1</formula>
    </cfRule>
  </conditionalFormatting>
  <conditionalFormatting sqref="H78:J78">
    <cfRule type="cellIs" dxfId="1275" priority="1273" operator="between">
      <formula>4</formula>
      <formula>1</formula>
    </cfRule>
  </conditionalFormatting>
  <conditionalFormatting sqref="M28:O28">
    <cfRule type="cellIs" dxfId="1274" priority="1272" operator="between">
      <formula>4</formula>
      <formula>1</formula>
    </cfRule>
  </conditionalFormatting>
  <conditionalFormatting sqref="M43:O43">
    <cfRule type="cellIs" dxfId="1273" priority="1271" operator="between">
      <formula>4</formula>
      <formula>1</formula>
    </cfRule>
  </conditionalFormatting>
  <conditionalFormatting sqref="M73:O73">
    <cfRule type="cellIs" dxfId="1272" priority="1270" operator="between">
      <formula>4</formula>
      <formula>1</formula>
    </cfRule>
  </conditionalFormatting>
  <conditionalFormatting sqref="AB23:AD23">
    <cfRule type="cellIs" dxfId="1271" priority="1269" operator="between">
      <formula>4</formula>
      <formula>1</formula>
    </cfRule>
  </conditionalFormatting>
  <conditionalFormatting sqref="AB28:AD28">
    <cfRule type="cellIs" dxfId="1270" priority="1268" operator="between">
      <formula>4</formula>
      <formula>1</formula>
    </cfRule>
  </conditionalFormatting>
  <conditionalFormatting sqref="AB33:AD33">
    <cfRule type="cellIs" dxfId="1269" priority="1267" operator="between">
      <formula>4</formula>
      <formula>1</formula>
    </cfRule>
  </conditionalFormatting>
  <conditionalFormatting sqref="AB43:AD43">
    <cfRule type="cellIs" dxfId="1268" priority="1266" operator="between">
      <formula>4</formula>
      <formula>1</formula>
    </cfRule>
  </conditionalFormatting>
  <conditionalFormatting sqref="AB53:AD53">
    <cfRule type="cellIs" dxfId="1267" priority="1265" operator="between">
      <formula>4</formula>
      <formula>1</formula>
    </cfRule>
  </conditionalFormatting>
  <conditionalFormatting sqref="AB73:AD73">
    <cfRule type="cellIs" dxfId="1266" priority="1264" operator="between">
      <formula>4</formula>
      <formula>1</formula>
    </cfRule>
  </conditionalFormatting>
  <conditionalFormatting sqref="AB83:AD83">
    <cfRule type="cellIs" dxfId="1265" priority="1263" operator="between">
      <formula>4</formula>
      <formula>1</formula>
    </cfRule>
  </conditionalFormatting>
  <conditionalFormatting sqref="AB88:AD88">
    <cfRule type="cellIs" dxfId="1264" priority="1262" operator="between">
      <formula>4</formula>
      <formula>1</formula>
    </cfRule>
  </conditionalFormatting>
  <conditionalFormatting sqref="AB93:AD93">
    <cfRule type="cellIs" dxfId="1263" priority="1261" operator="between">
      <formula>4</formula>
      <formula>1</formula>
    </cfRule>
  </conditionalFormatting>
  <conditionalFormatting sqref="AG18:AI18">
    <cfRule type="cellIs" dxfId="1262" priority="1260" operator="between">
      <formula>4</formula>
      <formula>1</formula>
    </cfRule>
  </conditionalFormatting>
  <conditionalFormatting sqref="AG23:AI23">
    <cfRule type="cellIs" dxfId="1261" priority="1259" operator="between">
      <formula>4</formula>
      <formula>1</formula>
    </cfRule>
  </conditionalFormatting>
  <conditionalFormatting sqref="AG28:AI28">
    <cfRule type="cellIs" dxfId="1260" priority="1258" operator="between">
      <formula>4</formula>
      <formula>1</formula>
    </cfRule>
  </conditionalFormatting>
  <conditionalFormatting sqref="AG33:AI33">
    <cfRule type="cellIs" dxfId="1259" priority="1257" operator="between">
      <formula>4</formula>
      <formula>1</formula>
    </cfRule>
  </conditionalFormatting>
  <conditionalFormatting sqref="AG38:AI38">
    <cfRule type="cellIs" dxfId="1258" priority="1256" operator="between">
      <formula>4</formula>
      <formula>1</formula>
    </cfRule>
  </conditionalFormatting>
  <conditionalFormatting sqref="AG43:AI43">
    <cfRule type="cellIs" dxfId="1257" priority="1255" operator="between">
      <formula>4</formula>
      <formula>1</formula>
    </cfRule>
  </conditionalFormatting>
  <conditionalFormatting sqref="AG48:AI48">
    <cfRule type="cellIs" dxfId="1256" priority="1254" operator="between">
      <formula>4</formula>
      <formula>1</formula>
    </cfRule>
  </conditionalFormatting>
  <conditionalFormatting sqref="AG53:AI53">
    <cfRule type="cellIs" dxfId="1255" priority="1253" operator="between">
      <formula>4</formula>
      <formula>1</formula>
    </cfRule>
  </conditionalFormatting>
  <conditionalFormatting sqref="AG58:AI58">
    <cfRule type="cellIs" dxfId="1254" priority="1252" operator="between">
      <formula>4</formula>
      <formula>1</formula>
    </cfRule>
  </conditionalFormatting>
  <conditionalFormatting sqref="AG63:AI63">
    <cfRule type="cellIs" dxfId="1253" priority="1251" operator="between">
      <formula>4</formula>
      <formula>1</formula>
    </cfRule>
  </conditionalFormatting>
  <conditionalFormatting sqref="AG68:AI68">
    <cfRule type="cellIs" dxfId="1252" priority="1250" operator="between">
      <formula>4</formula>
      <formula>1</formula>
    </cfRule>
  </conditionalFormatting>
  <conditionalFormatting sqref="AG73:AI73">
    <cfRule type="cellIs" dxfId="1251" priority="1249" operator="between">
      <formula>4</formula>
      <formula>1</formula>
    </cfRule>
  </conditionalFormatting>
  <conditionalFormatting sqref="AG78:AI78">
    <cfRule type="cellIs" dxfId="1250" priority="1248" operator="between">
      <formula>4</formula>
      <formula>1</formula>
    </cfRule>
  </conditionalFormatting>
  <conditionalFormatting sqref="AG83:AI83">
    <cfRule type="cellIs" dxfId="1249" priority="1247" operator="between">
      <formula>4</formula>
      <formula>1</formula>
    </cfRule>
  </conditionalFormatting>
  <conditionalFormatting sqref="AG88:AI88">
    <cfRule type="cellIs" dxfId="1248" priority="1246" operator="between">
      <formula>4</formula>
      <formula>1</formula>
    </cfRule>
  </conditionalFormatting>
  <conditionalFormatting sqref="AG93:AI93">
    <cfRule type="cellIs" dxfId="1247" priority="1245" operator="between">
      <formula>4</formula>
      <formula>1</formula>
    </cfRule>
  </conditionalFormatting>
  <conditionalFormatting sqref="AG16:AI17">
    <cfRule type="cellIs" dxfId="1246" priority="1244" operator="between">
      <formula>4</formula>
      <formula>1</formula>
    </cfRule>
  </conditionalFormatting>
  <conditionalFormatting sqref="AG21:AI22">
    <cfRule type="cellIs" dxfId="1245" priority="1243" operator="between">
      <formula>4</formula>
      <formula>1</formula>
    </cfRule>
  </conditionalFormatting>
  <conditionalFormatting sqref="AG26:AI27">
    <cfRule type="cellIs" dxfId="1244" priority="1242" operator="between">
      <formula>4</formula>
      <formula>1</formula>
    </cfRule>
  </conditionalFormatting>
  <conditionalFormatting sqref="AG31:AI32">
    <cfRule type="cellIs" dxfId="1243" priority="1241" operator="between">
      <formula>4</formula>
      <formula>1</formula>
    </cfRule>
  </conditionalFormatting>
  <conditionalFormatting sqref="AG36:AI37">
    <cfRule type="cellIs" dxfId="1242" priority="1240" operator="between">
      <formula>4</formula>
      <formula>1</formula>
    </cfRule>
  </conditionalFormatting>
  <conditionalFormatting sqref="AG41:AI42">
    <cfRule type="cellIs" dxfId="1241" priority="1239" operator="between">
      <formula>4</formula>
      <formula>1</formula>
    </cfRule>
  </conditionalFormatting>
  <conditionalFormatting sqref="AG46:AI47">
    <cfRule type="cellIs" dxfId="1240" priority="1238" operator="between">
      <formula>4</formula>
      <formula>1</formula>
    </cfRule>
  </conditionalFormatting>
  <conditionalFormatting sqref="AG51:AI52">
    <cfRule type="cellIs" dxfId="1239" priority="1237" operator="between">
      <formula>4</formula>
      <formula>1</formula>
    </cfRule>
  </conditionalFormatting>
  <conditionalFormatting sqref="AG56:AI57">
    <cfRule type="cellIs" dxfId="1238" priority="1236" operator="between">
      <formula>4</formula>
      <formula>1</formula>
    </cfRule>
  </conditionalFormatting>
  <conditionalFormatting sqref="AG61:AI62">
    <cfRule type="cellIs" dxfId="1237" priority="1235" operator="between">
      <formula>4</formula>
      <formula>1</formula>
    </cfRule>
  </conditionalFormatting>
  <conditionalFormatting sqref="AG66:AI67">
    <cfRule type="cellIs" dxfId="1236" priority="1234" operator="between">
      <formula>4</formula>
      <formula>1</formula>
    </cfRule>
  </conditionalFormatting>
  <conditionalFormatting sqref="AG71:AI72">
    <cfRule type="cellIs" dxfId="1235" priority="1233" operator="between">
      <formula>4</formula>
      <formula>1</formula>
    </cfRule>
  </conditionalFormatting>
  <conditionalFormatting sqref="AG76:AI77">
    <cfRule type="cellIs" dxfId="1234" priority="1232" operator="between">
      <formula>4</formula>
      <formula>1</formula>
    </cfRule>
  </conditionalFormatting>
  <conditionalFormatting sqref="AG81:AI82">
    <cfRule type="cellIs" dxfId="1233" priority="1231" operator="between">
      <formula>4</formula>
      <formula>1</formula>
    </cfRule>
  </conditionalFormatting>
  <conditionalFormatting sqref="AG86:AI87">
    <cfRule type="cellIs" dxfId="1232" priority="1230" operator="between">
      <formula>4</formula>
      <formula>1</formula>
    </cfRule>
  </conditionalFormatting>
  <conditionalFormatting sqref="AG91:AI92">
    <cfRule type="cellIs" dxfId="1231" priority="1229" operator="between">
      <formula>4</formula>
      <formula>1</formula>
    </cfRule>
  </conditionalFormatting>
  <conditionalFormatting sqref="C16:F18">
    <cfRule type="cellIs" dxfId="1230" priority="1228" operator="between">
      <formula>4</formula>
      <formula>1</formula>
    </cfRule>
  </conditionalFormatting>
  <conditionalFormatting sqref="C21:F23">
    <cfRule type="cellIs" dxfId="1229" priority="1227" operator="between">
      <formula>4</formula>
      <formula>1</formula>
    </cfRule>
  </conditionalFormatting>
  <conditionalFormatting sqref="C26:F28">
    <cfRule type="cellIs" dxfId="1228" priority="1226" operator="between">
      <formula>4</formula>
      <formula>1</formula>
    </cfRule>
  </conditionalFormatting>
  <conditionalFormatting sqref="C31:F33">
    <cfRule type="cellIs" dxfId="1227" priority="1225" operator="between">
      <formula>4</formula>
      <formula>1</formula>
    </cfRule>
  </conditionalFormatting>
  <conditionalFormatting sqref="C36:F38">
    <cfRule type="cellIs" dxfId="1226" priority="1224" operator="between">
      <formula>4</formula>
      <formula>1</formula>
    </cfRule>
  </conditionalFormatting>
  <conditionalFormatting sqref="C41:F43">
    <cfRule type="cellIs" dxfId="1225" priority="1223" operator="between">
      <formula>4</formula>
      <formula>1</formula>
    </cfRule>
  </conditionalFormatting>
  <conditionalFormatting sqref="C46:F48">
    <cfRule type="cellIs" dxfId="1224" priority="1222" operator="between">
      <formula>4</formula>
      <formula>1</formula>
    </cfRule>
  </conditionalFormatting>
  <conditionalFormatting sqref="C51:F53">
    <cfRule type="cellIs" dxfId="1223" priority="1221" operator="between">
      <formula>4</formula>
      <formula>1</formula>
    </cfRule>
  </conditionalFormatting>
  <conditionalFormatting sqref="C56:F58">
    <cfRule type="cellIs" dxfId="1222" priority="1220" operator="between">
      <formula>4</formula>
      <formula>1</formula>
    </cfRule>
  </conditionalFormatting>
  <conditionalFormatting sqref="C61:F63">
    <cfRule type="cellIs" dxfId="1221" priority="1219" operator="between">
      <formula>4</formula>
      <formula>1</formula>
    </cfRule>
  </conditionalFormatting>
  <conditionalFormatting sqref="C66:F68">
    <cfRule type="cellIs" dxfId="1220" priority="1218" operator="between">
      <formula>4</formula>
      <formula>1</formula>
    </cfRule>
  </conditionalFormatting>
  <conditionalFormatting sqref="C71:F73">
    <cfRule type="cellIs" dxfId="1219" priority="1217" operator="between">
      <formula>4</formula>
      <formula>1</formula>
    </cfRule>
  </conditionalFormatting>
  <conditionalFormatting sqref="C76:F78">
    <cfRule type="cellIs" dxfId="1218" priority="1216" operator="between">
      <formula>4</formula>
      <formula>1</formula>
    </cfRule>
  </conditionalFormatting>
  <conditionalFormatting sqref="C81:F83">
    <cfRule type="cellIs" dxfId="1217" priority="1215" operator="between">
      <formula>4</formula>
      <formula>1</formula>
    </cfRule>
  </conditionalFormatting>
  <conditionalFormatting sqref="C86:F88">
    <cfRule type="cellIs" dxfId="1216" priority="1214" operator="between">
      <formula>4</formula>
      <formula>1</formula>
    </cfRule>
  </conditionalFormatting>
  <conditionalFormatting sqref="C91:F93">
    <cfRule type="cellIs" dxfId="1215" priority="1213" operator="between">
      <formula>4</formula>
      <formula>1</formula>
    </cfRule>
  </conditionalFormatting>
  <conditionalFormatting sqref="C96:F98">
    <cfRule type="cellIs" dxfId="1214" priority="1212" operator="between">
      <formula>1</formula>
      <formula>4</formula>
    </cfRule>
  </conditionalFormatting>
  <conditionalFormatting sqref="C98:E98">
    <cfRule type="cellIs" dxfId="1213" priority="1211" operator="between">
      <formula>4</formula>
      <formula>1</formula>
    </cfRule>
  </conditionalFormatting>
  <conditionalFormatting sqref="C98:E98">
    <cfRule type="cellIs" dxfId="1212" priority="1210" operator="between">
      <formula>4</formula>
      <formula>1</formula>
    </cfRule>
  </conditionalFormatting>
  <conditionalFormatting sqref="C96:F98">
    <cfRule type="cellIs" dxfId="1211" priority="1209" operator="between">
      <formula>4</formula>
      <formula>1</formula>
    </cfRule>
  </conditionalFormatting>
  <conditionalFormatting sqref="H96:K98">
    <cfRule type="cellIs" dxfId="1210" priority="1208" operator="between">
      <formula>1</formula>
      <formula>4</formula>
    </cfRule>
  </conditionalFormatting>
  <conditionalFormatting sqref="H98:J98">
    <cfRule type="cellIs" dxfId="1209" priority="1207" operator="between">
      <formula>4</formula>
      <formula>1</formula>
    </cfRule>
  </conditionalFormatting>
  <conditionalFormatting sqref="H98:J98">
    <cfRule type="cellIs" dxfId="1208" priority="1206" operator="between">
      <formula>4</formula>
      <formula>1</formula>
    </cfRule>
  </conditionalFormatting>
  <conditionalFormatting sqref="H96:K98">
    <cfRule type="cellIs" dxfId="1207" priority="1205" operator="between">
      <formula>4</formula>
      <formula>1</formula>
    </cfRule>
  </conditionalFormatting>
  <conditionalFormatting sqref="H18:J18">
    <cfRule type="cellIs" dxfId="1206" priority="1204" operator="between">
      <formula>4</formula>
      <formula>1</formula>
    </cfRule>
  </conditionalFormatting>
  <conditionalFormatting sqref="H23:J23">
    <cfRule type="cellIs" dxfId="1205" priority="1203" operator="between">
      <formula>4</formula>
      <formula>1</formula>
    </cfRule>
  </conditionalFormatting>
  <conditionalFormatting sqref="H28:J28">
    <cfRule type="cellIs" dxfId="1204" priority="1202" operator="between">
      <formula>4</formula>
      <formula>1</formula>
    </cfRule>
  </conditionalFormatting>
  <conditionalFormatting sqref="H33:J33">
    <cfRule type="cellIs" dxfId="1203" priority="1201" operator="between">
      <formula>4</formula>
      <formula>1</formula>
    </cfRule>
  </conditionalFormatting>
  <conditionalFormatting sqref="H38:J38">
    <cfRule type="cellIs" dxfId="1202" priority="1200" operator="between">
      <formula>4</formula>
      <formula>1</formula>
    </cfRule>
  </conditionalFormatting>
  <conditionalFormatting sqref="H43:J43">
    <cfRule type="cellIs" dxfId="1201" priority="1199" operator="between">
      <formula>4</formula>
      <formula>1</formula>
    </cfRule>
  </conditionalFormatting>
  <conditionalFormatting sqref="H48:J48">
    <cfRule type="cellIs" dxfId="1200" priority="1198" operator="between">
      <formula>4</formula>
      <formula>1</formula>
    </cfRule>
  </conditionalFormatting>
  <conditionalFormatting sqref="H53:J53">
    <cfRule type="cellIs" dxfId="1199" priority="1197" operator="between">
      <formula>4</formula>
      <formula>1</formula>
    </cfRule>
  </conditionalFormatting>
  <conditionalFormatting sqref="H58:J58">
    <cfRule type="cellIs" dxfId="1198" priority="1196" operator="between">
      <formula>4</formula>
      <formula>1</formula>
    </cfRule>
  </conditionalFormatting>
  <conditionalFormatting sqref="H63:J63">
    <cfRule type="cellIs" dxfId="1197" priority="1195" operator="between">
      <formula>4</formula>
      <formula>1</formula>
    </cfRule>
  </conditionalFormatting>
  <conditionalFormatting sqref="H68:J68">
    <cfRule type="cellIs" dxfId="1196" priority="1194" operator="between">
      <formula>4</formula>
      <formula>1</formula>
    </cfRule>
  </conditionalFormatting>
  <conditionalFormatting sqref="H83:J83">
    <cfRule type="cellIs" dxfId="1195" priority="1193" operator="between">
      <formula>4</formula>
      <formula>1</formula>
    </cfRule>
  </conditionalFormatting>
  <conditionalFormatting sqref="H88:J88">
    <cfRule type="cellIs" dxfId="1194" priority="1192" operator="between">
      <formula>4</formula>
      <formula>1</formula>
    </cfRule>
  </conditionalFormatting>
  <conditionalFormatting sqref="H93:J93">
    <cfRule type="cellIs" dxfId="1193" priority="1191" operator="between">
      <formula>4</formula>
      <formula>1</formula>
    </cfRule>
  </conditionalFormatting>
  <conditionalFormatting sqref="H18:J18">
    <cfRule type="cellIs" dxfId="1192" priority="1190" operator="between">
      <formula>4</formula>
      <formula>1</formula>
    </cfRule>
  </conditionalFormatting>
  <conditionalFormatting sqref="H23:J23">
    <cfRule type="cellIs" dxfId="1191" priority="1189" operator="between">
      <formula>4</formula>
      <formula>1</formula>
    </cfRule>
  </conditionalFormatting>
  <conditionalFormatting sqref="H28:J28">
    <cfRule type="cellIs" dxfId="1190" priority="1188" operator="between">
      <formula>4</formula>
      <formula>1</formula>
    </cfRule>
  </conditionalFormatting>
  <conditionalFormatting sqref="H33:J33">
    <cfRule type="cellIs" dxfId="1189" priority="1187" operator="between">
      <formula>4</formula>
      <formula>1</formula>
    </cfRule>
  </conditionalFormatting>
  <conditionalFormatting sqref="H38:J38">
    <cfRule type="cellIs" dxfId="1188" priority="1186" operator="between">
      <formula>4</formula>
      <formula>1</formula>
    </cfRule>
  </conditionalFormatting>
  <conditionalFormatting sqref="H43:J43">
    <cfRule type="cellIs" dxfId="1187" priority="1185" operator="between">
      <formula>4</formula>
      <formula>1</formula>
    </cfRule>
  </conditionalFormatting>
  <conditionalFormatting sqref="H48:J48">
    <cfRule type="cellIs" dxfId="1186" priority="1184" operator="between">
      <formula>4</formula>
      <formula>1</formula>
    </cfRule>
  </conditionalFormatting>
  <conditionalFormatting sqref="H53:J53">
    <cfRule type="cellIs" dxfId="1185" priority="1183" operator="between">
      <formula>4</formula>
      <formula>1</formula>
    </cfRule>
  </conditionalFormatting>
  <conditionalFormatting sqref="H58:J58">
    <cfRule type="cellIs" dxfId="1184" priority="1182" operator="between">
      <formula>4</formula>
      <formula>1</formula>
    </cfRule>
  </conditionalFormatting>
  <conditionalFormatting sqref="H63:J63">
    <cfRule type="cellIs" dxfId="1183" priority="1181" operator="between">
      <formula>4</formula>
      <formula>1</formula>
    </cfRule>
  </conditionalFormatting>
  <conditionalFormatting sqref="H68:J68">
    <cfRule type="cellIs" dxfId="1182" priority="1180" operator="between">
      <formula>4</formula>
      <formula>1</formula>
    </cfRule>
  </conditionalFormatting>
  <conditionalFormatting sqref="H83:J83">
    <cfRule type="cellIs" dxfId="1181" priority="1179" operator="between">
      <formula>4</formula>
      <formula>1</formula>
    </cfRule>
  </conditionalFormatting>
  <conditionalFormatting sqref="H88:J88">
    <cfRule type="cellIs" dxfId="1180" priority="1178" operator="between">
      <formula>4</formula>
      <formula>1</formula>
    </cfRule>
  </conditionalFormatting>
  <conditionalFormatting sqref="H93:J93">
    <cfRule type="cellIs" dxfId="1179" priority="1177" operator="between">
      <formula>4</formula>
      <formula>1</formula>
    </cfRule>
  </conditionalFormatting>
  <conditionalFormatting sqref="H16:K18">
    <cfRule type="cellIs" dxfId="1178" priority="1176" operator="between">
      <formula>4</formula>
      <formula>1</formula>
    </cfRule>
  </conditionalFormatting>
  <conditionalFormatting sqref="H21:K23">
    <cfRule type="cellIs" dxfId="1177" priority="1175" operator="between">
      <formula>4</formula>
      <formula>1</formula>
    </cfRule>
  </conditionalFormatting>
  <conditionalFormatting sqref="H26:K28">
    <cfRule type="cellIs" dxfId="1176" priority="1174" operator="between">
      <formula>4</formula>
      <formula>1</formula>
    </cfRule>
  </conditionalFormatting>
  <conditionalFormatting sqref="H31:K33">
    <cfRule type="cellIs" dxfId="1175" priority="1173" operator="between">
      <formula>4</formula>
      <formula>1</formula>
    </cfRule>
  </conditionalFormatting>
  <conditionalFormatting sqref="H36:K38">
    <cfRule type="cellIs" dxfId="1174" priority="1172" operator="between">
      <formula>4</formula>
      <formula>1</formula>
    </cfRule>
  </conditionalFormatting>
  <conditionalFormatting sqref="H41:K43">
    <cfRule type="cellIs" dxfId="1173" priority="1171" operator="between">
      <formula>4</formula>
      <formula>1</formula>
    </cfRule>
  </conditionalFormatting>
  <conditionalFormatting sqref="H46:K48">
    <cfRule type="cellIs" dxfId="1172" priority="1170" operator="between">
      <formula>4</formula>
      <formula>1</formula>
    </cfRule>
  </conditionalFormatting>
  <conditionalFormatting sqref="H51:K53">
    <cfRule type="cellIs" dxfId="1171" priority="1169" operator="between">
      <formula>4</formula>
      <formula>1</formula>
    </cfRule>
  </conditionalFormatting>
  <conditionalFormatting sqref="H56:K58">
    <cfRule type="cellIs" dxfId="1170" priority="1168" operator="between">
      <formula>4</formula>
      <formula>1</formula>
    </cfRule>
  </conditionalFormatting>
  <conditionalFormatting sqref="H61:K63">
    <cfRule type="cellIs" dxfId="1169" priority="1167" operator="between">
      <formula>4</formula>
      <formula>1</formula>
    </cfRule>
  </conditionalFormatting>
  <conditionalFormatting sqref="H66:K68">
    <cfRule type="cellIs" dxfId="1168" priority="1166" operator="between">
      <formula>4</formula>
      <formula>1</formula>
    </cfRule>
  </conditionalFormatting>
  <conditionalFormatting sqref="H71:K73">
    <cfRule type="cellIs" dxfId="1167" priority="1165" operator="between">
      <formula>4</formula>
      <formula>1</formula>
    </cfRule>
  </conditionalFormatting>
  <conditionalFormatting sqref="H76:K78">
    <cfRule type="cellIs" dxfId="1166" priority="1164" operator="between">
      <formula>4</formula>
      <formula>1</formula>
    </cfRule>
  </conditionalFormatting>
  <conditionalFormatting sqref="H81:K83">
    <cfRule type="cellIs" dxfId="1165" priority="1163" operator="between">
      <formula>4</formula>
      <formula>1</formula>
    </cfRule>
  </conditionalFormatting>
  <conditionalFormatting sqref="H86:K88">
    <cfRule type="cellIs" dxfId="1164" priority="1162" operator="between">
      <formula>4</formula>
      <formula>1</formula>
    </cfRule>
  </conditionalFormatting>
  <conditionalFormatting sqref="H91:K93">
    <cfRule type="cellIs" dxfId="1163" priority="1161" operator="between">
      <formula>4</formula>
      <formula>1</formula>
    </cfRule>
  </conditionalFormatting>
  <conditionalFormatting sqref="M41:P43">
    <cfRule type="cellIs" dxfId="1162" priority="1160" operator="between">
      <formula>4</formula>
      <formula>1</formula>
    </cfRule>
  </conditionalFormatting>
  <conditionalFormatting sqref="M76:P78">
    <cfRule type="cellIs" dxfId="1161" priority="1159" operator="between">
      <formula>4</formula>
      <formula>1</formula>
    </cfRule>
  </conditionalFormatting>
  <conditionalFormatting sqref="M78:O78">
    <cfRule type="cellIs" dxfId="1160" priority="1158" operator="between">
      <formula>4</formula>
      <formula>1</formula>
    </cfRule>
  </conditionalFormatting>
  <conditionalFormatting sqref="M43:O43">
    <cfRule type="cellIs" dxfId="1159" priority="1157" operator="between">
      <formula>4</formula>
      <formula>1</formula>
    </cfRule>
  </conditionalFormatting>
  <conditionalFormatting sqref="P41:P43 M41:O42">
    <cfRule type="cellIs" dxfId="1158" priority="1156" operator="between">
      <formula>4</formula>
      <formula>1</formula>
    </cfRule>
  </conditionalFormatting>
  <conditionalFormatting sqref="P76:P78 M76:O77">
    <cfRule type="cellIs" dxfId="1157" priority="1155" operator="between">
      <formula>4</formula>
      <formula>1</formula>
    </cfRule>
  </conditionalFormatting>
  <conditionalFormatting sqref="M23:O23">
    <cfRule type="cellIs" dxfId="1156" priority="1154" operator="between">
      <formula>4</formula>
      <formula>1</formula>
    </cfRule>
  </conditionalFormatting>
  <conditionalFormatting sqref="M43:O43">
    <cfRule type="cellIs" dxfId="1155" priority="1153" operator="between">
      <formula>4</formula>
      <formula>1</formula>
    </cfRule>
  </conditionalFormatting>
  <conditionalFormatting sqref="M78:O78">
    <cfRule type="cellIs" dxfId="1154" priority="1152" operator="between">
      <formula>4</formula>
      <formula>1</formula>
    </cfRule>
  </conditionalFormatting>
  <conditionalFormatting sqref="M18:O18">
    <cfRule type="cellIs" dxfId="1153" priority="1151" operator="between">
      <formula>4</formula>
      <formula>1</formula>
    </cfRule>
  </conditionalFormatting>
  <conditionalFormatting sqref="M23:O23">
    <cfRule type="cellIs" dxfId="1152" priority="1150" operator="between">
      <formula>4</formula>
      <formula>1</formula>
    </cfRule>
  </conditionalFormatting>
  <conditionalFormatting sqref="M28:O28">
    <cfRule type="cellIs" dxfId="1151" priority="1149" operator="between">
      <formula>4</formula>
      <formula>1</formula>
    </cfRule>
  </conditionalFormatting>
  <conditionalFormatting sqref="M33:O33">
    <cfRule type="cellIs" dxfId="1150" priority="1148" operator="between">
      <formula>4</formula>
      <formula>1</formula>
    </cfRule>
  </conditionalFormatting>
  <conditionalFormatting sqref="M38:O38">
    <cfRule type="cellIs" dxfId="1149" priority="1147" operator="between">
      <formula>4</formula>
      <formula>1</formula>
    </cfRule>
  </conditionalFormatting>
  <conditionalFormatting sqref="M43:O43">
    <cfRule type="cellIs" dxfId="1148" priority="1146" operator="between">
      <formula>4</formula>
      <formula>1</formula>
    </cfRule>
  </conditionalFormatting>
  <conditionalFormatting sqref="M48:O48">
    <cfRule type="cellIs" dxfId="1147" priority="1145" operator="between">
      <formula>4</formula>
      <formula>1</formula>
    </cfRule>
  </conditionalFormatting>
  <conditionalFormatting sqref="M53:O53">
    <cfRule type="cellIs" dxfId="1146" priority="1144" operator="between">
      <formula>4</formula>
      <formula>1</formula>
    </cfRule>
  </conditionalFormatting>
  <conditionalFormatting sqref="M58:O58">
    <cfRule type="cellIs" dxfId="1145" priority="1143" operator="between">
      <formula>4</formula>
      <formula>1</formula>
    </cfRule>
  </conditionalFormatting>
  <conditionalFormatting sqref="M63:O63">
    <cfRule type="cellIs" dxfId="1144" priority="1142" operator="between">
      <formula>4</formula>
      <formula>1</formula>
    </cfRule>
  </conditionalFormatting>
  <conditionalFormatting sqref="M68:O68">
    <cfRule type="cellIs" dxfId="1143" priority="1141" operator="between">
      <formula>4</formula>
      <formula>1</formula>
    </cfRule>
  </conditionalFormatting>
  <conditionalFormatting sqref="M83:O83">
    <cfRule type="cellIs" dxfId="1142" priority="1140" operator="between">
      <formula>4</formula>
      <formula>1</formula>
    </cfRule>
  </conditionalFormatting>
  <conditionalFormatting sqref="M88:O88">
    <cfRule type="cellIs" dxfId="1141" priority="1139" operator="between">
      <formula>4</formula>
      <formula>1</formula>
    </cfRule>
  </conditionalFormatting>
  <conditionalFormatting sqref="M93:O93">
    <cfRule type="cellIs" dxfId="1140" priority="1138" operator="between">
      <formula>4</formula>
      <formula>1</formula>
    </cfRule>
  </conditionalFormatting>
  <conditionalFormatting sqref="M18:O18">
    <cfRule type="cellIs" dxfId="1139" priority="1137" operator="between">
      <formula>4</formula>
      <formula>1</formula>
    </cfRule>
  </conditionalFormatting>
  <conditionalFormatting sqref="M23:O23">
    <cfRule type="cellIs" dxfId="1138" priority="1136" operator="between">
      <formula>4</formula>
      <formula>1</formula>
    </cfRule>
  </conditionalFormatting>
  <conditionalFormatting sqref="M28:O28">
    <cfRule type="cellIs" dxfId="1137" priority="1135" operator="between">
      <formula>4</formula>
      <formula>1</formula>
    </cfRule>
  </conditionalFormatting>
  <conditionalFormatting sqref="M33:O33">
    <cfRule type="cellIs" dxfId="1136" priority="1134" operator="between">
      <formula>4</formula>
      <formula>1</formula>
    </cfRule>
  </conditionalFormatting>
  <conditionalFormatting sqref="M38:O38">
    <cfRule type="cellIs" dxfId="1135" priority="1133" operator="between">
      <formula>4</formula>
      <formula>1</formula>
    </cfRule>
  </conditionalFormatting>
  <conditionalFormatting sqref="M43:O43">
    <cfRule type="cellIs" dxfId="1134" priority="1132" operator="between">
      <formula>4</formula>
      <formula>1</formula>
    </cfRule>
  </conditionalFormatting>
  <conditionalFormatting sqref="M48:O48">
    <cfRule type="cellIs" dxfId="1133" priority="1131" operator="between">
      <formula>4</formula>
      <formula>1</formula>
    </cfRule>
  </conditionalFormatting>
  <conditionalFormatting sqref="M53:O53">
    <cfRule type="cellIs" dxfId="1132" priority="1130" operator="between">
      <formula>4</formula>
      <formula>1</formula>
    </cfRule>
  </conditionalFormatting>
  <conditionalFormatting sqref="M58:O58">
    <cfRule type="cellIs" dxfId="1131" priority="1129" operator="between">
      <formula>4</formula>
      <formula>1</formula>
    </cfRule>
  </conditionalFormatting>
  <conditionalFormatting sqref="M63:O63">
    <cfRule type="cellIs" dxfId="1130" priority="1128" operator="between">
      <formula>4</formula>
      <formula>1</formula>
    </cfRule>
  </conditionalFormatting>
  <conditionalFormatting sqref="M68:O68">
    <cfRule type="cellIs" dxfId="1129" priority="1127" operator="between">
      <formula>4</formula>
      <formula>1</formula>
    </cfRule>
  </conditionalFormatting>
  <conditionalFormatting sqref="M83:O83">
    <cfRule type="cellIs" dxfId="1128" priority="1126" operator="between">
      <formula>4</formula>
      <formula>1</formula>
    </cfRule>
  </conditionalFormatting>
  <conditionalFormatting sqref="M88:O88">
    <cfRule type="cellIs" dxfId="1127" priority="1125" operator="between">
      <formula>4</formula>
      <formula>1</formula>
    </cfRule>
  </conditionalFormatting>
  <conditionalFormatting sqref="M93:O93">
    <cfRule type="cellIs" dxfId="1126" priority="1124" operator="between">
      <formula>4</formula>
      <formula>1</formula>
    </cfRule>
  </conditionalFormatting>
  <conditionalFormatting sqref="M16:P18">
    <cfRule type="cellIs" dxfId="1125" priority="1123" operator="between">
      <formula>4</formula>
      <formula>1</formula>
    </cfRule>
  </conditionalFormatting>
  <conditionalFormatting sqref="M21:P23">
    <cfRule type="cellIs" dxfId="1124" priority="1122" operator="between">
      <formula>4</formula>
      <formula>1</formula>
    </cfRule>
  </conditionalFormatting>
  <conditionalFormatting sqref="M26:P28">
    <cfRule type="cellIs" dxfId="1123" priority="1121" operator="between">
      <formula>4</formula>
      <formula>1</formula>
    </cfRule>
  </conditionalFormatting>
  <conditionalFormatting sqref="M31:P33">
    <cfRule type="cellIs" dxfId="1122" priority="1120" operator="between">
      <formula>4</formula>
      <formula>1</formula>
    </cfRule>
  </conditionalFormatting>
  <conditionalFormatting sqref="M36:P38">
    <cfRule type="cellIs" dxfId="1121" priority="1119" operator="between">
      <formula>4</formula>
      <formula>1</formula>
    </cfRule>
  </conditionalFormatting>
  <conditionalFormatting sqref="M41:P43">
    <cfRule type="cellIs" dxfId="1120" priority="1118" operator="between">
      <formula>4</formula>
      <formula>1</formula>
    </cfRule>
  </conditionalFormatting>
  <conditionalFormatting sqref="M46:P48">
    <cfRule type="cellIs" dxfId="1119" priority="1117" operator="between">
      <formula>4</formula>
      <formula>1</formula>
    </cfRule>
  </conditionalFormatting>
  <conditionalFormatting sqref="M51:P53">
    <cfRule type="cellIs" dxfId="1118" priority="1116" operator="between">
      <formula>4</formula>
      <formula>1</formula>
    </cfRule>
  </conditionalFormatting>
  <conditionalFormatting sqref="M56:P58">
    <cfRule type="cellIs" dxfId="1117" priority="1115" operator="between">
      <formula>4</formula>
      <formula>1</formula>
    </cfRule>
  </conditionalFormatting>
  <conditionalFormatting sqref="M61:P63">
    <cfRule type="cellIs" dxfId="1116" priority="1114" operator="between">
      <formula>4</formula>
      <formula>1</formula>
    </cfRule>
  </conditionalFormatting>
  <conditionalFormatting sqref="M66:P68">
    <cfRule type="cellIs" dxfId="1115" priority="1113" operator="between">
      <formula>4</formula>
      <formula>1</formula>
    </cfRule>
  </conditionalFormatting>
  <conditionalFormatting sqref="M71:P73">
    <cfRule type="cellIs" dxfId="1114" priority="1112" operator="between">
      <formula>4</formula>
      <formula>1</formula>
    </cfRule>
  </conditionalFormatting>
  <conditionalFormatting sqref="M76:P78">
    <cfRule type="cellIs" dxfId="1113" priority="1111" operator="between">
      <formula>4</formula>
      <formula>1</formula>
    </cfRule>
  </conditionalFormatting>
  <conditionalFormatting sqref="M81:P83">
    <cfRule type="cellIs" dxfId="1112" priority="1110" operator="between">
      <formula>4</formula>
      <formula>1</formula>
    </cfRule>
  </conditionalFormatting>
  <conditionalFormatting sqref="M86:P88">
    <cfRule type="cellIs" dxfId="1111" priority="1109" operator="between">
      <formula>4</formula>
      <formula>1</formula>
    </cfRule>
  </conditionalFormatting>
  <conditionalFormatting sqref="M91:P93">
    <cfRule type="cellIs" dxfId="1110" priority="1108" operator="between">
      <formula>4</formula>
      <formula>1</formula>
    </cfRule>
  </conditionalFormatting>
  <conditionalFormatting sqref="R41:U43">
    <cfRule type="cellIs" dxfId="1109" priority="1107" operator="between">
      <formula>4</formula>
      <formula>1</formula>
    </cfRule>
  </conditionalFormatting>
  <conditionalFormatting sqref="R76:U78">
    <cfRule type="cellIs" dxfId="1108" priority="1106" operator="between">
      <formula>4</formula>
      <formula>1</formula>
    </cfRule>
  </conditionalFormatting>
  <conditionalFormatting sqref="R78:T78">
    <cfRule type="cellIs" dxfId="1107" priority="1105" operator="between">
      <formula>4</formula>
      <formula>1</formula>
    </cfRule>
  </conditionalFormatting>
  <conditionalFormatting sqref="R43:T43">
    <cfRule type="cellIs" dxfId="1106" priority="1104" operator="between">
      <formula>4</formula>
      <formula>1</formula>
    </cfRule>
  </conditionalFormatting>
  <conditionalFormatting sqref="U41:U43 R41:T42">
    <cfRule type="cellIs" dxfId="1105" priority="1103" operator="between">
      <formula>4</formula>
      <formula>1</formula>
    </cfRule>
  </conditionalFormatting>
  <conditionalFormatting sqref="U76:U78 R76:T77">
    <cfRule type="cellIs" dxfId="1104" priority="1102" operator="between">
      <formula>4</formula>
      <formula>1</formula>
    </cfRule>
  </conditionalFormatting>
  <conditionalFormatting sqref="R23:T23">
    <cfRule type="cellIs" dxfId="1103" priority="1101" operator="between">
      <formula>4</formula>
      <formula>1</formula>
    </cfRule>
  </conditionalFormatting>
  <conditionalFormatting sqref="R43:T43">
    <cfRule type="cellIs" dxfId="1102" priority="1100" operator="between">
      <formula>4</formula>
      <formula>1</formula>
    </cfRule>
  </conditionalFormatting>
  <conditionalFormatting sqref="R78:T78">
    <cfRule type="cellIs" dxfId="1101" priority="1099" operator="between">
      <formula>4</formula>
      <formula>1</formula>
    </cfRule>
  </conditionalFormatting>
  <conditionalFormatting sqref="R18:T18">
    <cfRule type="cellIs" dxfId="1100" priority="1098" operator="between">
      <formula>4</formula>
      <formula>1</formula>
    </cfRule>
  </conditionalFormatting>
  <conditionalFormatting sqref="R23:T23">
    <cfRule type="cellIs" dxfId="1099" priority="1097" operator="between">
      <formula>4</formula>
      <formula>1</formula>
    </cfRule>
  </conditionalFormatting>
  <conditionalFormatting sqref="R28:T28">
    <cfRule type="cellIs" dxfId="1098" priority="1096" operator="between">
      <formula>4</formula>
      <formula>1</formula>
    </cfRule>
  </conditionalFormatting>
  <conditionalFormatting sqref="R33:T33">
    <cfRule type="cellIs" dxfId="1097" priority="1095" operator="between">
      <formula>4</formula>
      <formula>1</formula>
    </cfRule>
  </conditionalFormatting>
  <conditionalFormatting sqref="R38:T38">
    <cfRule type="cellIs" dxfId="1096" priority="1094" operator="between">
      <formula>4</formula>
      <formula>1</formula>
    </cfRule>
  </conditionalFormatting>
  <conditionalFormatting sqref="R43:T43">
    <cfRule type="cellIs" dxfId="1095" priority="1093" operator="between">
      <formula>4</formula>
      <formula>1</formula>
    </cfRule>
  </conditionalFormatting>
  <conditionalFormatting sqref="R48:T48">
    <cfRule type="cellIs" dxfId="1094" priority="1092" operator="between">
      <formula>4</formula>
      <formula>1</formula>
    </cfRule>
  </conditionalFormatting>
  <conditionalFormatting sqref="R53:T53">
    <cfRule type="cellIs" dxfId="1093" priority="1091" operator="between">
      <formula>4</formula>
      <formula>1</formula>
    </cfRule>
  </conditionalFormatting>
  <conditionalFormatting sqref="R58:T58">
    <cfRule type="cellIs" dxfId="1092" priority="1090" operator="between">
      <formula>4</formula>
      <formula>1</formula>
    </cfRule>
  </conditionalFormatting>
  <conditionalFormatting sqref="R63:T63">
    <cfRule type="cellIs" dxfId="1091" priority="1089" operator="between">
      <formula>4</formula>
      <formula>1</formula>
    </cfRule>
  </conditionalFormatting>
  <conditionalFormatting sqref="R68:T68">
    <cfRule type="cellIs" dxfId="1090" priority="1088" operator="between">
      <formula>4</formula>
      <formula>1</formula>
    </cfRule>
  </conditionalFormatting>
  <conditionalFormatting sqref="R83:T83">
    <cfRule type="cellIs" dxfId="1089" priority="1087" operator="between">
      <formula>4</formula>
      <formula>1</formula>
    </cfRule>
  </conditionalFormatting>
  <conditionalFormatting sqref="R88:T88">
    <cfRule type="cellIs" dxfId="1088" priority="1086" operator="between">
      <formula>4</formula>
      <formula>1</formula>
    </cfRule>
  </conditionalFormatting>
  <conditionalFormatting sqref="R93:T93">
    <cfRule type="cellIs" dxfId="1087" priority="1085" operator="between">
      <formula>4</formula>
      <formula>1</formula>
    </cfRule>
  </conditionalFormatting>
  <conditionalFormatting sqref="R18:T18">
    <cfRule type="cellIs" dxfId="1086" priority="1084" operator="between">
      <formula>4</formula>
      <formula>1</formula>
    </cfRule>
  </conditionalFormatting>
  <conditionalFormatting sqref="R23:T23">
    <cfRule type="cellIs" dxfId="1085" priority="1083" operator="between">
      <formula>4</formula>
      <formula>1</formula>
    </cfRule>
  </conditionalFormatting>
  <conditionalFormatting sqref="R28:T28">
    <cfRule type="cellIs" dxfId="1084" priority="1082" operator="between">
      <formula>4</formula>
      <formula>1</formula>
    </cfRule>
  </conditionalFormatting>
  <conditionalFormatting sqref="R33:T33">
    <cfRule type="cellIs" dxfId="1083" priority="1081" operator="between">
      <formula>4</formula>
      <formula>1</formula>
    </cfRule>
  </conditionalFormatting>
  <conditionalFormatting sqref="R38:T38">
    <cfRule type="cellIs" dxfId="1082" priority="1080" operator="between">
      <formula>4</formula>
      <formula>1</formula>
    </cfRule>
  </conditionalFormatting>
  <conditionalFormatting sqref="R43:T43">
    <cfRule type="cellIs" dxfId="1081" priority="1079" operator="between">
      <formula>4</formula>
      <formula>1</formula>
    </cfRule>
  </conditionalFormatting>
  <conditionalFormatting sqref="R48:T48">
    <cfRule type="cellIs" dxfId="1080" priority="1078" operator="between">
      <formula>4</formula>
      <formula>1</formula>
    </cfRule>
  </conditionalFormatting>
  <conditionalFormatting sqref="R53:T53">
    <cfRule type="cellIs" dxfId="1079" priority="1077" operator="between">
      <formula>4</formula>
      <formula>1</formula>
    </cfRule>
  </conditionalFormatting>
  <conditionalFormatting sqref="R58:T58">
    <cfRule type="cellIs" dxfId="1078" priority="1076" operator="between">
      <formula>4</formula>
      <formula>1</formula>
    </cfRule>
  </conditionalFormatting>
  <conditionalFormatting sqref="R63:T63">
    <cfRule type="cellIs" dxfId="1077" priority="1075" operator="between">
      <formula>4</formula>
      <formula>1</formula>
    </cfRule>
  </conditionalFormatting>
  <conditionalFormatting sqref="R68:T68">
    <cfRule type="cellIs" dxfId="1076" priority="1074" operator="between">
      <formula>4</formula>
      <formula>1</formula>
    </cfRule>
  </conditionalFormatting>
  <conditionalFormatting sqref="R83:T83">
    <cfRule type="cellIs" dxfId="1075" priority="1073" operator="between">
      <formula>4</formula>
      <formula>1</formula>
    </cfRule>
  </conditionalFormatting>
  <conditionalFormatting sqref="R88:T88">
    <cfRule type="cellIs" dxfId="1074" priority="1072" operator="between">
      <formula>4</formula>
      <formula>1</formula>
    </cfRule>
  </conditionalFormatting>
  <conditionalFormatting sqref="R93:T93">
    <cfRule type="cellIs" dxfId="1073" priority="1071" operator="between">
      <formula>4</formula>
      <formula>1</formula>
    </cfRule>
  </conditionalFormatting>
  <conditionalFormatting sqref="R16:U18">
    <cfRule type="cellIs" dxfId="1072" priority="1070" operator="between">
      <formula>4</formula>
      <formula>1</formula>
    </cfRule>
  </conditionalFormatting>
  <conditionalFormatting sqref="R21:U23">
    <cfRule type="cellIs" dxfId="1071" priority="1069" operator="between">
      <formula>4</formula>
      <formula>1</formula>
    </cfRule>
  </conditionalFormatting>
  <conditionalFormatting sqref="R26:U28">
    <cfRule type="cellIs" dxfId="1070" priority="1068" operator="between">
      <formula>4</formula>
      <formula>1</formula>
    </cfRule>
  </conditionalFormatting>
  <conditionalFormatting sqref="R31:U33">
    <cfRule type="cellIs" dxfId="1069" priority="1067" operator="between">
      <formula>4</formula>
      <formula>1</formula>
    </cfRule>
  </conditionalFormatting>
  <conditionalFormatting sqref="R36:U38">
    <cfRule type="cellIs" dxfId="1068" priority="1066" operator="between">
      <formula>4</formula>
      <formula>1</formula>
    </cfRule>
  </conditionalFormatting>
  <conditionalFormatting sqref="R41:U43">
    <cfRule type="cellIs" dxfId="1067" priority="1065" operator="between">
      <formula>4</formula>
      <formula>1</formula>
    </cfRule>
  </conditionalFormatting>
  <conditionalFormatting sqref="R46:U48">
    <cfRule type="cellIs" dxfId="1066" priority="1064" operator="between">
      <formula>4</formula>
      <formula>1</formula>
    </cfRule>
  </conditionalFormatting>
  <conditionalFormatting sqref="R51:U53">
    <cfRule type="cellIs" dxfId="1065" priority="1063" operator="between">
      <formula>4</formula>
      <formula>1</formula>
    </cfRule>
  </conditionalFormatting>
  <conditionalFormatting sqref="R56:U58">
    <cfRule type="cellIs" dxfId="1064" priority="1062" operator="between">
      <formula>4</formula>
      <formula>1</formula>
    </cfRule>
  </conditionalFormatting>
  <conditionalFormatting sqref="R61:U63">
    <cfRule type="cellIs" dxfId="1063" priority="1061" operator="between">
      <formula>4</formula>
      <formula>1</formula>
    </cfRule>
  </conditionalFormatting>
  <conditionalFormatting sqref="R66:U68">
    <cfRule type="cellIs" dxfId="1062" priority="1060" operator="between">
      <formula>4</formula>
      <formula>1</formula>
    </cfRule>
  </conditionalFormatting>
  <conditionalFormatting sqref="R71:U73">
    <cfRule type="cellIs" dxfId="1061" priority="1059" operator="between">
      <formula>4</formula>
      <formula>1</formula>
    </cfRule>
  </conditionalFormatting>
  <conditionalFormatting sqref="R76:U78">
    <cfRule type="cellIs" dxfId="1060" priority="1058" operator="between">
      <formula>4</formula>
      <formula>1</formula>
    </cfRule>
  </conditionalFormatting>
  <conditionalFormatting sqref="R81:U83">
    <cfRule type="cellIs" dxfId="1059" priority="1057" operator="between">
      <formula>4</formula>
      <formula>1</formula>
    </cfRule>
  </conditionalFormatting>
  <conditionalFormatting sqref="R86:U88">
    <cfRule type="cellIs" dxfId="1058" priority="1056" operator="between">
      <formula>4</formula>
      <formula>1</formula>
    </cfRule>
  </conditionalFormatting>
  <conditionalFormatting sqref="R91:U93">
    <cfRule type="cellIs" dxfId="1057" priority="1055" operator="between">
      <formula>4</formula>
      <formula>1</formula>
    </cfRule>
  </conditionalFormatting>
  <conditionalFormatting sqref="W41:Z43">
    <cfRule type="cellIs" dxfId="1056" priority="1054" operator="between">
      <formula>4</formula>
      <formula>1</formula>
    </cfRule>
  </conditionalFormatting>
  <conditionalFormatting sqref="W76:Z78">
    <cfRule type="cellIs" dxfId="1055" priority="1053" operator="between">
      <formula>4</formula>
      <formula>1</formula>
    </cfRule>
  </conditionalFormatting>
  <conditionalFormatting sqref="W78:Y78">
    <cfRule type="cellIs" dxfId="1054" priority="1052" operator="between">
      <formula>4</formula>
      <formula>1</formula>
    </cfRule>
  </conditionalFormatting>
  <conditionalFormatting sqref="W43:Y43">
    <cfRule type="cellIs" dxfId="1053" priority="1051" operator="between">
      <formula>4</formula>
      <formula>1</formula>
    </cfRule>
  </conditionalFormatting>
  <conditionalFormatting sqref="Z41:Z43 W41:Y42">
    <cfRule type="cellIs" dxfId="1052" priority="1050" operator="between">
      <formula>4</formula>
      <formula>1</formula>
    </cfRule>
  </conditionalFormatting>
  <conditionalFormatting sqref="Z76:Z78 W76:Y77">
    <cfRule type="cellIs" dxfId="1051" priority="1049" operator="between">
      <formula>4</formula>
      <formula>1</formula>
    </cfRule>
  </conditionalFormatting>
  <conditionalFormatting sqref="W23:Y23">
    <cfRule type="cellIs" dxfId="1050" priority="1048" operator="between">
      <formula>4</formula>
      <formula>1</formula>
    </cfRule>
  </conditionalFormatting>
  <conditionalFormatting sqref="W43:Y43">
    <cfRule type="cellIs" dxfId="1049" priority="1047" operator="between">
      <formula>4</formula>
      <formula>1</formula>
    </cfRule>
  </conditionalFormatting>
  <conditionalFormatting sqref="W78:Y78">
    <cfRule type="cellIs" dxfId="1048" priority="1046" operator="between">
      <formula>4</formula>
      <formula>1</formula>
    </cfRule>
  </conditionalFormatting>
  <conditionalFormatting sqref="W18:Y18">
    <cfRule type="cellIs" dxfId="1047" priority="1045" operator="between">
      <formula>4</formula>
      <formula>1</formula>
    </cfRule>
  </conditionalFormatting>
  <conditionalFormatting sqref="W23:Y23">
    <cfRule type="cellIs" dxfId="1046" priority="1044" operator="between">
      <formula>4</formula>
      <formula>1</formula>
    </cfRule>
  </conditionalFormatting>
  <conditionalFormatting sqref="W28:Y28">
    <cfRule type="cellIs" dxfId="1045" priority="1043" operator="between">
      <formula>4</formula>
      <formula>1</formula>
    </cfRule>
  </conditionalFormatting>
  <conditionalFormatting sqref="W33:Y33">
    <cfRule type="cellIs" dxfId="1044" priority="1042" operator="between">
      <formula>4</formula>
      <formula>1</formula>
    </cfRule>
  </conditionalFormatting>
  <conditionalFormatting sqref="W38:Y38">
    <cfRule type="cellIs" dxfId="1043" priority="1041" operator="between">
      <formula>4</formula>
      <formula>1</formula>
    </cfRule>
  </conditionalFormatting>
  <conditionalFormatting sqref="W43:Y43">
    <cfRule type="cellIs" dxfId="1042" priority="1040" operator="between">
      <formula>4</formula>
      <formula>1</formula>
    </cfRule>
  </conditionalFormatting>
  <conditionalFormatting sqref="W48:Y48">
    <cfRule type="cellIs" dxfId="1041" priority="1039" operator="between">
      <formula>4</formula>
      <formula>1</formula>
    </cfRule>
  </conditionalFormatting>
  <conditionalFormatting sqref="W53:Y53">
    <cfRule type="cellIs" dxfId="1040" priority="1038" operator="between">
      <formula>4</formula>
      <formula>1</formula>
    </cfRule>
  </conditionalFormatting>
  <conditionalFormatting sqref="W58:Y58">
    <cfRule type="cellIs" dxfId="1039" priority="1037" operator="between">
      <formula>4</formula>
      <formula>1</formula>
    </cfRule>
  </conditionalFormatting>
  <conditionalFormatting sqref="W63:Y63">
    <cfRule type="cellIs" dxfId="1038" priority="1036" operator="between">
      <formula>4</formula>
      <formula>1</formula>
    </cfRule>
  </conditionalFormatting>
  <conditionalFormatting sqref="W68:Y68">
    <cfRule type="cellIs" dxfId="1037" priority="1035" operator="between">
      <formula>4</formula>
      <formula>1</formula>
    </cfRule>
  </conditionalFormatting>
  <conditionalFormatting sqref="W83:Y83">
    <cfRule type="cellIs" dxfId="1036" priority="1034" operator="between">
      <formula>4</formula>
      <formula>1</formula>
    </cfRule>
  </conditionalFormatting>
  <conditionalFormatting sqref="W88:Y88">
    <cfRule type="cellIs" dxfId="1035" priority="1033" operator="between">
      <formula>4</formula>
      <formula>1</formula>
    </cfRule>
  </conditionalFormatting>
  <conditionalFormatting sqref="W93:Y93">
    <cfRule type="cellIs" dxfId="1034" priority="1032" operator="between">
      <formula>4</formula>
      <formula>1</formula>
    </cfRule>
  </conditionalFormatting>
  <conditionalFormatting sqref="W18:Y18">
    <cfRule type="cellIs" dxfId="1033" priority="1031" operator="between">
      <formula>4</formula>
      <formula>1</formula>
    </cfRule>
  </conditionalFormatting>
  <conditionalFormatting sqref="W23:Y23">
    <cfRule type="cellIs" dxfId="1032" priority="1030" operator="between">
      <formula>4</formula>
      <formula>1</formula>
    </cfRule>
  </conditionalFormatting>
  <conditionalFormatting sqref="W28:Y28">
    <cfRule type="cellIs" dxfId="1031" priority="1029" operator="between">
      <formula>4</formula>
      <formula>1</formula>
    </cfRule>
  </conditionalFormatting>
  <conditionalFormatting sqref="W33:Y33">
    <cfRule type="cellIs" dxfId="1030" priority="1028" operator="between">
      <formula>4</formula>
      <formula>1</formula>
    </cfRule>
  </conditionalFormatting>
  <conditionalFormatting sqref="W38:Y38">
    <cfRule type="cellIs" dxfId="1029" priority="1027" operator="between">
      <formula>4</formula>
      <formula>1</formula>
    </cfRule>
  </conditionalFormatting>
  <conditionalFormatting sqref="W43:Y43">
    <cfRule type="cellIs" dxfId="1028" priority="1026" operator="between">
      <formula>4</formula>
      <formula>1</formula>
    </cfRule>
  </conditionalFormatting>
  <conditionalFormatting sqref="W48:Y48">
    <cfRule type="cellIs" dxfId="1027" priority="1025" operator="between">
      <formula>4</formula>
      <formula>1</formula>
    </cfRule>
  </conditionalFormatting>
  <conditionalFormatting sqref="W53:Y53">
    <cfRule type="cellIs" dxfId="1026" priority="1024" operator="between">
      <formula>4</formula>
      <formula>1</formula>
    </cfRule>
  </conditionalFormatting>
  <conditionalFormatting sqref="W58:Y58">
    <cfRule type="cellIs" dxfId="1025" priority="1023" operator="between">
      <formula>4</formula>
      <formula>1</formula>
    </cfRule>
  </conditionalFormatting>
  <conditionalFormatting sqref="W63:Y63">
    <cfRule type="cellIs" dxfId="1024" priority="1022" operator="between">
      <formula>4</formula>
      <formula>1</formula>
    </cfRule>
  </conditionalFormatting>
  <conditionalFormatting sqref="W68:Y68">
    <cfRule type="cellIs" dxfId="1023" priority="1021" operator="between">
      <formula>4</formula>
      <formula>1</formula>
    </cfRule>
  </conditionalFormatting>
  <conditionalFormatting sqref="W83:Y83">
    <cfRule type="cellIs" dxfId="1022" priority="1020" operator="between">
      <formula>4</formula>
      <formula>1</formula>
    </cfRule>
  </conditionalFormatting>
  <conditionalFormatting sqref="W88:Y88">
    <cfRule type="cellIs" dxfId="1021" priority="1019" operator="between">
      <formula>4</formula>
      <formula>1</formula>
    </cfRule>
  </conditionalFormatting>
  <conditionalFormatting sqref="W93:Y93">
    <cfRule type="cellIs" dxfId="1020" priority="1018" operator="between">
      <formula>4</formula>
      <formula>1</formula>
    </cfRule>
  </conditionalFormatting>
  <conditionalFormatting sqref="W16:Z18">
    <cfRule type="cellIs" dxfId="1019" priority="1017" operator="between">
      <formula>4</formula>
      <formula>1</formula>
    </cfRule>
  </conditionalFormatting>
  <conditionalFormatting sqref="W21:Z23">
    <cfRule type="cellIs" dxfId="1018" priority="1016" operator="between">
      <formula>4</formula>
      <formula>1</formula>
    </cfRule>
  </conditionalFormatting>
  <conditionalFormatting sqref="W26:Z28">
    <cfRule type="cellIs" dxfId="1017" priority="1015" operator="between">
      <formula>4</formula>
      <formula>1</formula>
    </cfRule>
  </conditionalFormatting>
  <conditionalFormatting sqref="W31:Z33">
    <cfRule type="cellIs" dxfId="1016" priority="1014" operator="between">
      <formula>4</formula>
      <formula>1</formula>
    </cfRule>
  </conditionalFormatting>
  <conditionalFormatting sqref="W36:Z38">
    <cfRule type="cellIs" dxfId="1015" priority="1013" operator="between">
      <formula>4</formula>
      <formula>1</formula>
    </cfRule>
  </conditionalFormatting>
  <conditionalFormatting sqref="W41:Z43">
    <cfRule type="cellIs" dxfId="1014" priority="1012" operator="between">
      <formula>4</formula>
      <formula>1</formula>
    </cfRule>
  </conditionalFormatting>
  <conditionalFormatting sqref="W46:Z48">
    <cfRule type="cellIs" dxfId="1013" priority="1011" operator="between">
      <formula>4</formula>
      <formula>1</formula>
    </cfRule>
  </conditionalFormatting>
  <conditionalFormatting sqref="W51:Z53">
    <cfRule type="cellIs" dxfId="1012" priority="1010" operator="between">
      <formula>4</formula>
      <formula>1</formula>
    </cfRule>
  </conditionalFormatting>
  <conditionalFormatting sqref="W56:Z58">
    <cfRule type="cellIs" dxfId="1011" priority="1009" operator="between">
      <formula>4</formula>
      <formula>1</formula>
    </cfRule>
  </conditionalFormatting>
  <conditionalFormatting sqref="W61:Z63">
    <cfRule type="cellIs" dxfId="1010" priority="1008" operator="between">
      <formula>4</formula>
      <formula>1</formula>
    </cfRule>
  </conditionalFormatting>
  <conditionalFormatting sqref="W66:Z68">
    <cfRule type="cellIs" dxfId="1009" priority="1007" operator="between">
      <formula>4</formula>
      <formula>1</formula>
    </cfRule>
  </conditionalFormatting>
  <conditionalFormatting sqref="W71:Z73">
    <cfRule type="cellIs" dxfId="1008" priority="1006" operator="between">
      <formula>4</formula>
      <formula>1</formula>
    </cfRule>
  </conditionalFormatting>
  <conditionalFormatting sqref="W76:Z78">
    <cfRule type="cellIs" dxfId="1007" priority="1005" operator="between">
      <formula>4</formula>
      <formula>1</formula>
    </cfRule>
  </conditionalFormatting>
  <conditionalFormatting sqref="W81:Z83">
    <cfRule type="cellIs" dxfId="1006" priority="1004" operator="between">
      <formula>4</formula>
      <formula>1</formula>
    </cfRule>
  </conditionalFormatting>
  <conditionalFormatting sqref="W86:Z88">
    <cfRule type="cellIs" dxfId="1005" priority="1003" operator="between">
      <formula>4</formula>
      <formula>1</formula>
    </cfRule>
  </conditionalFormatting>
  <conditionalFormatting sqref="W91:Z93">
    <cfRule type="cellIs" dxfId="1004" priority="1002" operator="between">
      <formula>4</formula>
      <formula>1</formula>
    </cfRule>
  </conditionalFormatting>
  <conditionalFormatting sqref="AB41:AE43">
    <cfRule type="cellIs" dxfId="1003" priority="1001" operator="between">
      <formula>4</formula>
      <formula>1</formula>
    </cfRule>
  </conditionalFormatting>
  <conditionalFormatting sqref="AB76:AE78">
    <cfRule type="cellIs" dxfId="1002" priority="1000" operator="between">
      <formula>4</formula>
      <formula>1</formula>
    </cfRule>
  </conditionalFormatting>
  <conditionalFormatting sqref="AB78:AD78">
    <cfRule type="cellIs" dxfId="1001" priority="999" operator="between">
      <formula>4</formula>
      <formula>1</formula>
    </cfRule>
  </conditionalFormatting>
  <conditionalFormatting sqref="AB43:AD43">
    <cfRule type="cellIs" dxfId="1000" priority="998" operator="between">
      <formula>4</formula>
      <formula>1</formula>
    </cfRule>
  </conditionalFormatting>
  <conditionalFormatting sqref="AE41:AE43 AB41:AD42">
    <cfRule type="cellIs" dxfId="999" priority="997" operator="between">
      <formula>4</formula>
      <formula>1</formula>
    </cfRule>
  </conditionalFormatting>
  <conditionalFormatting sqref="AE76:AE78 AB76:AD77">
    <cfRule type="cellIs" dxfId="998" priority="996" operator="between">
      <formula>4</formula>
      <formula>1</formula>
    </cfRule>
  </conditionalFormatting>
  <conditionalFormatting sqref="AB23:AD23">
    <cfRule type="cellIs" dxfId="997" priority="995" operator="between">
      <formula>4</formula>
      <formula>1</formula>
    </cfRule>
  </conditionalFormatting>
  <conditionalFormatting sqref="AB43:AD43">
    <cfRule type="cellIs" dxfId="996" priority="994" operator="between">
      <formula>4</formula>
      <formula>1</formula>
    </cfRule>
  </conditionalFormatting>
  <conditionalFormatting sqref="AB78:AD78">
    <cfRule type="cellIs" dxfId="995" priority="993" operator="between">
      <formula>4</formula>
      <formula>1</formula>
    </cfRule>
  </conditionalFormatting>
  <conditionalFormatting sqref="AB18:AD18">
    <cfRule type="cellIs" dxfId="994" priority="992" operator="between">
      <formula>4</formula>
      <formula>1</formula>
    </cfRule>
  </conditionalFormatting>
  <conditionalFormatting sqref="AB23:AD23">
    <cfRule type="cellIs" dxfId="993" priority="991" operator="between">
      <formula>4</formula>
      <formula>1</formula>
    </cfRule>
  </conditionalFormatting>
  <conditionalFormatting sqref="AB28:AD28">
    <cfRule type="cellIs" dxfId="992" priority="990" operator="between">
      <formula>4</formula>
      <formula>1</formula>
    </cfRule>
  </conditionalFormatting>
  <conditionalFormatting sqref="AB33:AD33">
    <cfRule type="cellIs" dxfId="991" priority="989" operator="between">
      <formula>4</formula>
      <formula>1</formula>
    </cfRule>
  </conditionalFormatting>
  <conditionalFormatting sqref="AB38:AD38">
    <cfRule type="cellIs" dxfId="990" priority="988" operator="between">
      <formula>4</formula>
      <formula>1</formula>
    </cfRule>
  </conditionalFormatting>
  <conditionalFormatting sqref="AB43:AD43">
    <cfRule type="cellIs" dxfId="989" priority="987" operator="between">
      <formula>4</formula>
      <formula>1</formula>
    </cfRule>
  </conditionalFormatting>
  <conditionalFormatting sqref="AB48:AD48">
    <cfRule type="cellIs" dxfId="988" priority="986" operator="between">
      <formula>4</formula>
      <formula>1</formula>
    </cfRule>
  </conditionalFormatting>
  <conditionalFormatting sqref="AB53:AD53">
    <cfRule type="cellIs" dxfId="987" priority="985" operator="between">
      <formula>4</formula>
      <formula>1</formula>
    </cfRule>
  </conditionalFormatting>
  <conditionalFormatting sqref="AB58:AD58">
    <cfRule type="cellIs" dxfId="986" priority="984" operator="between">
      <formula>4</formula>
      <formula>1</formula>
    </cfRule>
  </conditionalFormatting>
  <conditionalFormatting sqref="AB63:AD63">
    <cfRule type="cellIs" dxfId="985" priority="983" operator="between">
      <formula>4</formula>
      <formula>1</formula>
    </cfRule>
  </conditionalFormatting>
  <conditionalFormatting sqref="AB68:AD68">
    <cfRule type="cellIs" dxfId="984" priority="982" operator="between">
      <formula>4</formula>
      <formula>1</formula>
    </cfRule>
  </conditionalFormatting>
  <conditionalFormatting sqref="AB83:AD83">
    <cfRule type="cellIs" dxfId="983" priority="981" operator="between">
      <formula>4</formula>
      <formula>1</formula>
    </cfRule>
  </conditionalFormatting>
  <conditionalFormatting sqref="AB88:AD88">
    <cfRule type="cellIs" dxfId="982" priority="980" operator="between">
      <formula>4</formula>
      <formula>1</formula>
    </cfRule>
  </conditionalFormatting>
  <conditionalFormatting sqref="AB93:AD93">
    <cfRule type="cellIs" dxfId="981" priority="979" operator="between">
      <formula>4</formula>
      <formula>1</formula>
    </cfRule>
  </conditionalFormatting>
  <conditionalFormatting sqref="AB18:AD18">
    <cfRule type="cellIs" dxfId="980" priority="978" operator="between">
      <formula>4</formula>
      <formula>1</formula>
    </cfRule>
  </conditionalFormatting>
  <conditionalFormatting sqref="AB23:AD23">
    <cfRule type="cellIs" dxfId="979" priority="977" operator="between">
      <formula>4</formula>
      <formula>1</formula>
    </cfRule>
  </conditionalFormatting>
  <conditionalFormatting sqref="AB28:AD28">
    <cfRule type="cellIs" dxfId="978" priority="976" operator="between">
      <formula>4</formula>
      <formula>1</formula>
    </cfRule>
  </conditionalFormatting>
  <conditionalFormatting sqref="AB33:AD33">
    <cfRule type="cellIs" dxfId="977" priority="975" operator="between">
      <formula>4</formula>
      <formula>1</formula>
    </cfRule>
  </conditionalFormatting>
  <conditionalFormatting sqref="AB38:AD38">
    <cfRule type="cellIs" dxfId="976" priority="974" operator="between">
      <formula>4</formula>
      <formula>1</formula>
    </cfRule>
  </conditionalFormatting>
  <conditionalFormatting sqref="AB43:AD43">
    <cfRule type="cellIs" dxfId="975" priority="973" operator="between">
      <formula>4</formula>
      <formula>1</formula>
    </cfRule>
  </conditionalFormatting>
  <conditionalFormatting sqref="AB48:AD48">
    <cfRule type="cellIs" dxfId="974" priority="972" operator="between">
      <formula>4</formula>
      <formula>1</formula>
    </cfRule>
  </conditionalFormatting>
  <conditionalFormatting sqref="AB53:AD53">
    <cfRule type="cellIs" dxfId="973" priority="971" operator="between">
      <formula>4</formula>
      <formula>1</formula>
    </cfRule>
  </conditionalFormatting>
  <conditionalFormatting sqref="AB58:AD58">
    <cfRule type="cellIs" dxfId="972" priority="970" operator="between">
      <formula>4</formula>
      <formula>1</formula>
    </cfRule>
  </conditionalFormatting>
  <conditionalFormatting sqref="AB63:AD63">
    <cfRule type="cellIs" dxfId="971" priority="969" operator="between">
      <formula>4</formula>
      <formula>1</formula>
    </cfRule>
  </conditionalFormatting>
  <conditionalFormatting sqref="AB68:AD68">
    <cfRule type="cellIs" dxfId="970" priority="968" operator="between">
      <formula>4</formula>
      <formula>1</formula>
    </cfRule>
  </conditionalFormatting>
  <conditionalFormatting sqref="AB83:AD83">
    <cfRule type="cellIs" dxfId="969" priority="967" operator="between">
      <formula>4</formula>
      <formula>1</formula>
    </cfRule>
  </conditionalFormatting>
  <conditionalFormatting sqref="AB88:AD88">
    <cfRule type="cellIs" dxfId="968" priority="966" operator="between">
      <formula>4</formula>
      <formula>1</formula>
    </cfRule>
  </conditionalFormatting>
  <conditionalFormatting sqref="AB93:AD93">
    <cfRule type="cellIs" dxfId="967" priority="965" operator="between">
      <formula>4</formula>
      <formula>1</formula>
    </cfRule>
  </conditionalFormatting>
  <conditionalFormatting sqref="AB16:AE18">
    <cfRule type="cellIs" dxfId="966" priority="964" operator="between">
      <formula>4</formula>
      <formula>1</formula>
    </cfRule>
  </conditionalFormatting>
  <conditionalFormatting sqref="AB21:AE23">
    <cfRule type="cellIs" dxfId="965" priority="963" operator="between">
      <formula>4</formula>
      <formula>1</formula>
    </cfRule>
  </conditionalFormatting>
  <conditionalFormatting sqref="AB26:AE28">
    <cfRule type="cellIs" dxfId="964" priority="962" operator="between">
      <formula>4</formula>
      <formula>1</formula>
    </cfRule>
  </conditionalFormatting>
  <conditionalFormatting sqref="AB31:AE33">
    <cfRule type="cellIs" dxfId="963" priority="961" operator="between">
      <formula>4</formula>
      <formula>1</formula>
    </cfRule>
  </conditionalFormatting>
  <conditionalFormatting sqref="AB36:AE38">
    <cfRule type="cellIs" dxfId="962" priority="960" operator="between">
      <formula>4</formula>
      <formula>1</formula>
    </cfRule>
  </conditionalFormatting>
  <conditionalFormatting sqref="AB41:AE43">
    <cfRule type="cellIs" dxfId="961" priority="959" operator="between">
      <formula>4</formula>
      <formula>1</formula>
    </cfRule>
  </conditionalFormatting>
  <conditionalFormatting sqref="AB46:AE48">
    <cfRule type="cellIs" dxfId="960" priority="958" operator="between">
      <formula>4</formula>
      <formula>1</formula>
    </cfRule>
  </conditionalFormatting>
  <conditionalFormatting sqref="AB51:AE53">
    <cfRule type="cellIs" dxfId="959" priority="957" operator="between">
      <formula>4</formula>
      <formula>1</formula>
    </cfRule>
  </conditionalFormatting>
  <conditionalFormatting sqref="AB56:AE58">
    <cfRule type="cellIs" dxfId="958" priority="956" operator="between">
      <formula>4</formula>
      <formula>1</formula>
    </cfRule>
  </conditionalFormatting>
  <conditionalFormatting sqref="AB61:AE63">
    <cfRule type="cellIs" dxfId="957" priority="955" operator="between">
      <formula>4</formula>
      <formula>1</formula>
    </cfRule>
  </conditionalFormatting>
  <conditionalFormatting sqref="AB66:AE68">
    <cfRule type="cellIs" dxfId="956" priority="954" operator="between">
      <formula>4</formula>
      <formula>1</formula>
    </cfRule>
  </conditionalFormatting>
  <conditionalFormatting sqref="AB71:AE73">
    <cfRule type="cellIs" dxfId="955" priority="953" operator="between">
      <formula>4</formula>
      <formula>1</formula>
    </cfRule>
  </conditionalFormatting>
  <conditionalFormatting sqref="AB76:AE78">
    <cfRule type="cellIs" dxfId="954" priority="952" operator="between">
      <formula>4</formula>
      <formula>1</formula>
    </cfRule>
  </conditionalFormatting>
  <conditionalFormatting sqref="AB81:AE83">
    <cfRule type="cellIs" dxfId="953" priority="951" operator="between">
      <formula>4</formula>
      <formula>1</formula>
    </cfRule>
  </conditionalFormatting>
  <conditionalFormatting sqref="AB86:AE88">
    <cfRule type="cellIs" dxfId="952" priority="950" operator="between">
      <formula>4</formula>
      <formula>1</formula>
    </cfRule>
  </conditionalFormatting>
  <conditionalFormatting sqref="AB91:AE93">
    <cfRule type="cellIs" dxfId="951" priority="949" operator="between">
      <formula>4</formula>
      <formula>1</formula>
    </cfRule>
  </conditionalFormatting>
  <conditionalFormatting sqref="M96:P98">
    <cfRule type="cellIs" dxfId="950" priority="948" operator="between">
      <formula>1</formula>
      <formula>4</formula>
    </cfRule>
  </conditionalFormatting>
  <conditionalFormatting sqref="M98:O98">
    <cfRule type="cellIs" dxfId="949" priority="947" operator="between">
      <formula>4</formula>
      <formula>1</formula>
    </cfRule>
  </conditionalFormatting>
  <conditionalFormatting sqref="M98:O98">
    <cfRule type="cellIs" dxfId="948" priority="946" operator="between">
      <formula>4</formula>
      <formula>1</formula>
    </cfRule>
  </conditionalFormatting>
  <conditionalFormatting sqref="M96:P98">
    <cfRule type="cellIs" dxfId="947" priority="945" operator="between">
      <formula>4</formula>
      <formula>1</formula>
    </cfRule>
  </conditionalFormatting>
  <conditionalFormatting sqref="R96:U98">
    <cfRule type="cellIs" dxfId="946" priority="944" operator="between">
      <formula>1</formula>
      <formula>4</formula>
    </cfRule>
  </conditionalFormatting>
  <conditionalFormatting sqref="R98:T98">
    <cfRule type="cellIs" dxfId="945" priority="943" operator="between">
      <formula>4</formula>
      <formula>1</formula>
    </cfRule>
  </conditionalFormatting>
  <conditionalFormatting sqref="R98:T98">
    <cfRule type="cellIs" dxfId="944" priority="942" operator="between">
      <formula>4</formula>
      <formula>1</formula>
    </cfRule>
  </conditionalFormatting>
  <conditionalFormatting sqref="R96:U98">
    <cfRule type="cellIs" dxfId="943" priority="941" operator="between">
      <formula>4</formula>
      <formula>1</formula>
    </cfRule>
  </conditionalFormatting>
  <conditionalFormatting sqref="W96:Z98">
    <cfRule type="cellIs" dxfId="942" priority="940" operator="between">
      <formula>1</formula>
      <formula>4</formula>
    </cfRule>
  </conditionalFormatting>
  <conditionalFormatting sqref="W98:Y98">
    <cfRule type="cellIs" dxfId="941" priority="939" operator="between">
      <formula>4</formula>
      <formula>1</formula>
    </cfRule>
  </conditionalFormatting>
  <conditionalFormatting sqref="W98:Y98">
    <cfRule type="cellIs" dxfId="940" priority="938" operator="between">
      <formula>4</formula>
      <formula>1</formula>
    </cfRule>
  </conditionalFormatting>
  <conditionalFormatting sqref="W96:Z98">
    <cfRule type="cellIs" dxfId="939" priority="937" operator="between">
      <formula>4</formula>
      <formula>1</formula>
    </cfRule>
  </conditionalFormatting>
  <conditionalFormatting sqref="AB96:AE98">
    <cfRule type="cellIs" dxfId="938" priority="936" operator="between">
      <formula>1</formula>
      <formula>4</formula>
    </cfRule>
  </conditionalFormatting>
  <conditionalFormatting sqref="AB98:AD98">
    <cfRule type="cellIs" dxfId="937" priority="935" operator="between">
      <formula>4</formula>
      <formula>1</formula>
    </cfRule>
  </conditionalFormatting>
  <conditionalFormatting sqref="AB98:AD98">
    <cfRule type="cellIs" dxfId="936" priority="934" operator="between">
      <formula>4</formula>
      <formula>1</formula>
    </cfRule>
  </conditionalFormatting>
  <conditionalFormatting sqref="AB96:AE98">
    <cfRule type="cellIs" dxfId="935" priority="933" operator="between">
      <formula>4</formula>
      <formula>1</formula>
    </cfRule>
  </conditionalFormatting>
  <conditionalFormatting sqref="AG96:AJ98">
    <cfRule type="cellIs" dxfId="934" priority="932" operator="between">
      <formula>1</formula>
      <formula>4</formula>
    </cfRule>
  </conditionalFormatting>
  <conditionalFormatting sqref="AG98:AI98">
    <cfRule type="cellIs" dxfId="933" priority="931" operator="between">
      <formula>4</formula>
      <formula>1</formula>
    </cfRule>
  </conditionalFormatting>
  <conditionalFormatting sqref="AG98:AI98">
    <cfRule type="cellIs" dxfId="932" priority="930" operator="between">
      <formula>4</formula>
      <formula>1</formula>
    </cfRule>
  </conditionalFormatting>
  <conditionalFormatting sqref="AG96:AJ98">
    <cfRule type="cellIs" dxfId="931" priority="929" operator="between">
      <formula>4</formula>
      <formula>1</formula>
    </cfRule>
  </conditionalFormatting>
  <conditionalFormatting sqref="AG11:AJ13">
    <cfRule type="cellIs" dxfId="930" priority="928" operator="between">
      <formula>1</formula>
      <formula>4</formula>
    </cfRule>
  </conditionalFormatting>
  <conditionalFormatting sqref="AG11:AJ13">
    <cfRule type="cellIs" dxfId="929" priority="927" operator="between">
      <formula>4</formula>
      <formula>1</formula>
    </cfRule>
  </conditionalFormatting>
  <conditionalFormatting sqref="AG21:AJ23">
    <cfRule type="cellIs" dxfId="928" priority="926" operator="between">
      <formula>4</formula>
      <formula>1</formula>
    </cfRule>
  </conditionalFormatting>
  <conditionalFormatting sqref="AG21:AJ23">
    <cfRule type="cellIs" dxfId="927" priority="925" operator="between">
      <formula>1</formula>
      <formula>4</formula>
    </cfRule>
  </conditionalFormatting>
  <conditionalFormatting sqref="AG21:AJ23">
    <cfRule type="cellIs" dxfId="926" priority="924" operator="between">
      <formula>4</formula>
      <formula>1</formula>
    </cfRule>
  </conditionalFormatting>
  <conditionalFormatting sqref="AG26:AJ28">
    <cfRule type="cellIs" dxfId="925" priority="923" operator="between">
      <formula>4</formula>
      <formula>1</formula>
    </cfRule>
  </conditionalFormatting>
  <conditionalFormatting sqref="AG26:AJ28">
    <cfRule type="cellIs" dxfId="924" priority="922" operator="between">
      <formula>1</formula>
      <formula>4</formula>
    </cfRule>
  </conditionalFormatting>
  <conditionalFormatting sqref="AG26:AJ28">
    <cfRule type="cellIs" dxfId="923" priority="921" operator="between">
      <formula>4</formula>
      <formula>1</formula>
    </cfRule>
  </conditionalFormatting>
  <conditionalFormatting sqref="AG31:AJ33">
    <cfRule type="cellIs" dxfId="922" priority="920" operator="between">
      <formula>4</formula>
      <formula>1</formula>
    </cfRule>
  </conditionalFormatting>
  <conditionalFormatting sqref="AG31:AJ33">
    <cfRule type="cellIs" dxfId="921" priority="919" operator="between">
      <formula>1</formula>
      <formula>4</formula>
    </cfRule>
  </conditionalFormatting>
  <conditionalFormatting sqref="AG31:AJ33">
    <cfRule type="cellIs" dxfId="920" priority="918" operator="between">
      <formula>4</formula>
      <formula>1</formula>
    </cfRule>
  </conditionalFormatting>
  <conditionalFormatting sqref="AG41:AJ43">
    <cfRule type="cellIs" dxfId="919" priority="917" operator="between">
      <formula>4</formula>
      <formula>1</formula>
    </cfRule>
  </conditionalFormatting>
  <conditionalFormatting sqref="AG41:AJ43">
    <cfRule type="cellIs" dxfId="918" priority="916" operator="between">
      <formula>1</formula>
      <formula>4</formula>
    </cfRule>
  </conditionalFormatting>
  <conditionalFormatting sqref="AG41:AJ43">
    <cfRule type="cellIs" dxfId="917" priority="915" operator="between">
      <formula>4</formula>
      <formula>1</formula>
    </cfRule>
  </conditionalFormatting>
  <conditionalFormatting sqref="AG71:AJ73">
    <cfRule type="cellIs" dxfId="916" priority="914" operator="between">
      <formula>4</formula>
      <formula>1</formula>
    </cfRule>
  </conditionalFormatting>
  <conditionalFormatting sqref="AG71:AJ73">
    <cfRule type="cellIs" dxfId="915" priority="913" operator="between">
      <formula>1</formula>
      <formula>4</formula>
    </cfRule>
  </conditionalFormatting>
  <conditionalFormatting sqref="AG71:AJ73">
    <cfRule type="cellIs" dxfId="914" priority="912" operator="between">
      <formula>4</formula>
      <formula>1</formula>
    </cfRule>
  </conditionalFormatting>
  <conditionalFormatting sqref="AG81:AJ83">
    <cfRule type="cellIs" dxfId="913" priority="911" operator="between">
      <formula>4</formula>
      <formula>1</formula>
    </cfRule>
  </conditionalFormatting>
  <conditionalFormatting sqref="AG81:AJ83">
    <cfRule type="cellIs" dxfId="912" priority="910" operator="between">
      <formula>1</formula>
      <formula>4</formula>
    </cfRule>
  </conditionalFormatting>
  <conditionalFormatting sqref="AG81:AJ83">
    <cfRule type="cellIs" dxfId="911" priority="909" operator="between">
      <formula>4</formula>
      <formula>1</formula>
    </cfRule>
  </conditionalFormatting>
  <conditionalFormatting sqref="AG91:AJ93">
    <cfRule type="cellIs" dxfId="910" priority="908" operator="between">
      <formula>4</formula>
      <formula>1</formula>
    </cfRule>
  </conditionalFormatting>
  <conditionalFormatting sqref="AG91:AJ93">
    <cfRule type="cellIs" dxfId="909" priority="907" operator="between">
      <formula>1</formula>
      <formula>4</formula>
    </cfRule>
  </conditionalFormatting>
  <conditionalFormatting sqref="AG91:AJ93">
    <cfRule type="cellIs" dxfId="908" priority="906" operator="between">
      <formula>4</formula>
      <formula>1</formula>
    </cfRule>
  </conditionalFormatting>
  <conditionalFormatting sqref="AG11:AJ13">
    <cfRule type="cellIs" dxfId="907" priority="905" operator="between">
      <formula>1</formula>
      <formula>4</formula>
    </cfRule>
  </conditionalFormatting>
  <conditionalFormatting sqref="AG21:AJ23">
    <cfRule type="cellIs" dxfId="906" priority="904" operator="between">
      <formula>4</formula>
      <formula>1</formula>
    </cfRule>
  </conditionalFormatting>
  <conditionalFormatting sqref="AG26:AJ28">
    <cfRule type="cellIs" dxfId="905" priority="903" operator="between">
      <formula>4</formula>
      <formula>1</formula>
    </cfRule>
  </conditionalFormatting>
  <conditionalFormatting sqref="AG31:AJ33">
    <cfRule type="cellIs" dxfId="904" priority="902" operator="between">
      <formula>4</formula>
      <formula>1</formula>
    </cfRule>
  </conditionalFormatting>
  <conditionalFormatting sqref="AG41:AJ43">
    <cfRule type="cellIs" dxfId="903" priority="901" operator="between">
      <formula>4</formula>
      <formula>1</formula>
    </cfRule>
  </conditionalFormatting>
  <conditionalFormatting sqref="AG71:AJ73">
    <cfRule type="cellIs" dxfId="902" priority="900" operator="between">
      <formula>4</formula>
      <formula>1</formula>
    </cfRule>
  </conditionalFormatting>
  <conditionalFormatting sqref="AG81:AJ83">
    <cfRule type="cellIs" dxfId="901" priority="899" operator="between">
      <formula>4</formula>
      <formula>1</formula>
    </cfRule>
  </conditionalFormatting>
  <conditionalFormatting sqref="AG91:AJ93">
    <cfRule type="cellIs" dxfId="900" priority="898" operator="between">
      <formula>4</formula>
      <formula>1</formula>
    </cfRule>
  </conditionalFormatting>
  <conditionalFormatting sqref="AG23:AI23">
    <cfRule type="cellIs" dxfId="899" priority="897" operator="between">
      <formula>4</formula>
      <formula>1</formula>
    </cfRule>
  </conditionalFormatting>
  <conditionalFormatting sqref="AG28:AI28">
    <cfRule type="cellIs" dxfId="898" priority="896" operator="between">
      <formula>4</formula>
      <formula>1</formula>
    </cfRule>
  </conditionalFormatting>
  <conditionalFormatting sqref="AG33:AI33">
    <cfRule type="cellIs" dxfId="897" priority="895" operator="between">
      <formula>4</formula>
      <formula>1</formula>
    </cfRule>
  </conditionalFormatting>
  <conditionalFormatting sqref="AG43:AI43">
    <cfRule type="cellIs" dxfId="896" priority="894" operator="between">
      <formula>4</formula>
      <formula>1</formula>
    </cfRule>
  </conditionalFormatting>
  <conditionalFormatting sqref="AG73:AI73">
    <cfRule type="cellIs" dxfId="895" priority="893" operator="between">
      <formula>4</formula>
      <formula>1</formula>
    </cfRule>
  </conditionalFormatting>
  <conditionalFormatting sqref="AG83:AI83">
    <cfRule type="cellIs" dxfId="894" priority="892" operator="between">
      <formula>4</formula>
      <formula>1</formula>
    </cfRule>
  </conditionalFormatting>
  <conditionalFormatting sqref="AG83:AI83">
    <cfRule type="cellIs" dxfId="893" priority="891" operator="between">
      <formula>1</formula>
      <formula>4</formula>
    </cfRule>
  </conditionalFormatting>
  <conditionalFormatting sqref="AG83:AI83">
    <cfRule type="cellIs" dxfId="892" priority="890" operator="between">
      <formula>4</formula>
      <formula>1</formula>
    </cfRule>
  </conditionalFormatting>
  <conditionalFormatting sqref="AG83:AI83">
    <cfRule type="cellIs" dxfId="891" priority="889" operator="between">
      <formula>4</formula>
      <formula>1</formula>
    </cfRule>
  </conditionalFormatting>
  <conditionalFormatting sqref="AG83:AI83">
    <cfRule type="cellIs" dxfId="890" priority="888" operator="between">
      <formula>4</formula>
      <formula>1</formula>
    </cfRule>
  </conditionalFormatting>
  <conditionalFormatting sqref="AG93:AI93">
    <cfRule type="cellIs" dxfId="889" priority="887" operator="between">
      <formula>4</formula>
      <formula>1</formula>
    </cfRule>
  </conditionalFormatting>
  <conditionalFormatting sqref="AG93:AI93">
    <cfRule type="cellIs" dxfId="888" priority="886" operator="between">
      <formula>1</formula>
      <formula>4</formula>
    </cfRule>
  </conditionalFormatting>
  <conditionalFormatting sqref="AG93:AI93">
    <cfRule type="cellIs" dxfId="887" priority="885" operator="between">
      <formula>4</formula>
      <formula>1</formula>
    </cfRule>
  </conditionalFormatting>
  <conditionalFormatting sqref="AG93:AI93">
    <cfRule type="cellIs" dxfId="886" priority="884" operator="between">
      <formula>4</formula>
      <formula>1</formula>
    </cfRule>
  </conditionalFormatting>
  <conditionalFormatting sqref="AG93:AI93">
    <cfRule type="cellIs" dxfId="885" priority="883" operator="between">
      <formula>4</formula>
      <formula>1</formula>
    </cfRule>
  </conditionalFormatting>
  <conditionalFormatting sqref="AG54:AI54">
    <cfRule type="cellIs" dxfId="884" priority="882" operator="between">
      <formula>1</formula>
      <formula>4</formula>
    </cfRule>
  </conditionalFormatting>
  <conditionalFormatting sqref="AG54:AI54">
    <cfRule type="cellIs" dxfId="883" priority="881" operator="between">
      <formula>4</formula>
      <formula>1</formula>
    </cfRule>
  </conditionalFormatting>
  <conditionalFormatting sqref="AG54:AI54">
    <cfRule type="cellIs" dxfId="882" priority="880" operator="between">
      <formula>1</formula>
      <formula>4</formula>
    </cfRule>
  </conditionalFormatting>
  <conditionalFormatting sqref="AG54:AI54">
    <cfRule type="cellIs" dxfId="881" priority="879" operator="between">
      <formula>4</formula>
      <formula>1</formula>
    </cfRule>
  </conditionalFormatting>
  <conditionalFormatting sqref="AG54:AI54">
    <cfRule type="cellIs" dxfId="880" priority="878" operator="between">
      <formula>4</formula>
      <formula>1</formula>
    </cfRule>
  </conditionalFormatting>
  <conditionalFormatting sqref="AG54:AI54">
    <cfRule type="cellIs" dxfId="879" priority="877" operator="between">
      <formula>4</formula>
      <formula>1</formula>
    </cfRule>
  </conditionalFormatting>
  <conditionalFormatting sqref="AJ51:AJ53">
    <cfRule type="cellIs" dxfId="878" priority="876" operator="between">
      <formula>4</formula>
      <formula>1</formula>
    </cfRule>
  </conditionalFormatting>
  <conditionalFormatting sqref="AJ51:AJ53">
    <cfRule type="cellIs" dxfId="877" priority="875" operator="between">
      <formula>1</formula>
      <formula>4</formula>
    </cfRule>
  </conditionalFormatting>
  <conditionalFormatting sqref="AJ51:AJ53">
    <cfRule type="cellIs" dxfId="876" priority="874" operator="between">
      <formula>4</formula>
      <formula>1</formula>
    </cfRule>
  </conditionalFormatting>
  <conditionalFormatting sqref="AJ51:AJ53">
    <cfRule type="cellIs" dxfId="875" priority="873" operator="between">
      <formula>4</formula>
      <formula>1</formula>
    </cfRule>
  </conditionalFormatting>
  <conditionalFormatting sqref="AG89:AJ89">
    <cfRule type="cellIs" dxfId="874" priority="872" operator="between">
      <formula>1</formula>
      <formula>4</formula>
    </cfRule>
  </conditionalFormatting>
  <conditionalFormatting sqref="AG89:AJ89">
    <cfRule type="cellIs" dxfId="873" priority="871" operator="between">
      <formula>4</formula>
      <formula>1</formula>
    </cfRule>
  </conditionalFormatting>
  <conditionalFormatting sqref="AG89:AJ89">
    <cfRule type="cellIs" dxfId="872" priority="870" operator="between">
      <formula>1</formula>
      <formula>4</formula>
    </cfRule>
  </conditionalFormatting>
  <conditionalFormatting sqref="AG89:AJ89">
    <cfRule type="cellIs" dxfId="871" priority="869" operator="between">
      <formula>4</formula>
      <formula>1</formula>
    </cfRule>
  </conditionalFormatting>
  <conditionalFormatting sqref="AG89:AJ89">
    <cfRule type="cellIs" dxfId="870" priority="868" operator="between">
      <formula>4</formula>
      <formula>1</formula>
    </cfRule>
  </conditionalFormatting>
  <conditionalFormatting sqref="AG89:AI89">
    <cfRule type="cellIs" dxfId="869" priority="867" operator="between">
      <formula>4</formula>
      <formula>1</formula>
    </cfRule>
  </conditionalFormatting>
  <conditionalFormatting sqref="AG89:AI89">
    <cfRule type="cellIs" dxfId="868" priority="866" operator="between">
      <formula>1</formula>
      <formula>4</formula>
    </cfRule>
  </conditionalFormatting>
  <conditionalFormatting sqref="AG89:AI89">
    <cfRule type="cellIs" dxfId="867" priority="865" operator="between">
      <formula>4</formula>
      <formula>1</formula>
    </cfRule>
  </conditionalFormatting>
  <conditionalFormatting sqref="AG89:AI89">
    <cfRule type="cellIs" dxfId="866" priority="864" operator="between">
      <formula>4</formula>
      <formula>1</formula>
    </cfRule>
  </conditionalFormatting>
  <conditionalFormatting sqref="AG89:AI89">
    <cfRule type="cellIs" dxfId="865" priority="863" operator="between">
      <formula>4</formula>
      <formula>1</formula>
    </cfRule>
  </conditionalFormatting>
  <conditionalFormatting sqref="AJ86:AJ88">
    <cfRule type="cellIs" dxfId="864" priority="862" operator="between">
      <formula>4</formula>
      <formula>1</formula>
    </cfRule>
  </conditionalFormatting>
  <conditionalFormatting sqref="AJ86:AJ88">
    <cfRule type="cellIs" dxfId="863" priority="861" operator="between">
      <formula>1</formula>
      <formula>4</formula>
    </cfRule>
  </conditionalFormatting>
  <conditionalFormatting sqref="AJ86:AJ88">
    <cfRule type="cellIs" dxfId="862" priority="860" operator="between">
      <formula>4</formula>
      <formula>1</formula>
    </cfRule>
  </conditionalFormatting>
  <conditionalFormatting sqref="AJ86:AJ88">
    <cfRule type="cellIs" dxfId="861" priority="859" operator="between">
      <formula>4</formula>
      <formula>1</formula>
    </cfRule>
  </conditionalFormatting>
  <conditionalFormatting sqref="AG88:AJ88">
    <cfRule type="cellIs" dxfId="860" priority="858" operator="between">
      <formula>4</formula>
      <formula>1</formula>
    </cfRule>
  </conditionalFormatting>
  <conditionalFormatting sqref="AG88:AJ88">
    <cfRule type="cellIs" dxfId="859" priority="857" operator="between">
      <formula>1</formula>
      <formula>4</formula>
    </cfRule>
  </conditionalFormatting>
  <conditionalFormatting sqref="AG88:AJ88">
    <cfRule type="cellIs" dxfId="858" priority="856" operator="between">
      <formula>4</formula>
      <formula>1</formula>
    </cfRule>
  </conditionalFormatting>
  <conditionalFormatting sqref="AG88:AJ88">
    <cfRule type="cellIs" dxfId="857" priority="855" operator="between">
      <formula>4</formula>
      <formula>1</formula>
    </cfRule>
  </conditionalFormatting>
  <conditionalFormatting sqref="AG88:AI88">
    <cfRule type="cellIs" dxfId="856" priority="854" operator="between">
      <formula>4</formula>
      <formula>1</formula>
    </cfRule>
  </conditionalFormatting>
  <conditionalFormatting sqref="AG88:AI88">
    <cfRule type="cellIs" dxfId="855" priority="853" operator="between">
      <formula>1</formula>
      <formula>4</formula>
    </cfRule>
  </conditionalFormatting>
  <conditionalFormatting sqref="AG88:AI88">
    <cfRule type="cellIs" dxfId="854" priority="852" operator="between">
      <formula>4</formula>
      <formula>1</formula>
    </cfRule>
  </conditionalFormatting>
  <conditionalFormatting sqref="AG88:AI88">
    <cfRule type="cellIs" dxfId="853" priority="851" operator="between">
      <formula>4</formula>
      <formula>1</formula>
    </cfRule>
  </conditionalFormatting>
  <conditionalFormatting sqref="AG88:AI88">
    <cfRule type="cellIs" dxfId="852" priority="850" operator="between">
      <formula>4</formula>
      <formula>1</formula>
    </cfRule>
  </conditionalFormatting>
  <conditionalFormatting sqref="AG88:AJ88">
    <cfRule type="cellIs" dxfId="851" priority="849" operator="between">
      <formula>4</formula>
      <formula>1</formula>
    </cfRule>
  </conditionalFormatting>
  <conditionalFormatting sqref="AG88:AJ88">
    <cfRule type="cellIs" dxfId="850" priority="848" operator="between">
      <formula>1</formula>
      <formula>4</formula>
    </cfRule>
  </conditionalFormatting>
  <conditionalFormatting sqref="AG88:AJ88">
    <cfRule type="cellIs" dxfId="849" priority="847" operator="between">
      <formula>4</formula>
      <formula>1</formula>
    </cfRule>
  </conditionalFormatting>
  <conditionalFormatting sqref="AG88:AJ88">
    <cfRule type="cellIs" dxfId="848" priority="846" operator="between">
      <formula>4</formula>
      <formula>1</formula>
    </cfRule>
  </conditionalFormatting>
  <conditionalFormatting sqref="AG88:AI88">
    <cfRule type="cellIs" dxfId="847" priority="845" operator="between">
      <formula>4</formula>
      <formula>1</formula>
    </cfRule>
  </conditionalFormatting>
  <conditionalFormatting sqref="AG88:AI88">
    <cfRule type="cellIs" dxfId="846" priority="844" operator="between">
      <formula>1</formula>
      <formula>4</formula>
    </cfRule>
  </conditionalFormatting>
  <conditionalFormatting sqref="AG88:AI88">
    <cfRule type="cellIs" dxfId="845" priority="843" operator="between">
      <formula>4</formula>
      <formula>1</formula>
    </cfRule>
  </conditionalFormatting>
  <conditionalFormatting sqref="AG88:AI88">
    <cfRule type="cellIs" dxfId="844" priority="842" operator="between">
      <formula>4</formula>
      <formula>1</formula>
    </cfRule>
  </conditionalFormatting>
  <conditionalFormatting sqref="AG88:AI88">
    <cfRule type="cellIs" dxfId="843" priority="841" operator="between">
      <formula>4</formula>
      <formula>1</formula>
    </cfRule>
  </conditionalFormatting>
  <conditionalFormatting sqref="AG53:AJ53">
    <cfRule type="cellIs" dxfId="842" priority="840" operator="between">
      <formula>4</formula>
      <formula>1</formula>
    </cfRule>
  </conditionalFormatting>
  <conditionalFormatting sqref="AG53:AJ53">
    <cfRule type="cellIs" dxfId="841" priority="839" operator="between">
      <formula>1</formula>
      <formula>4</formula>
    </cfRule>
  </conditionalFormatting>
  <conditionalFormatting sqref="AG53:AJ53">
    <cfRule type="cellIs" dxfId="840" priority="838" operator="between">
      <formula>4</formula>
      <formula>1</formula>
    </cfRule>
  </conditionalFormatting>
  <conditionalFormatting sqref="AG53:AJ53">
    <cfRule type="cellIs" dxfId="839" priority="837" operator="between">
      <formula>4</formula>
      <formula>1</formula>
    </cfRule>
  </conditionalFormatting>
  <conditionalFormatting sqref="AG53:AI53">
    <cfRule type="cellIs" dxfId="838" priority="836" operator="between">
      <formula>4</formula>
      <formula>1</formula>
    </cfRule>
  </conditionalFormatting>
  <conditionalFormatting sqref="AG11:AJ13">
    <cfRule type="cellIs" dxfId="837" priority="835" operator="between">
      <formula>1</formula>
      <formula>4</formula>
    </cfRule>
  </conditionalFormatting>
  <conditionalFormatting sqref="AG21:AJ23">
    <cfRule type="cellIs" dxfId="836" priority="834" operator="between">
      <formula>4</formula>
      <formula>1</formula>
    </cfRule>
  </conditionalFormatting>
  <conditionalFormatting sqref="AG26:AJ28">
    <cfRule type="cellIs" dxfId="835" priority="833" operator="between">
      <formula>4</formula>
      <formula>1</formula>
    </cfRule>
  </conditionalFormatting>
  <conditionalFormatting sqref="AG31:AJ33">
    <cfRule type="cellIs" dxfId="834" priority="832" operator="between">
      <formula>4</formula>
      <formula>1</formula>
    </cfRule>
  </conditionalFormatting>
  <conditionalFormatting sqref="AG41:AJ43">
    <cfRule type="cellIs" dxfId="833" priority="831" operator="between">
      <formula>4</formula>
      <formula>1</formula>
    </cfRule>
  </conditionalFormatting>
  <conditionalFormatting sqref="AG51:AJ53">
    <cfRule type="cellIs" dxfId="832" priority="830" operator="between">
      <formula>4</formula>
      <formula>1</formula>
    </cfRule>
  </conditionalFormatting>
  <conditionalFormatting sqref="AG71:AJ73">
    <cfRule type="cellIs" dxfId="831" priority="829" operator="between">
      <formula>4</formula>
      <formula>1</formula>
    </cfRule>
  </conditionalFormatting>
  <conditionalFormatting sqref="AG81:AJ83">
    <cfRule type="cellIs" dxfId="830" priority="828" operator="between">
      <formula>4</formula>
      <formula>1</formula>
    </cfRule>
  </conditionalFormatting>
  <conditionalFormatting sqref="AG86:AJ88">
    <cfRule type="cellIs" dxfId="829" priority="827" operator="between">
      <formula>4</formula>
      <formula>1</formula>
    </cfRule>
  </conditionalFormatting>
  <conditionalFormatting sqref="AG91:AJ93">
    <cfRule type="cellIs" dxfId="828" priority="826" operator="between">
      <formula>4</formula>
      <formula>1</formula>
    </cfRule>
  </conditionalFormatting>
  <conditionalFormatting sqref="AG23:AI23">
    <cfRule type="cellIs" dxfId="827" priority="825" operator="between">
      <formula>4</formula>
      <formula>1</formula>
    </cfRule>
  </conditionalFormatting>
  <conditionalFormatting sqref="AG28:AI28">
    <cfRule type="cellIs" dxfId="826" priority="824" operator="between">
      <formula>4</formula>
      <formula>1</formula>
    </cfRule>
  </conditionalFormatting>
  <conditionalFormatting sqref="AG33:AI33">
    <cfRule type="cellIs" dxfId="825" priority="823" operator="between">
      <formula>4</formula>
      <formula>1</formula>
    </cfRule>
  </conditionalFormatting>
  <conditionalFormatting sqref="AG43:AI43">
    <cfRule type="cellIs" dxfId="824" priority="822" operator="between">
      <formula>4</formula>
      <formula>1</formula>
    </cfRule>
  </conditionalFormatting>
  <conditionalFormatting sqref="AG53:AI53">
    <cfRule type="cellIs" dxfId="823" priority="821" operator="between">
      <formula>4</formula>
      <formula>1</formula>
    </cfRule>
  </conditionalFormatting>
  <conditionalFormatting sqref="AG73:AI73">
    <cfRule type="cellIs" dxfId="822" priority="820" operator="between">
      <formula>4</formula>
      <formula>1</formula>
    </cfRule>
  </conditionalFormatting>
  <conditionalFormatting sqref="AG83:AI83">
    <cfRule type="cellIs" dxfId="821" priority="819" operator="between">
      <formula>4</formula>
      <formula>1</formula>
    </cfRule>
  </conditionalFormatting>
  <conditionalFormatting sqref="AG88:AI88">
    <cfRule type="cellIs" dxfId="820" priority="818" operator="between">
      <formula>4</formula>
      <formula>1</formula>
    </cfRule>
  </conditionalFormatting>
  <conditionalFormatting sqref="AG93:AI93">
    <cfRule type="cellIs" dxfId="819" priority="817" operator="between">
      <formula>4</formula>
      <formula>1</formula>
    </cfRule>
  </conditionalFormatting>
  <conditionalFormatting sqref="AG41:AJ43">
    <cfRule type="cellIs" dxfId="818" priority="816" operator="between">
      <formula>4</formula>
      <formula>1</formula>
    </cfRule>
  </conditionalFormatting>
  <conditionalFormatting sqref="AG76:AJ78">
    <cfRule type="cellIs" dxfId="817" priority="815" operator="between">
      <formula>4</formula>
      <formula>1</formula>
    </cfRule>
  </conditionalFormatting>
  <conditionalFormatting sqref="AG78:AI78">
    <cfRule type="cellIs" dxfId="816" priority="814" operator="between">
      <formula>4</formula>
      <formula>1</formula>
    </cfRule>
  </conditionalFormatting>
  <conditionalFormatting sqref="AG43:AI43">
    <cfRule type="cellIs" dxfId="815" priority="813" operator="between">
      <formula>4</formula>
      <formula>1</formula>
    </cfRule>
  </conditionalFormatting>
  <conditionalFormatting sqref="AJ41:AJ43 AG41:AI42">
    <cfRule type="cellIs" dxfId="814" priority="812" operator="between">
      <formula>4</formula>
      <formula>1</formula>
    </cfRule>
  </conditionalFormatting>
  <conditionalFormatting sqref="AJ76:AJ78 AG76:AI77">
    <cfRule type="cellIs" dxfId="813" priority="811" operator="between">
      <formula>4</formula>
      <formula>1</formula>
    </cfRule>
  </conditionalFormatting>
  <conditionalFormatting sqref="AG23:AI23">
    <cfRule type="cellIs" dxfId="812" priority="810" operator="between">
      <formula>4</formula>
      <formula>1</formula>
    </cfRule>
  </conditionalFormatting>
  <conditionalFormatting sqref="AG43:AI43">
    <cfRule type="cellIs" dxfId="811" priority="809" operator="between">
      <formula>4</formula>
      <formula>1</formula>
    </cfRule>
  </conditionalFormatting>
  <conditionalFormatting sqref="AG78:AI78">
    <cfRule type="cellIs" dxfId="810" priority="808" operator="between">
      <formula>4</formula>
      <formula>1</formula>
    </cfRule>
  </conditionalFormatting>
  <conditionalFormatting sqref="AG18:AI18">
    <cfRule type="cellIs" dxfId="809" priority="807" operator="between">
      <formula>4</formula>
      <formula>1</formula>
    </cfRule>
  </conditionalFormatting>
  <conditionalFormatting sqref="AG23:AI23">
    <cfRule type="cellIs" dxfId="808" priority="806" operator="between">
      <formula>4</formula>
      <formula>1</formula>
    </cfRule>
  </conditionalFormatting>
  <conditionalFormatting sqref="AG28:AI28">
    <cfRule type="cellIs" dxfId="807" priority="805" operator="between">
      <formula>4</formula>
      <formula>1</formula>
    </cfRule>
  </conditionalFormatting>
  <conditionalFormatting sqref="AG33:AI33">
    <cfRule type="cellIs" dxfId="806" priority="804" operator="between">
      <formula>4</formula>
      <formula>1</formula>
    </cfRule>
  </conditionalFormatting>
  <conditionalFormatting sqref="AG38:AI38">
    <cfRule type="cellIs" dxfId="805" priority="803" operator="between">
      <formula>4</formula>
      <formula>1</formula>
    </cfRule>
  </conditionalFormatting>
  <conditionalFormatting sqref="AG43:AI43">
    <cfRule type="cellIs" dxfId="804" priority="802" operator="between">
      <formula>4</formula>
      <formula>1</formula>
    </cfRule>
  </conditionalFormatting>
  <conditionalFormatting sqref="AG48:AI48">
    <cfRule type="cellIs" dxfId="803" priority="801" operator="between">
      <formula>4</formula>
      <formula>1</formula>
    </cfRule>
  </conditionalFormatting>
  <conditionalFormatting sqref="AG53:AI53">
    <cfRule type="cellIs" dxfId="802" priority="800" operator="between">
      <formula>4</formula>
      <formula>1</formula>
    </cfRule>
  </conditionalFormatting>
  <conditionalFormatting sqref="AG58:AI58">
    <cfRule type="cellIs" dxfId="801" priority="799" operator="between">
      <formula>4</formula>
      <formula>1</formula>
    </cfRule>
  </conditionalFormatting>
  <conditionalFormatting sqref="AG63:AI63">
    <cfRule type="cellIs" dxfId="800" priority="798" operator="between">
      <formula>4</formula>
      <formula>1</formula>
    </cfRule>
  </conditionalFormatting>
  <conditionalFormatting sqref="AG68:AI68">
    <cfRule type="cellIs" dxfId="799" priority="797" operator="between">
      <formula>4</formula>
      <formula>1</formula>
    </cfRule>
  </conditionalFormatting>
  <conditionalFormatting sqref="AG83:AI83">
    <cfRule type="cellIs" dxfId="798" priority="796" operator="between">
      <formula>4</formula>
      <formula>1</formula>
    </cfRule>
  </conditionalFormatting>
  <conditionalFormatting sqref="AG88:AI88">
    <cfRule type="cellIs" dxfId="797" priority="795" operator="between">
      <formula>4</formula>
      <formula>1</formula>
    </cfRule>
  </conditionalFormatting>
  <conditionalFormatting sqref="AG93:AI93">
    <cfRule type="cellIs" dxfId="796" priority="794" operator="between">
      <formula>4</formula>
      <formula>1</formula>
    </cfRule>
  </conditionalFormatting>
  <conditionalFormatting sqref="AG18:AI18">
    <cfRule type="cellIs" dxfId="795" priority="793" operator="between">
      <formula>4</formula>
      <formula>1</formula>
    </cfRule>
  </conditionalFormatting>
  <conditionalFormatting sqref="AG23:AI23">
    <cfRule type="cellIs" dxfId="794" priority="792" operator="between">
      <formula>4</formula>
      <formula>1</formula>
    </cfRule>
  </conditionalFormatting>
  <conditionalFormatting sqref="AG28:AI28">
    <cfRule type="cellIs" dxfId="793" priority="791" operator="between">
      <formula>4</formula>
      <formula>1</formula>
    </cfRule>
  </conditionalFormatting>
  <conditionalFormatting sqref="AG33:AI33">
    <cfRule type="cellIs" dxfId="792" priority="790" operator="between">
      <formula>4</formula>
      <formula>1</formula>
    </cfRule>
  </conditionalFormatting>
  <conditionalFormatting sqref="AG38:AI38">
    <cfRule type="cellIs" dxfId="791" priority="789" operator="between">
      <formula>4</formula>
      <formula>1</formula>
    </cfRule>
  </conditionalFormatting>
  <conditionalFormatting sqref="AG43:AI43">
    <cfRule type="cellIs" dxfId="790" priority="788" operator="between">
      <formula>4</formula>
      <formula>1</formula>
    </cfRule>
  </conditionalFormatting>
  <conditionalFormatting sqref="AG48:AI48">
    <cfRule type="cellIs" dxfId="789" priority="787" operator="between">
      <formula>4</formula>
      <formula>1</formula>
    </cfRule>
  </conditionalFormatting>
  <conditionalFormatting sqref="AG53:AI53">
    <cfRule type="cellIs" dxfId="788" priority="786" operator="between">
      <formula>4</formula>
      <formula>1</formula>
    </cfRule>
  </conditionalFormatting>
  <conditionalFormatting sqref="AG58:AI58">
    <cfRule type="cellIs" dxfId="787" priority="785" operator="between">
      <formula>4</formula>
      <formula>1</formula>
    </cfRule>
  </conditionalFormatting>
  <conditionalFormatting sqref="AG63:AI63">
    <cfRule type="cellIs" dxfId="786" priority="784" operator="between">
      <formula>4</formula>
      <formula>1</formula>
    </cfRule>
  </conditionalFormatting>
  <conditionalFormatting sqref="AG68:AI68">
    <cfRule type="cellIs" dxfId="785" priority="783" operator="between">
      <formula>4</formula>
      <formula>1</formula>
    </cfRule>
  </conditionalFormatting>
  <conditionalFormatting sqref="AG83:AI83">
    <cfRule type="cellIs" dxfId="784" priority="782" operator="between">
      <formula>4</formula>
      <formula>1</formula>
    </cfRule>
  </conditionalFormatting>
  <conditionalFormatting sqref="AG88:AI88">
    <cfRule type="cellIs" dxfId="783" priority="781" operator="between">
      <formula>4</formula>
      <formula>1</formula>
    </cfRule>
  </conditionalFormatting>
  <conditionalFormatting sqref="AG93:AI93">
    <cfRule type="cellIs" dxfId="782" priority="780" operator="between">
      <formula>4</formula>
      <formula>1</formula>
    </cfRule>
  </conditionalFormatting>
  <conditionalFormatting sqref="AG16:AJ18">
    <cfRule type="cellIs" dxfId="781" priority="779" operator="between">
      <formula>4</formula>
      <formula>1</formula>
    </cfRule>
  </conditionalFormatting>
  <conditionalFormatting sqref="AG21:AJ23">
    <cfRule type="cellIs" dxfId="780" priority="778" operator="between">
      <formula>4</formula>
      <formula>1</formula>
    </cfRule>
  </conditionalFormatting>
  <conditionalFormatting sqref="AG26:AJ28">
    <cfRule type="cellIs" dxfId="779" priority="777" operator="between">
      <formula>4</formula>
      <formula>1</formula>
    </cfRule>
  </conditionalFormatting>
  <conditionalFormatting sqref="AG31:AJ33">
    <cfRule type="cellIs" dxfId="778" priority="776" operator="between">
      <formula>4</formula>
      <formula>1</formula>
    </cfRule>
  </conditionalFormatting>
  <conditionalFormatting sqref="AG36:AJ38">
    <cfRule type="cellIs" dxfId="777" priority="775" operator="between">
      <formula>4</formula>
      <formula>1</formula>
    </cfRule>
  </conditionalFormatting>
  <conditionalFormatting sqref="AG41:AJ43">
    <cfRule type="cellIs" dxfId="776" priority="774" operator="between">
      <formula>4</formula>
      <formula>1</formula>
    </cfRule>
  </conditionalFormatting>
  <conditionalFormatting sqref="AG46:AJ48">
    <cfRule type="cellIs" dxfId="775" priority="773" operator="between">
      <formula>4</formula>
      <formula>1</formula>
    </cfRule>
  </conditionalFormatting>
  <conditionalFormatting sqref="AG51:AJ53">
    <cfRule type="cellIs" dxfId="774" priority="772" operator="between">
      <formula>4</formula>
      <formula>1</formula>
    </cfRule>
  </conditionalFormatting>
  <conditionalFormatting sqref="AG56:AJ58">
    <cfRule type="cellIs" dxfId="773" priority="771" operator="between">
      <formula>4</formula>
      <formula>1</formula>
    </cfRule>
  </conditionalFormatting>
  <conditionalFormatting sqref="AG61:AJ63">
    <cfRule type="cellIs" dxfId="772" priority="770" operator="between">
      <formula>4</formula>
      <formula>1</formula>
    </cfRule>
  </conditionalFormatting>
  <conditionalFormatting sqref="AG66:AJ68">
    <cfRule type="cellIs" dxfId="771" priority="769" operator="between">
      <formula>4</formula>
      <formula>1</formula>
    </cfRule>
  </conditionalFormatting>
  <conditionalFormatting sqref="AG71:AJ73">
    <cfRule type="cellIs" dxfId="770" priority="768" operator="between">
      <formula>4</formula>
      <formula>1</formula>
    </cfRule>
  </conditionalFormatting>
  <conditionalFormatting sqref="AG76:AJ78">
    <cfRule type="cellIs" dxfId="769" priority="767" operator="between">
      <formula>4</formula>
      <formula>1</formula>
    </cfRule>
  </conditionalFormatting>
  <conditionalFormatting sqref="AG81:AJ83">
    <cfRule type="cellIs" dxfId="768" priority="766" operator="between">
      <formula>4</formula>
      <formula>1</formula>
    </cfRule>
  </conditionalFormatting>
  <conditionalFormatting sqref="AG86:AJ88">
    <cfRule type="cellIs" dxfId="767" priority="765" operator="between">
      <formula>4</formula>
      <formula>1</formula>
    </cfRule>
  </conditionalFormatting>
  <conditionalFormatting sqref="AG91:AJ93">
    <cfRule type="cellIs" dxfId="766" priority="764" operator="between">
      <formula>4</formula>
      <formula>1</formula>
    </cfRule>
  </conditionalFormatting>
  <conditionalFormatting sqref="C76:F78">
    <cfRule type="cellIs" dxfId="765" priority="763" operator="between">
      <formula>4</formula>
      <formula>1</formula>
    </cfRule>
  </conditionalFormatting>
  <conditionalFormatting sqref="H26:K28">
    <cfRule type="cellIs" dxfId="764" priority="762" operator="between">
      <formula>4</formula>
      <formula>1</formula>
    </cfRule>
  </conditionalFormatting>
  <conditionalFormatting sqref="M48:O48">
    <cfRule type="cellIs" dxfId="763" priority="761" operator="between">
      <formula>4</formula>
      <formula>1</formula>
    </cfRule>
  </conditionalFormatting>
  <conditionalFormatting sqref="M48:O48">
    <cfRule type="cellIs" dxfId="762" priority="760" operator="between">
      <formula>4</formula>
      <formula>1</formula>
    </cfRule>
  </conditionalFormatting>
  <conditionalFormatting sqref="M46:P48">
    <cfRule type="cellIs" dxfId="761" priority="759" operator="between">
      <formula>4</formula>
      <formula>1</formula>
    </cfRule>
  </conditionalFormatting>
  <conditionalFormatting sqref="M53:O53">
    <cfRule type="cellIs" dxfId="760" priority="758" operator="between">
      <formula>4</formula>
      <formula>1</formula>
    </cfRule>
  </conditionalFormatting>
  <conditionalFormatting sqref="M53:O53">
    <cfRule type="cellIs" dxfId="759" priority="757" operator="between">
      <formula>4</formula>
      <formula>1</formula>
    </cfRule>
  </conditionalFormatting>
  <conditionalFormatting sqref="M51:P53">
    <cfRule type="cellIs" dxfId="758" priority="756" operator="between">
      <formula>4</formula>
      <formula>1</formula>
    </cfRule>
  </conditionalFormatting>
  <conditionalFormatting sqref="M58:O58">
    <cfRule type="cellIs" dxfId="757" priority="755" operator="between">
      <formula>4</formula>
      <formula>1</formula>
    </cfRule>
  </conditionalFormatting>
  <conditionalFormatting sqref="M58:O58">
    <cfRule type="cellIs" dxfId="756" priority="754" operator="between">
      <formula>4</formula>
      <formula>1</formula>
    </cfRule>
  </conditionalFormatting>
  <conditionalFormatting sqref="M56:P58">
    <cfRule type="cellIs" dxfId="755" priority="753" operator="between">
      <formula>4</formula>
      <formula>1</formula>
    </cfRule>
  </conditionalFormatting>
  <conditionalFormatting sqref="M63:O63">
    <cfRule type="cellIs" dxfId="754" priority="752" operator="between">
      <formula>4</formula>
      <formula>1</formula>
    </cfRule>
  </conditionalFormatting>
  <conditionalFormatting sqref="M63:O63">
    <cfRule type="cellIs" dxfId="753" priority="751" operator="between">
      <formula>4</formula>
      <formula>1</formula>
    </cfRule>
  </conditionalFormatting>
  <conditionalFormatting sqref="M61:P63">
    <cfRule type="cellIs" dxfId="752" priority="750" operator="between">
      <formula>4</formula>
      <formula>1</formula>
    </cfRule>
  </conditionalFormatting>
  <conditionalFormatting sqref="M68:O68">
    <cfRule type="cellIs" dxfId="751" priority="749" operator="between">
      <formula>4</formula>
      <formula>1</formula>
    </cfRule>
  </conditionalFormatting>
  <conditionalFormatting sqref="M68:O68">
    <cfRule type="cellIs" dxfId="750" priority="748" operator="between">
      <formula>4</formula>
      <formula>1</formula>
    </cfRule>
  </conditionalFormatting>
  <conditionalFormatting sqref="M66:P68">
    <cfRule type="cellIs" dxfId="749" priority="747" operator="between">
      <formula>4</formula>
      <formula>1</formula>
    </cfRule>
  </conditionalFormatting>
  <conditionalFormatting sqref="M76:P78">
    <cfRule type="cellIs" dxfId="748" priority="746" operator="between">
      <formula>4</formula>
      <formula>1</formula>
    </cfRule>
  </conditionalFormatting>
  <conditionalFormatting sqref="M78:O78">
    <cfRule type="cellIs" dxfId="747" priority="745" operator="between">
      <formula>4</formula>
      <formula>1</formula>
    </cfRule>
  </conditionalFormatting>
  <conditionalFormatting sqref="M78:O78">
    <cfRule type="cellIs" dxfId="746" priority="744" operator="between">
      <formula>4</formula>
      <formula>1</formula>
    </cfRule>
  </conditionalFormatting>
  <conditionalFormatting sqref="M76:P78">
    <cfRule type="cellIs" dxfId="745" priority="743" operator="between">
      <formula>4</formula>
      <formula>1</formula>
    </cfRule>
  </conditionalFormatting>
  <conditionalFormatting sqref="M83:O83">
    <cfRule type="cellIs" dxfId="744" priority="742" operator="between">
      <formula>4</formula>
      <formula>1</formula>
    </cfRule>
  </conditionalFormatting>
  <conditionalFormatting sqref="M83:O83">
    <cfRule type="cellIs" dxfId="743" priority="741" operator="between">
      <formula>4</formula>
      <formula>1</formula>
    </cfRule>
  </conditionalFormatting>
  <conditionalFormatting sqref="M81:P83">
    <cfRule type="cellIs" dxfId="742" priority="740" operator="between">
      <formula>4</formula>
      <formula>1</formula>
    </cfRule>
  </conditionalFormatting>
  <conditionalFormatting sqref="M88:O88">
    <cfRule type="cellIs" dxfId="741" priority="739" operator="between">
      <formula>4</formula>
      <formula>1</formula>
    </cfRule>
  </conditionalFormatting>
  <conditionalFormatting sqref="M88:O88">
    <cfRule type="cellIs" dxfId="740" priority="738" operator="between">
      <formula>4</formula>
      <formula>1</formula>
    </cfRule>
  </conditionalFormatting>
  <conditionalFormatting sqref="M86:P88">
    <cfRule type="cellIs" dxfId="739" priority="737" operator="between">
      <formula>4</formula>
      <formula>1</formula>
    </cfRule>
  </conditionalFormatting>
  <conditionalFormatting sqref="M93:O93">
    <cfRule type="cellIs" dxfId="738" priority="736" operator="between">
      <formula>4</formula>
      <formula>1</formula>
    </cfRule>
  </conditionalFormatting>
  <conditionalFormatting sqref="M93:O93">
    <cfRule type="cellIs" dxfId="737" priority="735" operator="between">
      <formula>4</formula>
      <formula>1</formula>
    </cfRule>
  </conditionalFormatting>
  <conditionalFormatting sqref="M91:P93">
    <cfRule type="cellIs" dxfId="736" priority="734" operator="between">
      <formula>4</formula>
      <formula>1</formula>
    </cfRule>
  </conditionalFormatting>
  <conditionalFormatting sqref="W11:Z13">
    <cfRule type="cellIs" dxfId="735" priority="733" operator="between">
      <formula>4</formula>
      <formula>1</formula>
    </cfRule>
  </conditionalFormatting>
  <conditionalFormatting sqref="W13:Y13">
    <cfRule type="cellIs" dxfId="734" priority="732" operator="between">
      <formula>4</formula>
      <formula>1</formula>
    </cfRule>
  </conditionalFormatting>
  <conditionalFormatting sqref="Z11:Z13 W11:Y12">
    <cfRule type="cellIs" dxfId="733" priority="731" operator="between">
      <formula>4</formula>
      <formula>1</formula>
    </cfRule>
  </conditionalFormatting>
  <conditionalFormatting sqref="W13:Y13">
    <cfRule type="cellIs" dxfId="732" priority="730" operator="between">
      <formula>4</formula>
      <formula>1</formula>
    </cfRule>
  </conditionalFormatting>
  <conditionalFormatting sqref="W11:Z13">
    <cfRule type="cellIs" dxfId="731" priority="729" operator="between">
      <formula>4</formula>
      <formula>1</formula>
    </cfRule>
  </conditionalFormatting>
  <conditionalFormatting sqref="W16:Z18">
    <cfRule type="cellIs" dxfId="730" priority="728" operator="between">
      <formula>4</formula>
      <formula>1</formula>
    </cfRule>
  </conditionalFormatting>
  <conditionalFormatting sqref="W18:Y18">
    <cfRule type="cellIs" dxfId="729" priority="727" operator="between">
      <formula>4</formula>
      <formula>1</formula>
    </cfRule>
  </conditionalFormatting>
  <conditionalFormatting sqref="Z16:Z18 W16:Y17">
    <cfRule type="cellIs" dxfId="728" priority="726" operator="between">
      <formula>4</formula>
      <formula>1</formula>
    </cfRule>
  </conditionalFormatting>
  <conditionalFormatting sqref="W18:Y18">
    <cfRule type="cellIs" dxfId="727" priority="725" operator="between">
      <formula>4</formula>
      <formula>1</formula>
    </cfRule>
  </conditionalFormatting>
  <conditionalFormatting sqref="W16:Z18">
    <cfRule type="cellIs" dxfId="726" priority="724" operator="between">
      <formula>4</formula>
      <formula>1</formula>
    </cfRule>
  </conditionalFormatting>
  <conditionalFormatting sqref="W21:Z23">
    <cfRule type="cellIs" dxfId="725" priority="723" operator="between">
      <formula>4</formula>
      <formula>1</formula>
    </cfRule>
  </conditionalFormatting>
  <conditionalFormatting sqref="W23:Y23">
    <cfRule type="cellIs" dxfId="724" priority="722" operator="between">
      <formula>4</formula>
      <formula>1</formula>
    </cfRule>
  </conditionalFormatting>
  <conditionalFormatting sqref="Z21:Z23 W21:Y22">
    <cfRule type="cellIs" dxfId="723" priority="721" operator="between">
      <formula>4</formula>
      <formula>1</formula>
    </cfRule>
  </conditionalFormatting>
  <conditionalFormatting sqref="W23:Y23">
    <cfRule type="cellIs" dxfId="722" priority="720" operator="between">
      <formula>4</formula>
      <formula>1</formula>
    </cfRule>
  </conditionalFormatting>
  <conditionalFormatting sqref="W21:Z23">
    <cfRule type="cellIs" dxfId="721" priority="719" operator="between">
      <formula>4</formula>
      <formula>1</formula>
    </cfRule>
  </conditionalFormatting>
  <conditionalFormatting sqref="W36:Z38">
    <cfRule type="cellIs" dxfId="720" priority="718" operator="between">
      <formula>4</formula>
      <formula>1</formula>
    </cfRule>
  </conditionalFormatting>
  <conditionalFormatting sqref="W38:Y38">
    <cfRule type="cellIs" dxfId="719" priority="717" operator="between">
      <formula>4</formula>
      <formula>1</formula>
    </cfRule>
  </conditionalFormatting>
  <conditionalFormatting sqref="Z36:Z38 W36:Y37">
    <cfRule type="cellIs" dxfId="718" priority="716" operator="between">
      <formula>4</formula>
      <formula>1</formula>
    </cfRule>
  </conditionalFormatting>
  <conditionalFormatting sqref="W38:Y38">
    <cfRule type="cellIs" dxfId="717" priority="715" operator="between">
      <formula>4</formula>
      <formula>1</formula>
    </cfRule>
  </conditionalFormatting>
  <conditionalFormatting sqref="W36:Z38">
    <cfRule type="cellIs" dxfId="716" priority="714" operator="between">
      <formula>4</formula>
      <formula>1</formula>
    </cfRule>
  </conditionalFormatting>
  <conditionalFormatting sqref="W46:Z48">
    <cfRule type="cellIs" dxfId="715" priority="713" operator="between">
      <formula>4</formula>
      <formula>1</formula>
    </cfRule>
  </conditionalFormatting>
  <conditionalFormatting sqref="W48:Y48">
    <cfRule type="cellIs" dxfId="714" priority="712" operator="between">
      <formula>4</formula>
      <formula>1</formula>
    </cfRule>
  </conditionalFormatting>
  <conditionalFormatting sqref="Z46:Z48 W46:Y47">
    <cfRule type="cellIs" dxfId="713" priority="711" operator="between">
      <formula>4</formula>
      <formula>1</formula>
    </cfRule>
  </conditionalFormatting>
  <conditionalFormatting sqref="W48:Y48">
    <cfRule type="cellIs" dxfId="712" priority="710" operator="between">
      <formula>4</formula>
      <formula>1</formula>
    </cfRule>
  </conditionalFormatting>
  <conditionalFormatting sqref="W46:Z48">
    <cfRule type="cellIs" dxfId="711" priority="709" operator="between">
      <formula>4</formula>
      <formula>1</formula>
    </cfRule>
  </conditionalFormatting>
  <conditionalFormatting sqref="W51:Z53">
    <cfRule type="cellIs" dxfId="710" priority="708" operator="between">
      <formula>4</formula>
      <formula>1</formula>
    </cfRule>
  </conditionalFormatting>
  <conditionalFormatting sqref="W53:Y53">
    <cfRule type="cellIs" dxfId="709" priority="707" operator="between">
      <formula>4</formula>
      <formula>1</formula>
    </cfRule>
  </conditionalFormatting>
  <conditionalFormatting sqref="Z51:Z53 W51:Y52">
    <cfRule type="cellIs" dxfId="708" priority="706" operator="between">
      <formula>4</formula>
      <formula>1</formula>
    </cfRule>
  </conditionalFormatting>
  <conditionalFormatting sqref="W53:Y53">
    <cfRule type="cellIs" dxfId="707" priority="705" operator="between">
      <formula>4</formula>
      <formula>1</formula>
    </cfRule>
  </conditionalFormatting>
  <conditionalFormatting sqref="W51:Z53">
    <cfRule type="cellIs" dxfId="706" priority="704" operator="between">
      <formula>4</formula>
      <formula>1</formula>
    </cfRule>
  </conditionalFormatting>
  <conditionalFormatting sqref="W56:Z58">
    <cfRule type="cellIs" dxfId="705" priority="703" operator="between">
      <formula>4</formula>
      <formula>1</formula>
    </cfRule>
  </conditionalFormatting>
  <conditionalFormatting sqref="W58:Y58">
    <cfRule type="cellIs" dxfId="704" priority="702" operator="between">
      <formula>4</formula>
      <formula>1</formula>
    </cfRule>
  </conditionalFormatting>
  <conditionalFormatting sqref="Z56:Z58 W56:Y57">
    <cfRule type="cellIs" dxfId="703" priority="701" operator="between">
      <formula>4</formula>
      <formula>1</formula>
    </cfRule>
  </conditionalFormatting>
  <conditionalFormatting sqref="W58:Y58">
    <cfRule type="cellIs" dxfId="702" priority="700" operator="between">
      <formula>4</formula>
      <formula>1</formula>
    </cfRule>
  </conditionalFormatting>
  <conditionalFormatting sqref="W56:Z58">
    <cfRule type="cellIs" dxfId="701" priority="699" operator="between">
      <formula>4</formula>
      <formula>1</formula>
    </cfRule>
  </conditionalFormatting>
  <conditionalFormatting sqref="W61:Z63">
    <cfRule type="cellIs" dxfId="700" priority="698" operator="between">
      <formula>4</formula>
      <formula>1</formula>
    </cfRule>
  </conditionalFormatting>
  <conditionalFormatting sqref="W63:Y63">
    <cfRule type="cellIs" dxfId="699" priority="697" operator="between">
      <formula>4</formula>
      <formula>1</formula>
    </cfRule>
  </conditionalFormatting>
  <conditionalFormatting sqref="Z61:Z63 W61:Y62">
    <cfRule type="cellIs" dxfId="698" priority="696" operator="between">
      <formula>4</formula>
      <formula>1</formula>
    </cfRule>
  </conditionalFormatting>
  <conditionalFormatting sqref="W63:Y63">
    <cfRule type="cellIs" dxfId="697" priority="695" operator="between">
      <formula>4</formula>
      <formula>1</formula>
    </cfRule>
  </conditionalFormatting>
  <conditionalFormatting sqref="W61:Z63">
    <cfRule type="cellIs" dxfId="696" priority="694" operator="between">
      <formula>4</formula>
      <formula>1</formula>
    </cfRule>
  </conditionalFormatting>
  <conditionalFormatting sqref="W66:Z68">
    <cfRule type="cellIs" dxfId="695" priority="693" operator="between">
      <formula>4</formula>
      <formula>1</formula>
    </cfRule>
  </conditionalFormatting>
  <conditionalFormatting sqref="W68:Y68">
    <cfRule type="cellIs" dxfId="694" priority="692" operator="between">
      <formula>4</formula>
      <formula>1</formula>
    </cfRule>
  </conditionalFormatting>
  <conditionalFormatting sqref="Z66:Z68 W66:Y67">
    <cfRule type="cellIs" dxfId="693" priority="691" operator="between">
      <formula>4</formula>
      <formula>1</formula>
    </cfRule>
  </conditionalFormatting>
  <conditionalFormatting sqref="W68:Y68">
    <cfRule type="cellIs" dxfId="692" priority="690" operator="between">
      <formula>4</formula>
      <formula>1</formula>
    </cfRule>
  </conditionalFormatting>
  <conditionalFormatting sqref="W66:Z68">
    <cfRule type="cellIs" dxfId="691" priority="689" operator="between">
      <formula>4</formula>
      <formula>1</formula>
    </cfRule>
  </conditionalFormatting>
  <conditionalFormatting sqref="W76:Z78">
    <cfRule type="cellIs" dxfId="690" priority="688" operator="between">
      <formula>4</formula>
      <formula>1</formula>
    </cfRule>
  </conditionalFormatting>
  <conditionalFormatting sqref="W78:Y78">
    <cfRule type="cellIs" dxfId="689" priority="687" operator="between">
      <formula>4</formula>
      <formula>1</formula>
    </cfRule>
  </conditionalFormatting>
  <conditionalFormatting sqref="Z76:Z78 W76:Y77">
    <cfRule type="cellIs" dxfId="688" priority="686" operator="between">
      <formula>4</formula>
      <formula>1</formula>
    </cfRule>
  </conditionalFormatting>
  <conditionalFormatting sqref="W78:Y78">
    <cfRule type="cellIs" dxfId="687" priority="685" operator="between">
      <formula>4</formula>
      <formula>1</formula>
    </cfRule>
  </conditionalFormatting>
  <conditionalFormatting sqref="W76:Z78">
    <cfRule type="cellIs" dxfId="686" priority="684" operator="between">
      <formula>4</formula>
      <formula>1</formula>
    </cfRule>
  </conditionalFormatting>
  <conditionalFormatting sqref="W81:Z83">
    <cfRule type="cellIs" dxfId="685" priority="683" operator="between">
      <formula>4</formula>
      <formula>1</formula>
    </cfRule>
  </conditionalFormatting>
  <conditionalFormatting sqref="W83:Y83">
    <cfRule type="cellIs" dxfId="684" priority="682" operator="between">
      <formula>4</formula>
      <formula>1</formula>
    </cfRule>
  </conditionalFormatting>
  <conditionalFormatting sqref="Z81:Z83 W81:Y82">
    <cfRule type="cellIs" dxfId="683" priority="681" operator="between">
      <formula>4</formula>
      <formula>1</formula>
    </cfRule>
  </conditionalFormatting>
  <conditionalFormatting sqref="W83:Y83">
    <cfRule type="cellIs" dxfId="682" priority="680" operator="between">
      <formula>4</formula>
      <formula>1</formula>
    </cfRule>
  </conditionalFormatting>
  <conditionalFormatting sqref="W81:Z83">
    <cfRule type="cellIs" dxfId="681" priority="679" operator="between">
      <formula>4</formula>
      <formula>1</formula>
    </cfRule>
  </conditionalFormatting>
  <conditionalFormatting sqref="C16:F18">
    <cfRule type="cellIs" dxfId="680" priority="678" operator="between">
      <formula>4</formula>
      <formula>1</formula>
    </cfRule>
  </conditionalFormatting>
  <conditionalFormatting sqref="C21:F23">
    <cfRule type="cellIs" dxfId="679" priority="677" operator="between">
      <formula>4</formula>
      <formula>1</formula>
    </cfRule>
  </conditionalFormatting>
  <conditionalFormatting sqref="C26:F28">
    <cfRule type="cellIs" dxfId="678" priority="676" operator="between">
      <formula>4</formula>
      <formula>1</formula>
    </cfRule>
  </conditionalFormatting>
  <conditionalFormatting sqref="C31:F33">
    <cfRule type="cellIs" dxfId="677" priority="675" operator="between">
      <formula>4</formula>
      <formula>1</formula>
    </cfRule>
  </conditionalFormatting>
  <conditionalFormatting sqref="C36:F38">
    <cfRule type="cellIs" dxfId="676" priority="674" operator="between">
      <formula>4</formula>
      <formula>1</formula>
    </cfRule>
  </conditionalFormatting>
  <conditionalFormatting sqref="C41:F43">
    <cfRule type="cellIs" dxfId="675" priority="673" operator="between">
      <formula>4</formula>
      <formula>1</formula>
    </cfRule>
  </conditionalFormatting>
  <conditionalFormatting sqref="C46:F48">
    <cfRule type="cellIs" dxfId="674" priority="672" operator="between">
      <formula>4</formula>
      <formula>1</formula>
    </cfRule>
  </conditionalFormatting>
  <conditionalFormatting sqref="C51:F53">
    <cfRule type="cellIs" dxfId="673" priority="671" operator="between">
      <formula>4</formula>
      <formula>1</formula>
    </cfRule>
  </conditionalFormatting>
  <conditionalFormatting sqref="C56:F58">
    <cfRule type="cellIs" dxfId="672" priority="670" operator="between">
      <formula>4</formula>
      <formula>1</formula>
    </cfRule>
  </conditionalFormatting>
  <conditionalFormatting sqref="C63:E63">
    <cfRule type="cellIs" dxfId="671" priority="669" operator="between">
      <formula>4</formula>
      <formula>1</formula>
    </cfRule>
  </conditionalFormatting>
  <conditionalFormatting sqref="C63:E63">
    <cfRule type="cellIs" dxfId="670" priority="668" operator="between">
      <formula>4</formula>
      <formula>1</formula>
    </cfRule>
  </conditionalFormatting>
  <conditionalFormatting sqref="C61:F63">
    <cfRule type="cellIs" dxfId="669" priority="667" operator="between">
      <formula>4</formula>
      <formula>1</formula>
    </cfRule>
  </conditionalFormatting>
  <conditionalFormatting sqref="C61:F63">
    <cfRule type="cellIs" dxfId="668" priority="666" operator="between">
      <formula>4</formula>
      <formula>1</formula>
    </cfRule>
  </conditionalFormatting>
  <conditionalFormatting sqref="C68:E68">
    <cfRule type="cellIs" dxfId="667" priority="665" operator="between">
      <formula>4</formula>
      <formula>1</formula>
    </cfRule>
  </conditionalFormatting>
  <conditionalFormatting sqref="C68:E68">
    <cfRule type="cellIs" dxfId="666" priority="664" operator="between">
      <formula>4</formula>
      <formula>1</formula>
    </cfRule>
  </conditionalFormatting>
  <conditionalFormatting sqref="C66:F68">
    <cfRule type="cellIs" dxfId="665" priority="663" operator="between">
      <formula>4</formula>
      <formula>1</formula>
    </cfRule>
  </conditionalFormatting>
  <conditionalFormatting sqref="C66:F68">
    <cfRule type="cellIs" dxfId="664" priority="662" operator="between">
      <formula>4</formula>
      <formula>1</formula>
    </cfRule>
  </conditionalFormatting>
  <conditionalFormatting sqref="C83:E83">
    <cfRule type="cellIs" dxfId="663" priority="661" operator="between">
      <formula>4</formula>
      <formula>1</formula>
    </cfRule>
  </conditionalFormatting>
  <conditionalFormatting sqref="C83:E83">
    <cfRule type="cellIs" dxfId="662" priority="660" operator="between">
      <formula>4</formula>
      <formula>1</formula>
    </cfRule>
  </conditionalFormatting>
  <conditionalFormatting sqref="C81:F83">
    <cfRule type="cellIs" dxfId="661" priority="659" operator="between">
      <formula>4</formula>
      <formula>1</formula>
    </cfRule>
  </conditionalFormatting>
  <conditionalFormatting sqref="C81:F83">
    <cfRule type="cellIs" dxfId="660" priority="658" operator="between">
      <formula>4</formula>
      <formula>1</formula>
    </cfRule>
  </conditionalFormatting>
  <conditionalFormatting sqref="C88:E88">
    <cfRule type="cellIs" dxfId="659" priority="657" operator="between">
      <formula>4</formula>
      <formula>1</formula>
    </cfRule>
  </conditionalFormatting>
  <conditionalFormatting sqref="C88:E88">
    <cfRule type="cellIs" dxfId="658" priority="656" operator="between">
      <formula>4</formula>
      <formula>1</formula>
    </cfRule>
  </conditionalFormatting>
  <conditionalFormatting sqref="C86:F88">
    <cfRule type="cellIs" dxfId="657" priority="655" operator="between">
      <formula>4</formula>
      <formula>1</formula>
    </cfRule>
  </conditionalFormatting>
  <conditionalFormatting sqref="C86:F88">
    <cfRule type="cellIs" dxfId="656" priority="654" operator="between">
      <formula>4</formula>
      <formula>1</formula>
    </cfRule>
  </conditionalFormatting>
  <conditionalFormatting sqref="C93:E93">
    <cfRule type="cellIs" dxfId="655" priority="653" operator="between">
      <formula>4</formula>
      <formula>1</formula>
    </cfRule>
  </conditionalFormatting>
  <conditionalFormatting sqref="C93:E93">
    <cfRule type="cellIs" dxfId="654" priority="652" operator="between">
      <formula>4</formula>
      <formula>1</formula>
    </cfRule>
  </conditionalFormatting>
  <conditionalFormatting sqref="C91:F93">
    <cfRule type="cellIs" dxfId="653" priority="651" operator="between">
      <formula>4</formula>
      <formula>1</formula>
    </cfRule>
  </conditionalFormatting>
  <conditionalFormatting sqref="C91:F93">
    <cfRule type="cellIs" dxfId="652" priority="650" operator="between">
      <formula>4</formula>
      <formula>1</formula>
    </cfRule>
  </conditionalFormatting>
  <conditionalFormatting sqref="H96:K98">
    <cfRule type="cellIs" dxfId="651" priority="649" operator="between">
      <formula>1</formula>
      <formula>4</formula>
    </cfRule>
  </conditionalFormatting>
  <conditionalFormatting sqref="H98:J98">
    <cfRule type="cellIs" dxfId="650" priority="648" operator="between">
      <formula>4</formula>
      <formula>1</formula>
    </cfRule>
  </conditionalFormatting>
  <conditionalFormatting sqref="H98:J98">
    <cfRule type="cellIs" dxfId="649" priority="647" operator="between">
      <formula>4</formula>
      <formula>1</formula>
    </cfRule>
  </conditionalFormatting>
  <conditionalFormatting sqref="H96:K98">
    <cfRule type="cellIs" dxfId="648" priority="646" operator="between">
      <formula>4</formula>
      <formula>1</formula>
    </cfRule>
  </conditionalFormatting>
  <conditionalFormatting sqref="M96:P98">
    <cfRule type="cellIs" dxfId="647" priority="645" operator="between">
      <formula>1</formula>
      <formula>4</formula>
    </cfRule>
  </conditionalFormatting>
  <conditionalFormatting sqref="M98:O98">
    <cfRule type="cellIs" dxfId="646" priority="644" operator="between">
      <formula>4</formula>
      <formula>1</formula>
    </cfRule>
  </conditionalFormatting>
  <conditionalFormatting sqref="M98:O98">
    <cfRule type="cellIs" dxfId="645" priority="643" operator="between">
      <formula>4</formula>
      <formula>1</formula>
    </cfRule>
  </conditionalFormatting>
  <conditionalFormatting sqref="M96:P98">
    <cfRule type="cellIs" dxfId="644" priority="642" operator="between">
      <formula>4</formula>
      <formula>1</formula>
    </cfRule>
  </conditionalFormatting>
  <conditionalFormatting sqref="R96:U98">
    <cfRule type="cellIs" dxfId="643" priority="641" operator="between">
      <formula>1</formula>
      <formula>4</formula>
    </cfRule>
  </conditionalFormatting>
  <conditionalFormatting sqref="R98:T98">
    <cfRule type="cellIs" dxfId="642" priority="640" operator="between">
      <formula>4</formula>
      <formula>1</formula>
    </cfRule>
  </conditionalFormatting>
  <conditionalFormatting sqref="R98:T98">
    <cfRule type="cellIs" dxfId="641" priority="639" operator="between">
      <formula>4</formula>
      <formula>1</formula>
    </cfRule>
  </conditionalFormatting>
  <conditionalFormatting sqref="R96:U98">
    <cfRule type="cellIs" dxfId="640" priority="638" operator="between">
      <formula>4</formula>
      <formula>1</formula>
    </cfRule>
  </conditionalFormatting>
  <conditionalFormatting sqref="W96:Z98">
    <cfRule type="cellIs" dxfId="639" priority="637" operator="between">
      <formula>1</formula>
      <formula>4</formula>
    </cfRule>
  </conditionalFormatting>
  <conditionalFormatting sqref="W98:Y98">
    <cfRule type="cellIs" dxfId="638" priority="636" operator="between">
      <formula>4</formula>
      <formula>1</formula>
    </cfRule>
  </conditionalFormatting>
  <conditionalFormatting sqref="W98:Y98">
    <cfRule type="cellIs" dxfId="637" priority="635" operator="between">
      <formula>4</formula>
      <formula>1</formula>
    </cfRule>
  </conditionalFormatting>
  <conditionalFormatting sqref="W96:Z98">
    <cfRule type="cellIs" dxfId="636" priority="634" operator="between">
      <formula>4</formula>
      <formula>1</formula>
    </cfRule>
  </conditionalFormatting>
  <conditionalFormatting sqref="AB96:AE98">
    <cfRule type="cellIs" dxfId="635" priority="633" operator="between">
      <formula>1</formula>
      <formula>4</formula>
    </cfRule>
  </conditionalFormatting>
  <conditionalFormatting sqref="AB98:AD98">
    <cfRule type="cellIs" dxfId="634" priority="632" operator="between">
      <formula>4</formula>
      <formula>1</formula>
    </cfRule>
  </conditionalFormatting>
  <conditionalFormatting sqref="AB98:AD98">
    <cfRule type="cellIs" dxfId="633" priority="631" operator="between">
      <formula>4</formula>
      <formula>1</formula>
    </cfRule>
  </conditionalFormatting>
  <conditionalFormatting sqref="AB96:AE98">
    <cfRule type="cellIs" dxfId="632" priority="630" operator="between">
      <formula>4</formula>
      <formula>1</formula>
    </cfRule>
  </conditionalFormatting>
  <conditionalFormatting sqref="H41:K43">
    <cfRule type="cellIs" dxfId="631" priority="629" operator="between">
      <formula>4</formula>
      <formula>1</formula>
    </cfRule>
  </conditionalFormatting>
  <conditionalFormatting sqref="H76:K78">
    <cfRule type="cellIs" dxfId="630" priority="628" operator="between">
      <formula>4</formula>
      <formula>1</formula>
    </cfRule>
  </conditionalFormatting>
  <conditionalFormatting sqref="M26:P28">
    <cfRule type="cellIs" dxfId="629" priority="627" operator="between">
      <formula>4</formula>
      <formula>1</formula>
    </cfRule>
  </conditionalFormatting>
  <conditionalFormatting sqref="M41:P43">
    <cfRule type="cellIs" dxfId="628" priority="626" operator="between">
      <formula>4</formula>
      <formula>1</formula>
    </cfRule>
  </conditionalFormatting>
  <conditionalFormatting sqref="AB26:AE28">
    <cfRule type="cellIs" dxfId="627" priority="625" operator="between">
      <formula>4</formula>
      <formula>1</formula>
    </cfRule>
  </conditionalFormatting>
  <conditionalFormatting sqref="AB41:AE43">
    <cfRule type="cellIs" dxfId="626" priority="624" operator="between">
      <formula>4</formula>
      <formula>1</formula>
    </cfRule>
  </conditionalFormatting>
  <conditionalFormatting sqref="AG18:AI18">
    <cfRule type="cellIs" dxfId="625" priority="623" operator="between">
      <formula>1</formula>
      <formula>4</formula>
    </cfRule>
  </conditionalFormatting>
  <conditionalFormatting sqref="AG18:AI18">
    <cfRule type="cellIs" dxfId="624" priority="622" operator="between">
      <formula>4</formula>
      <formula>1</formula>
    </cfRule>
  </conditionalFormatting>
  <conditionalFormatting sqref="AG18:AI18">
    <cfRule type="cellIs" dxfId="623" priority="621" operator="between">
      <formula>1</formula>
      <formula>4</formula>
    </cfRule>
  </conditionalFormatting>
  <conditionalFormatting sqref="AG16:AI18">
    <cfRule type="cellIs" dxfId="622" priority="620" operator="between">
      <formula>1</formula>
      <formula>4</formula>
    </cfRule>
  </conditionalFormatting>
  <conditionalFormatting sqref="AG16:AI18">
    <cfRule type="cellIs" dxfId="621" priority="619" operator="between">
      <formula>4</formula>
      <formula>1</formula>
    </cfRule>
  </conditionalFormatting>
  <conditionalFormatting sqref="AG16:AI18">
    <cfRule type="cellIs" dxfId="620" priority="618" operator="between">
      <formula>1</formula>
      <formula>4</formula>
    </cfRule>
  </conditionalFormatting>
  <conditionalFormatting sqref="AG16:AI18">
    <cfRule type="cellIs" dxfId="619" priority="617" operator="between">
      <formula>1</formula>
      <formula>4</formula>
    </cfRule>
  </conditionalFormatting>
  <conditionalFormatting sqref="AG23:AI23">
    <cfRule type="cellIs" dxfId="618" priority="616" operator="between">
      <formula>1</formula>
      <formula>4</formula>
    </cfRule>
  </conditionalFormatting>
  <conditionalFormatting sqref="AG23:AI23">
    <cfRule type="cellIs" dxfId="617" priority="615" operator="between">
      <formula>4</formula>
      <formula>1</formula>
    </cfRule>
  </conditionalFormatting>
  <conditionalFormatting sqref="AG23:AI23">
    <cfRule type="cellIs" dxfId="616" priority="614" operator="between">
      <formula>1</formula>
      <formula>4</formula>
    </cfRule>
  </conditionalFormatting>
  <conditionalFormatting sqref="AG21:AI23">
    <cfRule type="cellIs" dxfId="615" priority="613" operator="between">
      <formula>1</formula>
      <formula>4</formula>
    </cfRule>
  </conditionalFormatting>
  <conditionalFormatting sqref="AG21:AI23">
    <cfRule type="cellIs" dxfId="614" priority="612" operator="between">
      <formula>4</formula>
      <formula>1</formula>
    </cfRule>
  </conditionalFormatting>
  <conditionalFormatting sqref="AG21:AI23">
    <cfRule type="cellIs" dxfId="613" priority="611" operator="between">
      <formula>1</formula>
      <formula>4</formula>
    </cfRule>
  </conditionalFormatting>
  <conditionalFormatting sqref="AG21:AI23">
    <cfRule type="cellIs" dxfId="612" priority="610" operator="between">
      <formula>1</formula>
      <formula>4</formula>
    </cfRule>
  </conditionalFormatting>
  <conditionalFormatting sqref="AG26:AI28">
    <cfRule type="cellIs" dxfId="611" priority="609" operator="between">
      <formula>4</formula>
      <formula>1</formula>
    </cfRule>
  </conditionalFormatting>
  <conditionalFormatting sqref="AG28:AI28">
    <cfRule type="cellIs" dxfId="610" priority="608" operator="between">
      <formula>1</formula>
      <formula>4</formula>
    </cfRule>
  </conditionalFormatting>
  <conditionalFormatting sqref="AG28:AI28">
    <cfRule type="cellIs" dxfId="609" priority="607" operator="between">
      <formula>4</formula>
      <formula>1</formula>
    </cfRule>
  </conditionalFormatting>
  <conditionalFormatting sqref="AG28:AI28">
    <cfRule type="cellIs" dxfId="608" priority="606" operator="between">
      <formula>1</formula>
      <formula>4</formula>
    </cfRule>
  </conditionalFormatting>
  <conditionalFormatting sqref="AG26:AI28">
    <cfRule type="cellIs" dxfId="607" priority="605" operator="between">
      <formula>1</formula>
      <formula>4</formula>
    </cfRule>
  </conditionalFormatting>
  <conditionalFormatting sqref="AG26:AI28">
    <cfRule type="cellIs" dxfId="606" priority="604" operator="between">
      <formula>4</formula>
      <formula>1</formula>
    </cfRule>
  </conditionalFormatting>
  <conditionalFormatting sqref="AG26:AI28">
    <cfRule type="cellIs" dxfId="605" priority="603" operator="between">
      <formula>1</formula>
      <formula>4</formula>
    </cfRule>
  </conditionalFormatting>
  <conditionalFormatting sqref="AG26:AI28">
    <cfRule type="cellIs" dxfId="604" priority="602" operator="between">
      <formula>1</formula>
      <formula>4</formula>
    </cfRule>
  </conditionalFormatting>
  <conditionalFormatting sqref="AG33:AI33">
    <cfRule type="cellIs" dxfId="603" priority="601" operator="between">
      <formula>1</formula>
      <formula>4</formula>
    </cfRule>
  </conditionalFormatting>
  <conditionalFormatting sqref="AG33:AI33">
    <cfRule type="cellIs" dxfId="602" priority="600" operator="between">
      <formula>4</formula>
      <formula>1</formula>
    </cfRule>
  </conditionalFormatting>
  <conditionalFormatting sqref="AG33:AI33">
    <cfRule type="cellIs" dxfId="601" priority="599" operator="between">
      <formula>1</formula>
      <formula>4</formula>
    </cfRule>
  </conditionalFormatting>
  <conditionalFormatting sqref="AG31:AI33">
    <cfRule type="cellIs" dxfId="600" priority="598" operator="between">
      <formula>1</formula>
      <formula>4</formula>
    </cfRule>
  </conditionalFormatting>
  <conditionalFormatting sqref="AG31:AI33">
    <cfRule type="cellIs" dxfId="599" priority="597" operator="between">
      <formula>4</formula>
      <formula>1</formula>
    </cfRule>
  </conditionalFormatting>
  <conditionalFormatting sqref="AG31:AI33">
    <cfRule type="cellIs" dxfId="598" priority="596" operator="between">
      <formula>1</formula>
      <formula>4</formula>
    </cfRule>
  </conditionalFormatting>
  <conditionalFormatting sqref="AG31:AI33">
    <cfRule type="cellIs" dxfId="597" priority="595" operator="between">
      <formula>1</formula>
      <formula>4</formula>
    </cfRule>
  </conditionalFormatting>
  <conditionalFormatting sqref="AG38:AI38">
    <cfRule type="cellIs" dxfId="596" priority="594" operator="between">
      <formula>1</formula>
      <formula>4</formula>
    </cfRule>
  </conditionalFormatting>
  <conditionalFormatting sqref="AG38:AI38">
    <cfRule type="cellIs" dxfId="595" priority="593" operator="between">
      <formula>4</formula>
      <formula>1</formula>
    </cfRule>
  </conditionalFormatting>
  <conditionalFormatting sqref="AG38:AI38">
    <cfRule type="cellIs" dxfId="594" priority="592" operator="between">
      <formula>1</formula>
      <formula>4</formula>
    </cfRule>
  </conditionalFormatting>
  <conditionalFormatting sqref="AG36:AI38">
    <cfRule type="cellIs" dxfId="593" priority="591" operator="between">
      <formula>1</formula>
      <formula>4</formula>
    </cfRule>
  </conditionalFormatting>
  <conditionalFormatting sqref="AG36:AI38">
    <cfRule type="cellIs" dxfId="592" priority="590" operator="between">
      <formula>4</formula>
      <formula>1</formula>
    </cfRule>
  </conditionalFormatting>
  <conditionalFormatting sqref="AG36:AI38">
    <cfRule type="cellIs" dxfId="591" priority="589" operator="between">
      <formula>1</formula>
      <formula>4</formula>
    </cfRule>
  </conditionalFormatting>
  <conditionalFormatting sqref="AG36:AI38">
    <cfRule type="cellIs" dxfId="590" priority="588" operator="between">
      <formula>1</formula>
      <formula>4</formula>
    </cfRule>
  </conditionalFormatting>
  <conditionalFormatting sqref="AG41:AI43">
    <cfRule type="cellIs" dxfId="589" priority="587" operator="between">
      <formula>4</formula>
      <formula>1</formula>
    </cfRule>
  </conditionalFormatting>
  <conditionalFormatting sqref="AG43:AI43">
    <cfRule type="cellIs" dxfId="588" priority="586" operator="between">
      <formula>1</formula>
      <formula>4</formula>
    </cfRule>
  </conditionalFormatting>
  <conditionalFormatting sqref="AG43:AI43">
    <cfRule type="cellIs" dxfId="587" priority="585" operator="between">
      <formula>4</formula>
      <formula>1</formula>
    </cfRule>
  </conditionalFormatting>
  <conditionalFormatting sqref="AG43:AI43">
    <cfRule type="cellIs" dxfId="586" priority="584" operator="between">
      <formula>1</formula>
      <formula>4</formula>
    </cfRule>
  </conditionalFormatting>
  <conditionalFormatting sqref="AG41:AI43">
    <cfRule type="cellIs" dxfId="585" priority="583" operator="between">
      <formula>1</formula>
      <formula>4</formula>
    </cfRule>
  </conditionalFormatting>
  <conditionalFormatting sqref="AG41:AI43">
    <cfRule type="cellIs" dxfId="584" priority="582" operator="between">
      <formula>4</formula>
      <formula>1</formula>
    </cfRule>
  </conditionalFormatting>
  <conditionalFormatting sqref="AG41:AI43">
    <cfRule type="cellIs" dxfId="583" priority="581" operator="between">
      <formula>1</formula>
      <formula>4</formula>
    </cfRule>
  </conditionalFormatting>
  <conditionalFormatting sqref="AG41:AI43">
    <cfRule type="cellIs" dxfId="582" priority="580" operator="between">
      <formula>1</formula>
      <formula>4</formula>
    </cfRule>
  </conditionalFormatting>
  <conditionalFormatting sqref="AG48:AI48">
    <cfRule type="cellIs" dxfId="581" priority="579" operator="between">
      <formula>1</formula>
      <formula>4</formula>
    </cfRule>
  </conditionalFormatting>
  <conditionalFormatting sqref="AG48:AI48">
    <cfRule type="cellIs" dxfId="580" priority="578" operator="between">
      <formula>4</formula>
      <formula>1</formula>
    </cfRule>
  </conditionalFormatting>
  <conditionalFormatting sqref="AG48:AI48">
    <cfRule type="cellIs" dxfId="579" priority="577" operator="between">
      <formula>1</formula>
      <formula>4</formula>
    </cfRule>
  </conditionalFormatting>
  <conditionalFormatting sqref="AG46:AI48">
    <cfRule type="cellIs" dxfId="578" priority="576" operator="between">
      <formula>1</formula>
      <formula>4</formula>
    </cfRule>
  </conditionalFormatting>
  <conditionalFormatting sqref="AG46:AI48">
    <cfRule type="cellIs" dxfId="577" priority="575" operator="between">
      <formula>4</formula>
      <formula>1</formula>
    </cfRule>
  </conditionalFormatting>
  <conditionalFormatting sqref="AG46:AI48">
    <cfRule type="cellIs" dxfId="576" priority="574" operator="between">
      <formula>1</formula>
      <formula>4</formula>
    </cfRule>
  </conditionalFormatting>
  <conditionalFormatting sqref="AG46:AI48">
    <cfRule type="cellIs" dxfId="575" priority="573" operator="between">
      <formula>1</formula>
      <formula>4</formula>
    </cfRule>
  </conditionalFormatting>
  <conditionalFormatting sqref="AG53:AI53">
    <cfRule type="cellIs" dxfId="574" priority="572" operator="between">
      <formula>1</formula>
      <formula>4</formula>
    </cfRule>
  </conditionalFormatting>
  <conditionalFormatting sqref="AG53:AI53">
    <cfRule type="cellIs" dxfId="573" priority="571" operator="between">
      <formula>4</formula>
      <formula>1</formula>
    </cfRule>
  </conditionalFormatting>
  <conditionalFormatting sqref="AG53:AI53">
    <cfRule type="cellIs" dxfId="572" priority="570" operator="between">
      <formula>1</formula>
      <formula>4</formula>
    </cfRule>
  </conditionalFormatting>
  <conditionalFormatting sqref="AG51:AI53">
    <cfRule type="cellIs" dxfId="571" priority="569" operator="between">
      <formula>1</formula>
      <formula>4</formula>
    </cfRule>
  </conditionalFormatting>
  <conditionalFormatting sqref="AG51:AI53">
    <cfRule type="cellIs" dxfId="570" priority="568" operator="between">
      <formula>4</formula>
      <formula>1</formula>
    </cfRule>
  </conditionalFormatting>
  <conditionalFormatting sqref="AG51:AI53">
    <cfRule type="cellIs" dxfId="569" priority="567" operator="between">
      <formula>1</formula>
      <formula>4</formula>
    </cfRule>
  </conditionalFormatting>
  <conditionalFormatting sqref="AG51:AI53">
    <cfRule type="cellIs" dxfId="568" priority="566" operator="between">
      <formula>1</formula>
      <formula>4</formula>
    </cfRule>
  </conditionalFormatting>
  <conditionalFormatting sqref="AG58:AI58">
    <cfRule type="cellIs" dxfId="567" priority="565" operator="between">
      <formula>1</formula>
      <formula>4</formula>
    </cfRule>
  </conditionalFormatting>
  <conditionalFormatting sqref="AG58:AI58">
    <cfRule type="cellIs" dxfId="566" priority="564" operator="between">
      <formula>4</formula>
      <formula>1</formula>
    </cfRule>
  </conditionalFormatting>
  <conditionalFormatting sqref="AG58:AI58">
    <cfRule type="cellIs" dxfId="565" priority="563" operator="between">
      <formula>1</formula>
      <formula>4</formula>
    </cfRule>
  </conditionalFormatting>
  <conditionalFormatting sqref="AG56:AI58">
    <cfRule type="cellIs" dxfId="564" priority="562" operator="between">
      <formula>1</formula>
      <formula>4</formula>
    </cfRule>
  </conditionalFormatting>
  <conditionalFormatting sqref="AG56:AI58">
    <cfRule type="cellIs" dxfId="563" priority="561" operator="between">
      <formula>4</formula>
      <formula>1</formula>
    </cfRule>
  </conditionalFormatting>
  <conditionalFormatting sqref="AG56:AI58">
    <cfRule type="cellIs" dxfId="562" priority="560" operator="between">
      <formula>1</formula>
      <formula>4</formula>
    </cfRule>
  </conditionalFormatting>
  <conditionalFormatting sqref="AG56:AI58">
    <cfRule type="cellIs" dxfId="561" priority="559" operator="between">
      <formula>1</formula>
      <formula>4</formula>
    </cfRule>
  </conditionalFormatting>
  <conditionalFormatting sqref="AG63:AI63">
    <cfRule type="cellIs" dxfId="560" priority="558" operator="between">
      <formula>1</formula>
      <formula>4</formula>
    </cfRule>
  </conditionalFormatting>
  <conditionalFormatting sqref="AG63:AI63">
    <cfRule type="cellIs" dxfId="559" priority="557" operator="between">
      <formula>4</formula>
      <formula>1</formula>
    </cfRule>
  </conditionalFormatting>
  <conditionalFormatting sqref="AG63:AI63">
    <cfRule type="cellIs" dxfId="558" priority="556" operator="between">
      <formula>1</formula>
      <formula>4</formula>
    </cfRule>
  </conditionalFormatting>
  <conditionalFormatting sqref="AG61:AI63">
    <cfRule type="cellIs" dxfId="557" priority="555" operator="between">
      <formula>1</formula>
      <formula>4</formula>
    </cfRule>
  </conditionalFormatting>
  <conditionalFormatting sqref="AG61:AI63">
    <cfRule type="cellIs" dxfId="556" priority="554" operator="between">
      <formula>4</formula>
      <formula>1</formula>
    </cfRule>
  </conditionalFormatting>
  <conditionalFormatting sqref="AG61:AI63">
    <cfRule type="cellIs" dxfId="555" priority="553" operator="between">
      <formula>1</formula>
      <formula>4</formula>
    </cfRule>
  </conditionalFormatting>
  <conditionalFormatting sqref="AG61:AI63">
    <cfRule type="cellIs" dxfId="554" priority="552" operator="between">
      <formula>1</formula>
      <formula>4</formula>
    </cfRule>
  </conditionalFormatting>
  <conditionalFormatting sqref="AG68:AI68">
    <cfRule type="cellIs" dxfId="553" priority="551" operator="between">
      <formula>1</formula>
      <formula>4</formula>
    </cfRule>
  </conditionalFormatting>
  <conditionalFormatting sqref="AG68:AI68">
    <cfRule type="cellIs" dxfId="552" priority="550" operator="between">
      <formula>4</formula>
      <formula>1</formula>
    </cfRule>
  </conditionalFormatting>
  <conditionalFormatting sqref="AG68:AI68">
    <cfRule type="cellIs" dxfId="551" priority="549" operator="between">
      <formula>1</formula>
      <formula>4</formula>
    </cfRule>
  </conditionalFormatting>
  <conditionalFormatting sqref="AG66:AI68">
    <cfRule type="cellIs" dxfId="550" priority="548" operator="between">
      <formula>1</formula>
      <formula>4</formula>
    </cfRule>
  </conditionalFormatting>
  <conditionalFormatting sqref="AG66:AI68">
    <cfRule type="cellIs" dxfId="549" priority="547" operator="between">
      <formula>4</formula>
      <formula>1</formula>
    </cfRule>
  </conditionalFormatting>
  <conditionalFormatting sqref="AG66:AI68">
    <cfRule type="cellIs" dxfId="548" priority="546" operator="between">
      <formula>1</formula>
      <formula>4</formula>
    </cfRule>
  </conditionalFormatting>
  <conditionalFormatting sqref="AG66:AI68">
    <cfRule type="cellIs" dxfId="547" priority="545" operator="between">
      <formula>1</formula>
      <formula>4</formula>
    </cfRule>
  </conditionalFormatting>
  <conditionalFormatting sqref="AG73:AI73">
    <cfRule type="cellIs" dxfId="546" priority="544" operator="between">
      <formula>1</formula>
      <formula>4</formula>
    </cfRule>
  </conditionalFormatting>
  <conditionalFormatting sqref="AG73:AI73">
    <cfRule type="cellIs" dxfId="545" priority="543" operator="between">
      <formula>4</formula>
      <formula>1</formula>
    </cfRule>
  </conditionalFormatting>
  <conditionalFormatting sqref="AG73:AI73">
    <cfRule type="cellIs" dxfId="544" priority="542" operator="between">
      <formula>1</formula>
      <formula>4</formula>
    </cfRule>
  </conditionalFormatting>
  <conditionalFormatting sqref="AG71:AI73">
    <cfRule type="cellIs" dxfId="543" priority="541" operator="between">
      <formula>1</formula>
      <formula>4</formula>
    </cfRule>
  </conditionalFormatting>
  <conditionalFormatting sqref="AG71:AI73">
    <cfRule type="cellIs" dxfId="542" priority="540" operator="between">
      <formula>4</formula>
      <formula>1</formula>
    </cfRule>
  </conditionalFormatting>
  <conditionalFormatting sqref="AG71:AI73">
    <cfRule type="cellIs" dxfId="541" priority="539" operator="between">
      <formula>1</formula>
      <formula>4</formula>
    </cfRule>
  </conditionalFormatting>
  <conditionalFormatting sqref="AG71:AI73">
    <cfRule type="cellIs" dxfId="540" priority="538" operator="between">
      <formula>1</formula>
      <formula>4</formula>
    </cfRule>
  </conditionalFormatting>
  <conditionalFormatting sqref="AG76:AI78">
    <cfRule type="cellIs" dxfId="539" priority="537" operator="between">
      <formula>4</formula>
      <formula>1</formula>
    </cfRule>
  </conditionalFormatting>
  <conditionalFormatting sqref="AG78:AI78">
    <cfRule type="cellIs" dxfId="538" priority="536" operator="between">
      <formula>4</formula>
      <formula>1</formula>
    </cfRule>
  </conditionalFormatting>
  <conditionalFormatting sqref="AG78:AI78">
    <cfRule type="cellIs" dxfId="537" priority="535" operator="between">
      <formula>1</formula>
      <formula>4</formula>
    </cfRule>
  </conditionalFormatting>
  <conditionalFormatting sqref="AG78:AI78">
    <cfRule type="cellIs" dxfId="536" priority="534" operator="between">
      <formula>4</formula>
      <formula>1</formula>
    </cfRule>
  </conditionalFormatting>
  <conditionalFormatting sqref="AG78:AI78">
    <cfRule type="cellIs" dxfId="535" priority="533" operator="between">
      <formula>1</formula>
      <formula>4</formula>
    </cfRule>
  </conditionalFormatting>
  <conditionalFormatting sqref="AG78:AI78">
    <cfRule type="cellIs" dxfId="534" priority="532" operator="between">
      <formula>4</formula>
      <formula>1</formula>
    </cfRule>
  </conditionalFormatting>
  <conditionalFormatting sqref="AG76:AI77">
    <cfRule type="cellIs" dxfId="533" priority="531" operator="between">
      <formula>4</formula>
      <formula>1</formula>
    </cfRule>
  </conditionalFormatting>
  <conditionalFormatting sqref="AG76:AI78">
    <cfRule type="cellIs" dxfId="532" priority="530" operator="between">
      <formula>4</formula>
      <formula>1</formula>
    </cfRule>
  </conditionalFormatting>
  <conditionalFormatting sqref="AG76:AI78">
    <cfRule type="cellIs" dxfId="531" priority="529" operator="between">
      <formula>1</formula>
      <formula>4</formula>
    </cfRule>
  </conditionalFormatting>
  <conditionalFormatting sqref="AG76:AI78">
    <cfRule type="cellIs" dxfId="530" priority="528" operator="between">
      <formula>4</formula>
      <formula>1</formula>
    </cfRule>
  </conditionalFormatting>
  <conditionalFormatting sqref="AG76:AI78">
    <cfRule type="cellIs" dxfId="529" priority="527" operator="between">
      <formula>4</formula>
      <formula>1</formula>
    </cfRule>
  </conditionalFormatting>
  <conditionalFormatting sqref="AG78:AI78">
    <cfRule type="cellIs" dxfId="528" priority="526" operator="between">
      <formula>4</formula>
      <formula>1</formula>
    </cfRule>
  </conditionalFormatting>
  <conditionalFormatting sqref="AG76:AI78">
    <cfRule type="cellIs" dxfId="527" priority="525" operator="between">
      <formula>4</formula>
      <formula>1</formula>
    </cfRule>
  </conditionalFormatting>
  <conditionalFormatting sqref="AG78:AI78">
    <cfRule type="cellIs" dxfId="526" priority="524" operator="between">
      <formula>4</formula>
      <formula>1</formula>
    </cfRule>
  </conditionalFormatting>
  <conditionalFormatting sqref="AG76:AI78">
    <cfRule type="cellIs" dxfId="525" priority="523" operator="between">
      <formula>4</formula>
      <formula>1</formula>
    </cfRule>
  </conditionalFormatting>
  <conditionalFormatting sqref="AG78:AI78">
    <cfRule type="cellIs" dxfId="524" priority="522" operator="between">
      <formula>1</formula>
      <formula>4</formula>
    </cfRule>
  </conditionalFormatting>
  <conditionalFormatting sqref="AG78:AI78">
    <cfRule type="cellIs" dxfId="523" priority="521" operator="between">
      <formula>4</formula>
      <formula>1</formula>
    </cfRule>
  </conditionalFormatting>
  <conditionalFormatting sqref="AG78:AI78">
    <cfRule type="cellIs" dxfId="522" priority="520" operator="between">
      <formula>1</formula>
      <formula>4</formula>
    </cfRule>
  </conditionalFormatting>
  <conditionalFormatting sqref="AG76:AI78">
    <cfRule type="cellIs" dxfId="521" priority="519" operator="between">
      <formula>1</formula>
      <formula>4</formula>
    </cfRule>
  </conditionalFormatting>
  <conditionalFormatting sqref="AG76:AI78">
    <cfRule type="cellIs" dxfId="520" priority="518" operator="between">
      <formula>4</formula>
      <formula>1</formula>
    </cfRule>
  </conditionalFormatting>
  <conditionalFormatting sqref="AG76:AI78">
    <cfRule type="cellIs" dxfId="519" priority="517" operator="between">
      <formula>1</formula>
      <formula>4</formula>
    </cfRule>
  </conditionalFormatting>
  <conditionalFormatting sqref="AG76:AI78">
    <cfRule type="cellIs" dxfId="518" priority="516" operator="between">
      <formula>1</formula>
      <formula>4</formula>
    </cfRule>
  </conditionalFormatting>
  <conditionalFormatting sqref="AG83:AI83">
    <cfRule type="cellIs" dxfId="517" priority="515" operator="between">
      <formula>4</formula>
      <formula>1</formula>
    </cfRule>
  </conditionalFormatting>
  <conditionalFormatting sqref="AG83:AI83">
    <cfRule type="cellIs" dxfId="516" priority="514" operator="between">
      <formula>1</formula>
      <formula>4</formula>
    </cfRule>
  </conditionalFormatting>
  <conditionalFormatting sqref="AG83:AI83">
    <cfRule type="cellIs" dxfId="515" priority="513" operator="between">
      <formula>4</formula>
      <formula>1</formula>
    </cfRule>
  </conditionalFormatting>
  <conditionalFormatting sqref="AG83:AI83">
    <cfRule type="cellIs" dxfId="514" priority="512" operator="between">
      <formula>1</formula>
      <formula>4</formula>
    </cfRule>
  </conditionalFormatting>
  <conditionalFormatting sqref="AG83:AI83">
    <cfRule type="cellIs" dxfId="513" priority="511" operator="between">
      <formula>4</formula>
      <formula>1</formula>
    </cfRule>
  </conditionalFormatting>
  <conditionalFormatting sqref="AG81:AI82">
    <cfRule type="cellIs" dxfId="512" priority="510" operator="between">
      <formula>4</formula>
      <formula>1</formula>
    </cfRule>
  </conditionalFormatting>
  <conditionalFormatting sqref="AG81:AI83">
    <cfRule type="cellIs" dxfId="511" priority="509" operator="between">
      <formula>4</formula>
      <formula>1</formula>
    </cfRule>
  </conditionalFormatting>
  <conditionalFormatting sqref="AG81:AI83">
    <cfRule type="cellIs" dxfId="510" priority="508" operator="between">
      <formula>1</formula>
      <formula>4</formula>
    </cfRule>
  </conditionalFormatting>
  <conditionalFormatting sqref="AG81:AI83">
    <cfRule type="cellIs" dxfId="509" priority="507" operator="between">
      <formula>4</formula>
      <formula>1</formula>
    </cfRule>
  </conditionalFormatting>
  <conditionalFormatting sqref="AG81:AI83">
    <cfRule type="cellIs" dxfId="508" priority="506" operator="between">
      <formula>4</formula>
      <formula>1</formula>
    </cfRule>
  </conditionalFormatting>
  <conditionalFormatting sqref="AG83:AI83">
    <cfRule type="cellIs" dxfId="507" priority="505" operator="between">
      <formula>4</formula>
      <formula>1</formula>
    </cfRule>
  </conditionalFormatting>
  <conditionalFormatting sqref="AG81:AI83">
    <cfRule type="cellIs" dxfId="506" priority="504" operator="between">
      <formula>4</formula>
      <formula>1</formula>
    </cfRule>
  </conditionalFormatting>
  <conditionalFormatting sqref="AG83:AI83">
    <cfRule type="cellIs" dxfId="505" priority="503" operator="between">
      <formula>4</formula>
      <formula>1</formula>
    </cfRule>
  </conditionalFormatting>
  <conditionalFormatting sqref="AG81:AI83">
    <cfRule type="cellIs" dxfId="504" priority="502" operator="between">
      <formula>4</formula>
      <formula>1</formula>
    </cfRule>
  </conditionalFormatting>
  <conditionalFormatting sqref="AG83:AI83">
    <cfRule type="cellIs" dxfId="503" priority="501" operator="between">
      <formula>1</formula>
      <formula>4</formula>
    </cfRule>
  </conditionalFormatting>
  <conditionalFormatting sqref="AG83:AI83">
    <cfRule type="cellIs" dxfId="502" priority="500" operator="between">
      <formula>4</formula>
      <formula>1</formula>
    </cfRule>
  </conditionalFormatting>
  <conditionalFormatting sqref="AG83:AI83">
    <cfRule type="cellIs" dxfId="501" priority="499" operator="between">
      <formula>1</formula>
      <formula>4</formula>
    </cfRule>
  </conditionalFormatting>
  <conditionalFormatting sqref="AG81:AI83">
    <cfRule type="cellIs" dxfId="500" priority="498" operator="between">
      <formula>1</formula>
      <formula>4</formula>
    </cfRule>
  </conditionalFormatting>
  <conditionalFormatting sqref="AG81:AI83">
    <cfRule type="cellIs" dxfId="499" priority="497" operator="between">
      <formula>4</formula>
      <formula>1</formula>
    </cfRule>
  </conditionalFormatting>
  <conditionalFormatting sqref="AG81:AI83">
    <cfRule type="cellIs" dxfId="498" priority="496" operator="between">
      <formula>1</formula>
      <formula>4</formula>
    </cfRule>
  </conditionalFormatting>
  <conditionalFormatting sqref="AG81:AI83">
    <cfRule type="cellIs" dxfId="497" priority="495" operator="between">
      <formula>1</formula>
      <formula>4</formula>
    </cfRule>
  </conditionalFormatting>
  <conditionalFormatting sqref="AG88:AI88">
    <cfRule type="cellIs" dxfId="496" priority="494" operator="between">
      <formula>4</formula>
      <formula>1</formula>
    </cfRule>
  </conditionalFormatting>
  <conditionalFormatting sqref="AG88:AI88">
    <cfRule type="cellIs" dxfId="495" priority="493" operator="between">
      <formula>1</formula>
      <formula>4</formula>
    </cfRule>
  </conditionalFormatting>
  <conditionalFormatting sqref="AG88:AI88">
    <cfRule type="cellIs" dxfId="494" priority="492" operator="between">
      <formula>4</formula>
      <formula>1</formula>
    </cfRule>
  </conditionalFormatting>
  <conditionalFormatting sqref="AG88:AI88">
    <cfRule type="cellIs" dxfId="493" priority="491" operator="between">
      <formula>1</formula>
      <formula>4</formula>
    </cfRule>
  </conditionalFormatting>
  <conditionalFormatting sqref="AG88:AI88">
    <cfRule type="cellIs" dxfId="492" priority="490" operator="between">
      <formula>4</formula>
      <formula>1</formula>
    </cfRule>
  </conditionalFormatting>
  <conditionalFormatting sqref="AG86:AI87">
    <cfRule type="cellIs" dxfId="491" priority="489" operator="between">
      <formula>4</formula>
      <formula>1</formula>
    </cfRule>
  </conditionalFormatting>
  <conditionalFormatting sqref="AG86:AI88">
    <cfRule type="cellIs" dxfId="490" priority="488" operator="between">
      <formula>4</formula>
      <formula>1</formula>
    </cfRule>
  </conditionalFormatting>
  <conditionalFormatting sqref="AG86:AI88">
    <cfRule type="cellIs" dxfId="489" priority="487" operator="between">
      <formula>1</formula>
      <formula>4</formula>
    </cfRule>
  </conditionalFormatting>
  <conditionalFormatting sqref="AG86:AI88">
    <cfRule type="cellIs" dxfId="488" priority="486" operator="between">
      <formula>4</formula>
      <formula>1</formula>
    </cfRule>
  </conditionalFormatting>
  <conditionalFormatting sqref="AG86:AI88">
    <cfRule type="cellIs" dxfId="487" priority="485" operator="between">
      <formula>4</formula>
      <formula>1</formula>
    </cfRule>
  </conditionalFormatting>
  <conditionalFormatting sqref="AG88:AI88">
    <cfRule type="cellIs" dxfId="486" priority="484" operator="between">
      <formula>4</formula>
      <formula>1</formula>
    </cfRule>
  </conditionalFormatting>
  <conditionalFormatting sqref="AG86:AI88">
    <cfRule type="cellIs" dxfId="485" priority="483" operator="between">
      <formula>4</formula>
      <formula>1</formula>
    </cfRule>
  </conditionalFormatting>
  <conditionalFormatting sqref="AG88:AI88">
    <cfRule type="cellIs" dxfId="484" priority="482" operator="between">
      <formula>4</formula>
      <formula>1</formula>
    </cfRule>
  </conditionalFormatting>
  <conditionalFormatting sqref="AG86:AI88">
    <cfRule type="cellIs" dxfId="483" priority="481" operator="between">
      <formula>4</formula>
      <formula>1</formula>
    </cfRule>
  </conditionalFormatting>
  <conditionalFormatting sqref="AG88:AI88">
    <cfRule type="cellIs" dxfId="482" priority="480" operator="between">
      <formula>1</formula>
      <formula>4</formula>
    </cfRule>
  </conditionalFormatting>
  <conditionalFormatting sqref="AG88:AI88">
    <cfRule type="cellIs" dxfId="481" priority="479" operator="between">
      <formula>4</formula>
      <formula>1</formula>
    </cfRule>
  </conditionalFormatting>
  <conditionalFormatting sqref="AG88:AI88">
    <cfRule type="cellIs" dxfId="480" priority="478" operator="between">
      <formula>1</formula>
      <formula>4</formula>
    </cfRule>
  </conditionalFormatting>
  <conditionalFormatting sqref="AG86:AI88">
    <cfRule type="cellIs" dxfId="479" priority="477" operator="between">
      <formula>1</formula>
      <formula>4</formula>
    </cfRule>
  </conditionalFormatting>
  <conditionalFormatting sqref="AG86:AI88">
    <cfRule type="cellIs" dxfId="478" priority="476" operator="between">
      <formula>4</formula>
      <formula>1</formula>
    </cfRule>
  </conditionalFormatting>
  <conditionalFormatting sqref="AG86:AI88">
    <cfRule type="cellIs" dxfId="477" priority="475" operator="between">
      <formula>1</formula>
      <formula>4</formula>
    </cfRule>
  </conditionalFormatting>
  <conditionalFormatting sqref="AG86:AI88">
    <cfRule type="cellIs" dxfId="476" priority="474" operator="between">
      <formula>1</formula>
      <formula>4</formula>
    </cfRule>
  </conditionalFormatting>
  <conditionalFormatting sqref="AG93:AI93">
    <cfRule type="cellIs" dxfId="475" priority="473" operator="between">
      <formula>4</formula>
      <formula>1</formula>
    </cfRule>
  </conditionalFormatting>
  <conditionalFormatting sqref="AG93:AI93">
    <cfRule type="cellIs" dxfId="474" priority="472" operator="between">
      <formula>1</formula>
      <formula>4</formula>
    </cfRule>
  </conditionalFormatting>
  <conditionalFormatting sqref="AG93:AI93">
    <cfRule type="cellIs" dxfId="473" priority="471" operator="between">
      <formula>4</formula>
      <formula>1</formula>
    </cfRule>
  </conditionalFormatting>
  <conditionalFormatting sqref="AG93:AI93">
    <cfRule type="cellIs" dxfId="472" priority="470" operator="between">
      <formula>1</formula>
      <formula>4</formula>
    </cfRule>
  </conditionalFormatting>
  <conditionalFormatting sqref="AG93:AI93">
    <cfRule type="cellIs" dxfId="471" priority="469" operator="between">
      <formula>4</formula>
      <formula>1</formula>
    </cfRule>
  </conditionalFormatting>
  <conditionalFormatting sqref="AG91:AI92">
    <cfRule type="cellIs" dxfId="470" priority="468" operator="between">
      <formula>4</formula>
      <formula>1</formula>
    </cfRule>
  </conditionalFormatting>
  <conditionalFormatting sqref="AG91:AI93">
    <cfRule type="cellIs" dxfId="469" priority="467" operator="between">
      <formula>4</formula>
      <formula>1</formula>
    </cfRule>
  </conditionalFormatting>
  <conditionalFormatting sqref="AG91:AI93">
    <cfRule type="cellIs" dxfId="468" priority="466" operator="between">
      <formula>1</formula>
      <formula>4</formula>
    </cfRule>
  </conditionalFormatting>
  <conditionalFormatting sqref="AG91:AI93">
    <cfRule type="cellIs" dxfId="467" priority="465" operator="between">
      <formula>4</formula>
      <formula>1</formula>
    </cfRule>
  </conditionalFormatting>
  <conditionalFormatting sqref="AG91:AI93">
    <cfRule type="cellIs" dxfId="466" priority="464" operator="between">
      <formula>4</formula>
      <formula>1</formula>
    </cfRule>
  </conditionalFormatting>
  <conditionalFormatting sqref="AG93:AI93">
    <cfRule type="cellIs" dxfId="465" priority="463" operator="between">
      <formula>4</formula>
      <formula>1</formula>
    </cfRule>
  </conditionalFormatting>
  <conditionalFormatting sqref="AG91:AI93">
    <cfRule type="cellIs" dxfId="464" priority="462" operator="between">
      <formula>4</formula>
      <formula>1</formula>
    </cfRule>
  </conditionalFormatting>
  <conditionalFormatting sqref="AG93:AI93">
    <cfRule type="cellIs" dxfId="463" priority="461" operator="between">
      <formula>4</formula>
      <formula>1</formula>
    </cfRule>
  </conditionalFormatting>
  <conditionalFormatting sqref="AG91:AI93">
    <cfRule type="cellIs" dxfId="462" priority="460" operator="between">
      <formula>4</formula>
      <formula>1</formula>
    </cfRule>
  </conditionalFormatting>
  <conditionalFormatting sqref="AG93:AI93">
    <cfRule type="cellIs" dxfId="461" priority="459" operator="between">
      <formula>1</formula>
      <formula>4</formula>
    </cfRule>
  </conditionalFormatting>
  <conditionalFormatting sqref="AG93:AI93">
    <cfRule type="cellIs" dxfId="460" priority="458" operator="between">
      <formula>4</formula>
      <formula>1</formula>
    </cfRule>
  </conditionalFormatting>
  <conditionalFormatting sqref="AG93:AI93">
    <cfRule type="cellIs" dxfId="459" priority="457" operator="between">
      <formula>1</formula>
      <formula>4</formula>
    </cfRule>
  </conditionalFormatting>
  <conditionalFormatting sqref="AG91:AI93">
    <cfRule type="cellIs" dxfId="458" priority="456" operator="between">
      <formula>1</formula>
      <formula>4</formula>
    </cfRule>
  </conditionalFormatting>
  <conditionalFormatting sqref="AG91:AI93">
    <cfRule type="cellIs" dxfId="457" priority="455" operator="between">
      <formula>4</formula>
      <formula>1</formula>
    </cfRule>
  </conditionalFormatting>
  <conditionalFormatting sqref="AG91:AI93">
    <cfRule type="cellIs" dxfId="456" priority="454" operator="between">
      <formula>1</formula>
      <formula>4</formula>
    </cfRule>
  </conditionalFormatting>
  <conditionalFormatting sqref="AG91:AI93">
    <cfRule type="cellIs" dxfId="455" priority="453" operator="between">
      <formula>1</formula>
      <formula>4</formula>
    </cfRule>
  </conditionalFormatting>
  <conditionalFormatting sqref="AG18:AJ18">
    <cfRule type="cellIs" dxfId="454" priority="452" operator="between">
      <formula>1</formula>
      <formula>4</formula>
    </cfRule>
  </conditionalFormatting>
  <conditionalFormatting sqref="AG18:AJ18">
    <cfRule type="cellIs" dxfId="453" priority="451" operator="between">
      <formula>4</formula>
      <formula>1</formula>
    </cfRule>
  </conditionalFormatting>
  <conditionalFormatting sqref="AG18:AJ18">
    <cfRule type="cellIs" dxfId="452" priority="450" operator="between">
      <formula>1</formula>
      <formula>4</formula>
    </cfRule>
  </conditionalFormatting>
  <conditionalFormatting sqref="AG18:AJ18">
    <cfRule type="cellIs" dxfId="451" priority="449" operator="between">
      <formula>1</formula>
      <formula>4</formula>
    </cfRule>
  </conditionalFormatting>
  <conditionalFormatting sqref="AG18:AJ18">
    <cfRule type="cellIs" dxfId="450" priority="448" operator="between">
      <formula>4</formula>
      <formula>1</formula>
    </cfRule>
  </conditionalFormatting>
  <conditionalFormatting sqref="AG18:AJ18">
    <cfRule type="cellIs" dxfId="449" priority="447" operator="between">
      <formula>1</formula>
      <formula>4</formula>
    </cfRule>
  </conditionalFormatting>
  <conditionalFormatting sqref="AG18:AJ18">
    <cfRule type="cellIs" dxfId="448" priority="446" operator="between">
      <formula>1</formula>
      <formula>4</formula>
    </cfRule>
  </conditionalFormatting>
  <conditionalFormatting sqref="AG18:AJ18">
    <cfRule type="cellIs" dxfId="447" priority="445" operator="between">
      <formula>1</formula>
      <formula>4</formula>
    </cfRule>
  </conditionalFormatting>
  <conditionalFormatting sqref="AG18:AJ18">
    <cfRule type="cellIs" dxfId="446" priority="444" operator="between">
      <formula>4</formula>
      <formula>1</formula>
    </cfRule>
  </conditionalFormatting>
  <conditionalFormatting sqref="AG18:AJ18">
    <cfRule type="cellIs" dxfId="445" priority="443" operator="between">
      <formula>1</formula>
      <formula>4</formula>
    </cfRule>
  </conditionalFormatting>
  <conditionalFormatting sqref="AG18:AJ18">
    <cfRule type="cellIs" dxfId="444" priority="442" operator="between">
      <formula>1</formula>
      <formula>4</formula>
    </cfRule>
  </conditionalFormatting>
  <conditionalFormatting sqref="AG18:AJ18">
    <cfRule type="cellIs" dxfId="443" priority="441" operator="between">
      <formula>4</formula>
      <formula>1</formula>
    </cfRule>
  </conditionalFormatting>
  <conditionalFormatting sqref="AG18:AJ18">
    <cfRule type="cellIs" dxfId="442" priority="440" operator="between">
      <formula>1</formula>
      <formula>4</formula>
    </cfRule>
  </conditionalFormatting>
  <conditionalFormatting sqref="AG18:AJ18">
    <cfRule type="cellIs" dxfId="441" priority="439" operator="between">
      <formula>1</formula>
      <formula>4</formula>
    </cfRule>
  </conditionalFormatting>
  <conditionalFormatting sqref="AG23:AI23">
    <cfRule type="cellIs" dxfId="440" priority="438" operator="between">
      <formula>4</formula>
      <formula>1</formula>
    </cfRule>
  </conditionalFormatting>
  <conditionalFormatting sqref="AG23:AI23">
    <cfRule type="cellIs" dxfId="439" priority="437" operator="between">
      <formula>1</formula>
      <formula>4</formula>
    </cfRule>
  </conditionalFormatting>
  <conditionalFormatting sqref="AG23:AI23">
    <cfRule type="cellIs" dxfId="438" priority="436" operator="between">
      <formula>4</formula>
      <formula>1</formula>
    </cfRule>
  </conditionalFormatting>
  <conditionalFormatting sqref="AG23:AI23">
    <cfRule type="cellIs" dxfId="437" priority="435" operator="between">
      <formula>1</formula>
      <formula>4</formula>
    </cfRule>
  </conditionalFormatting>
  <conditionalFormatting sqref="AG23:AI23">
    <cfRule type="cellIs" dxfId="436" priority="434" operator="between">
      <formula>4</formula>
      <formula>1</formula>
    </cfRule>
  </conditionalFormatting>
  <conditionalFormatting sqref="AG23:AI23">
    <cfRule type="cellIs" dxfId="435" priority="433" operator="between">
      <formula>4</formula>
      <formula>1</formula>
    </cfRule>
  </conditionalFormatting>
  <conditionalFormatting sqref="AG23:AI23">
    <cfRule type="cellIs" dxfId="434" priority="432" operator="between">
      <formula>4</formula>
      <formula>1</formula>
    </cfRule>
  </conditionalFormatting>
  <conditionalFormatting sqref="AG23:AJ23">
    <cfRule type="cellIs" dxfId="433" priority="431" operator="between">
      <formula>4</formula>
      <formula>1</formula>
    </cfRule>
  </conditionalFormatting>
  <conditionalFormatting sqref="AG23:AI23">
    <cfRule type="cellIs" dxfId="432" priority="430" operator="between">
      <formula>1</formula>
      <formula>4</formula>
    </cfRule>
  </conditionalFormatting>
  <conditionalFormatting sqref="AG23:AI23">
    <cfRule type="cellIs" dxfId="431" priority="429" operator="between">
      <formula>4</formula>
      <formula>1</formula>
    </cfRule>
  </conditionalFormatting>
  <conditionalFormatting sqref="AG23:AI23">
    <cfRule type="cellIs" dxfId="430" priority="428" operator="between">
      <formula>1</formula>
      <formula>4</formula>
    </cfRule>
  </conditionalFormatting>
  <conditionalFormatting sqref="AG23:AI23">
    <cfRule type="cellIs" dxfId="429" priority="427" operator="between">
      <formula>1</formula>
      <formula>4</formula>
    </cfRule>
  </conditionalFormatting>
  <conditionalFormatting sqref="AG23:AI23">
    <cfRule type="cellIs" dxfId="428" priority="426" operator="between">
      <formula>4</formula>
      <formula>1</formula>
    </cfRule>
  </conditionalFormatting>
  <conditionalFormatting sqref="AG23:AI23">
    <cfRule type="cellIs" dxfId="427" priority="425" operator="between">
      <formula>1</formula>
      <formula>4</formula>
    </cfRule>
  </conditionalFormatting>
  <conditionalFormatting sqref="AG23:AI23">
    <cfRule type="cellIs" dxfId="426" priority="424" operator="between">
      <formula>1</formula>
      <formula>4</formula>
    </cfRule>
  </conditionalFormatting>
  <conditionalFormatting sqref="AG23:AJ23">
    <cfRule type="cellIs" dxfId="425" priority="423" operator="between">
      <formula>1</formula>
      <formula>4</formula>
    </cfRule>
  </conditionalFormatting>
  <conditionalFormatting sqref="AG23:AJ23">
    <cfRule type="cellIs" dxfId="424" priority="422" operator="between">
      <formula>4</formula>
      <formula>1</formula>
    </cfRule>
  </conditionalFormatting>
  <conditionalFormatting sqref="AG23:AJ23">
    <cfRule type="cellIs" dxfId="423" priority="421" operator="between">
      <formula>1</formula>
      <formula>4</formula>
    </cfRule>
  </conditionalFormatting>
  <conditionalFormatting sqref="AG23:AJ23">
    <cfRule type="cellIs" dxfId="422" priority="420" operator="between">
      <formula>1</formula>
      <formula>4</formula>
    </cfRule>
  </conditionalFormatting>
  <conditionalFormatting sqref="AG23:AJ23">
    <cfRule type="cellIs" dxfId="421" priority="419" operator="between">
      <formula>4</formula>
      <formula>1</formula>
    </cfRule>
  </conditionalFormatting>
  <conditionalFormatting sqref="AG23:AJ23">
    <cfRule type="cellIs" dxfId="420" priority="418" operator="between">
      <formula>1</formula>
      <formula>4</formula>
    </cfRule>
  </conditionalFormatting>
  <conditionalFormatting sqref="AG23:AJ23">
    <cfRule type="cellIs" dxfId="419" priority="417" operator="between">
      <formula>1</formula>
      <formula>4</formula>
    </cfRule>
  </conditionalFormatting>
  <conditionalFormatting sqref="AG23:AJ23">
    <cfRule type="cellIs" dxfId="418" priority="416" operator="between">
      <formula>1</formula>
      <formula>4</formula>
    </cfRule>
  </conditionalFormatting>
  <conditionalFormatting sqref="AG23:AJ23">
    <cfRule type="cellIs" dxfId="417" priority="415" operator="between">
      <formula>4</formula>
      <formula>1</formula>
    </cfRule>
  </conditionalFormatting>
  <conditionalFormatting sqref="AG23:AJ23">
    <cfRule type="cellIs" dxfId="416" priority="414" operator="between">
      <formula>1</formula>
      <formula>4</formula>
    </cfRule>
  </conditionalFormatting>
  <conditionalFormatting sqref="AG23:AJ23">
    <cfRule type="cellIs" dxfId="415" priority="413" operator="between">
      <formula>1</formula>
      <formula>4</formula>
    </cfRule>
  </conditionalFormatting>
  <conditionalFormatting sqref="AG23:AJ23">
    <cfRule type="cellIs" dxfId="414" priority="412" operator="between">
      <formula>4</formula>
      <formula>1</formula>
    </cfRule>
  </conditionalFormatting>
  <conditionalFormatting sqref="AG23:AJ23">
    <cfRule type="cellIs" dxfId="413" priority="411" operator="between">
      <formula>1</formula>
      <formula>4</formula>
    </cfRule>
  </conditionalFormatting>
  <conditionalFormatting sqref="AG23:AJ23">
    <cfRule type="cellIs" dxfId="412" priority="410" operator="between">
      <formula>1</formula>
      <formula>4</formula>
    </cfRule>
  </conditionalFormatting>
  <conditionalFormatting sqref="AG28:AJ28">
    <cfRule type="cellIs" dxfId="411" priority="409" operator="between">
      <formula>4</formula>
      <formula>1</formula>
    </cfRule>
  </conditionalFormatting>
  <conditionalFormatting sqref="AG28:AI28">
    <cfRule type="cellIs" dxfId="410" priority="408" operator="between">
      <formula>4</formula>
      <formula>1</formula>
    </cfRule>
  </conditionalFormatting>
  <conditionalFormatting sqref="AG28:AI28">
    <cfRule type="cellIs" dxfId="409" priority="407" operator="between">
      <formula>1</formula>
      <formula>4</formula>
    </cfRule>
  </conditionalFormatting>
  <conditionalFormatting sqref="AG28:AI28">
    <cfRule type="cellIs" dxfId="408" priority="406" operator="between">
      <formula>4</formula>
      <formula>1</formula>
    </cfRule>
  </conditionalFormatting>
  <conditionalFormatting sqref="AG28:AI28">
    <cfRule type="cellIs" dxfId="407" priority="405" operator="between">
      <formula>1</formula>
      <formula>4</formula>
    </cfRule>
  </conditionalFormatting>
  <conditionalFormatting sqref="AG28:AI28">
    <cfRule type="cellIs" dxfId="406" priority="404" operator="between">
      <formula>4</formula>
      <formula>1</formula>
    </cfRule>
  </conditionalFormatting>
  <conditionalFormatting sqref="AG28:AI28">
    <cfRule type="cellIs" dxfId="405" priority="403" operator="between">
      <formula>4</formula>
      <formula>1</formula>
    </cfRule>
  </conditionalFormatting>
  <conditionalFormatting sqref="AG28:AI28">
    <cfRule type="cellIs" dxfId="404" priority="402" operator="between">
      <formula>4</formula>
      <formula>1</formula>
    </cfRule>
  </conditionalFormatting>
  <conditionalFormatting sqref="AG28:AJ28">
    <cfRule type="cellIs" dxfId="403" priority="401" operator="between">
      <formula>4</formula>
      <formula>1</formula>
    </cfRule>
  </conditionalFormatting>
  <conditionalFormatting sqref="AG28:AI28">
    <cfRule type="cellIs" dxfId="402" priority="400" operator="between">
      <formula>1</formula>
      <formula>4</formula>
    </cfRule>
  </conditionalFormatting>
  <conditionalFormatting sqref="AG28:AI28">
    <cfRule type="cellIs" dxfId="401" priority="399" operator="between">
      <formula>4</formula>
      <formula>1</formula>
    </cfRule>
  </conditionalFormatting>
  <conditionalFormatting sqref="AG28:AI28">
    <cfRule type="cellIs" dxfId="400" priority="398" operator="between">
      <formula>1</formula>
      <formula>4</formula>
    </cfRule>
  </conditionalFormatting>
  <conditionalFormatting sqref="AG28:AI28">
    <cfRule type="cellIs" dxfId="399" priority="397" operator="between">
      <formula>1</formula>
      <formula>4</formula>
    </cfRule>
  </conditionalFormatting>
  <conditionalFormatting sqref="AG28:AI28">
    <cfRule type="cellIs" dxfId="398" priority="396" operator="between">
      <formula>4</formula>
      <formula>1</formula>
    </cfRule>
  </conditionalFormatting>
  <conditionalFormatting sqref="AG28:AI28">
    <cfRule type="cellIs" dxfId="397" priority="395" operator="between">
      <formula>1</formula>
      <formula>4</formula>
    </cfRule>
  </conditionalFormatting>
  <conditionalFormatting sqref="AG28:AI28">
    <cfRule type="cellIs" dxfId="396" priority="394" operator="between">
      <formula>1</formula>
      <formula>4</formula>
    </cfRule>
  </conditionalFormatting>
  <conditionalFormatting sqref="AG28:AJ28">
    <cfRule type="cellIs" dxfId="395" priority="393" operator="between">
      <formula>1</formula>
      <formula>4</formula>
    </cfRule>
  </conditionalFormatting>
  <conditionalFormatting sqref="AG28:AJ28">
    <cfRule type="cellIs" dxfId="394" priority="392" operator="between">
      <formula>4</formula>
      <formula>1</formula>
    </cfRule>
  </conditionalFormatting>
  <conditionalFormatting sqref="AG28:AJ28">
    <cfRule type="cellIs" dxfId="393" priority="391" operator="between">
      <formula>1</formula>
      <formula>4</formula>
    </cfRule>
  </conditionalFormatting>
  <conditionalFormatting sqref="AG28:AJ28">
    <cfRule type="cellIs" dxfId="392" priority="390" operator="between">
      <formula>1</formula>
      <formula>4</formula>
    </cfRule>
  </conditionalFormatting>
  <conditionalFormatting sqref="AG28:AJ28">
    <cfRule type="cellIs" dxfId="391" priority="389" operator="between">
      <formula>4</formula>
      <formula>1</formula>
    </cfRule>
  </conditionalFormatting>
  <conditionalFormatting sqref="AG28:AJ28">
    <cfRule type="cellIs" dxfId="390" priority="388" operator="between">
      <formula>1</formula>
      <formula>4</formula>
    </cfRule>
  </conditionalFormatting>
  <conditionalFormatting sqref="AG28:AJ28">
    <cfRule type="cellIs" dxfId="389" priority="387" operator="between">
      <formula>1</formula>
      <formula>4</formula>
    </cfRule>
  </conditionalFormatting>
  <conditionalFormatting sqref="AG28:AJ28">
    <cfRule type="cellIs" dxfId="388" priority="386" operator="between">
      <formula>1</formula>
      <formula>4</formula>
    </cfRule>
  </conditionalFormatting>
  <conditionalFormatting sqref="AG28:AJ28">
    <cfRule type="cellIs" dxfId="387" priority="385" operator="between">
      <formula>4</formula>
      <formula>1</formula>
    </cfRule>
  </conditionalFormatting>
  <conditionalFormatting sqref="AG28:AJ28">
    <cfRule type="cellIs" dxfId="386" priority="384" operator="between">
      <formula>1</formula>
      <formula>4</formula>
    </cfRule>
  </conditionalFormatting>
  <conditionalFormatting sqref="AG28:AJ28">
    <cfRule type="cellIs" dxfId="385" priority="383" operator="between">
      <formula>1</formula>
      <formula>4</formula>
    </cfRule>
  </conditionalFormatting>
  <conditionalFormatting sqref="AG28:AJ28">
    <cfRule type="cellIs" dxfId="384" priority="382" operator="between">
      <formula>4</formula>
      <formula>1</formula>
    </cfRule>
  </conditionalFormatting>
  <conditionalFormatting sqref="AG28:AJ28">
    <cfRule type="cellIs" dxfId="383" priority="381" operator="between">
      <formula>1</formula>
      <formula>4</formula>
    </cfRule>
  </conditionalFormatting>
  <conditionalFormatting sqref="AG28:AJ28">
    <cfRule type="cellIs" dxfId="382" priority="380" operator="between">
      <formula>1</formula>
      <formula>4</formula>
    </cfRule>
  </conditionalFormatting>
  <conditionalFormatting sqref="AG33:AI33">
    <cfRule type="cellIs" dxfId="381" priority="379" operator="between">
      <formula>4</formula>
      <formula>1</formula>
    </cfRule>
  </conditionalFormatting>
  <conditionalFormatting sqref="AG33:AI33">
    <cfRule type="cellIs" dxfId="380" priority="378" operator="between">
      <formula>1</formula>
      <formula>4</formula>
    </cfRule>
  </conditionalFormatting>
  <conditionalFormatting sqref="AG33:AI33">
    <cfRule type="cellIs" dxfId="379" priority="377" operator="between">
      <formula>4</formula>
      <formula>1</formula>
    </cfRule>
  </conditionalFormatting>
  <conditionalFormatting sqref="AG33:AI33">
    <cfRule type="cellIs" dxfId="378" priority="376" operator="between">
      <formula>1</formula>
      <formula>4</formula>
    </cfRule>
  </conditionalFormatting>
  <conditionalFormatting sqref="AG33:AI33">
    <cfRule type="cellIs" dxfId="377" priority="375" operator="between">
      <formula>4</formula>
      <formula>1</formula>
    </cfRule>
  </conditionalFormatting>
  <conditionalFormatting sqref="AG33:AI33">
    <cfRule type="cellIs" dxfId="376" priority="374" operator="between">
      <formula>4</formula>
      <formula>1</formula>
    </cfRule>
  </conditionalFormatting>
  <conditionalFormatting sqref="AG33:AI33">
    <cfRule type="cellIs" dxfId="375" priority="373" operator="between">
      <formula>4</formula>
      <formula>1</formula>
    </cfRule>
  </conditionalFormatting>
  <conditionalFormatting sqref="AG33:AJ33">
    <cfRule type="cellIs" dxfId="374" priority="372" operator="between">
      <formula>4</formula>
      <formula>1</formula>
    </cfRule>
  </conditionalFormatting>
  <conditionalFormatting sqref="AG33:AI33">
    <cfRule type="cellIs" dxfId="373" priority="371" operator="between">
      <formula>1</formula>
      <formula>4</formula>
    </cfRule>
  </conditionalFormatting>
  <conditionalFormatting sqref="AG33:AI33">
    <cfRule type="cellIs" dxfId="372" priority="370" operator="between">
      <formula>4</formula>
      <formula>1</formula>
    </cfRule>
  </conditionalFormatting>
  <conditionalFormatting sqref="AG33:AI33">
    <cfRule type="cellIs" dxfId="371" priority="369" operator="between">
      <formula>1</formula>
      <formula>4</formula>
    </cfRule>
  </conditionalFormatting>
  <conditionalFormatting sqref="AG33:AI33">
    <cfRule type="cellIs" dxfId="370" priority="368" operator="between">
      <formula>1</formula>
      <formula>4</formula>
    </cfRule>
  </conditionalFormatting>
  <conditionalFormatting sqref="AG33:AI33">
    <cfRule type="cellIs" dxfId="369" priority="367" operator="between">
      <formula>4</formula>
      <formula>1</formula>
    </cfRule>
  </conditionalFormatting>
  <conditionalFormatting sqref="AG33:AI33">
    <cfRule type="cellIs" dxfId="368" priority="366" operator="between">
      <formula>1</formula>
      <formula>4</formula>
    </cfRule>
  </conditionalFormatting>
  <conditionalFormatting sqref="AG33:AI33">
    <cfRule type="cellIs" dxfId="367" priority="365" operator="between">
      <formula>1</formula>
      <formula>4</formula>
    </cfRule>
  </conditionalFormatting>
  <conditionalFormatting sqref="AG33:AJ33">
    <cfRule type="cellIs" dxfId="366" priority="364" operator="between">
      <formula>1</formula>
      <formula>4</formula>
    </cfRule>
  </conditionalFormatting>
  <conditionalFormatting sqref="AG33:AJ33">
    <cfRule type="cellIs" dxfId="365" priority="363" operator="between">
      <formula>4</formula>
      <formula>1</formula>
    </cfRule>
  </conditionalFormatting>
  <conditionalFormatting sqref="AG33:AJ33">
    <cfRule type="cellIs" dxfId="364" priority="362" operator="between">
      <formula>1</formula>
      <formula>4</formula>
    </cfRule>
  </conditionalFormatting>
  <conditionalFormatting sqref="AG33:AJ33">
    <cfRule type="cellIs" dxfId="363" priority="361" operator="between">
      <formula>1</formula>
      <formula>4</formula>
    </cfRule>
  </conditionalFormatting>
  <conditionalFormatting sqref="AG33:AJ33">
    <cfRule type="cellIs" dxfId="362" priority="360" operator="between">
      <formula>4</formula>
      <formula>1</formula>
    </cfRule>
  </conditionalFormatting>
  <conditionalFormatting sqref="AG33:AJ33">
    <cfRule type="cellIs" dxfId="361" priority="359" operator="between">
      <formula>1</formula>
      <formula>4</formula>
    </cfRule>
  </conditionalFormatting>
  <conditionalFormatting sqref="AG33:AJ33">
    <cfRule type="cellIs" dxfId="360" priority="358" operator="between">
      <formula>1</formula>
      <formula>4</formula>
    </cfRule>
  </conditionalFormatting>
  <conditionalFormatting sqref="AG33:AJ33">
    <cfRule type="cellIs" dxfId="359" priority="357" operator="between">
      <formula>1</formula>
      <formula>4</formula>
    </cfRule>
  </conditionalFormatting>
  <conditionalFormatting sqref="AG33:AJ33">
    <cfRule type="cellIs" dxfId="358" priority="356" operator="between">
      <formula>4</formula>
      <formula>1</formula>
    </cfRule>
  </conditionalFormatting>
  <conditionalFormatting sqref="AG33:AJ33">
    <cfRule type="cellIs" dxfId="357" priority="355" operator="between">
      <formula>1</formula>
      <formula>4</formula>
    </cfRule>
  </conditionalFormatting>
  <conditionalFormatting sqref="AG33:AJ33">
    <cfRule type="cellIs" dxfId="356" priority="354" operator="between">
      <formula>1</formula>
      <formula>4</formula>
    </cfRule>
  </conditionalFormatting>
  <conditionalFormatting sqref="AG33:AJ33">
    <cfRule type="cellIs" dxfId="355" priority="353" operator="between">
      <formula>4</formula>
      <formula>1</formula>
    </cfRule>
  </conditionalFormatting>
  <conditionalFormatting sqref="AG33:AJ33">
    <cfRule type="cellIs" dxfId="354" priority="352" operator="between">
      <formula>1</formula>
      <formula>4</formula>
    </cfRule>
  </conditionalFormatting>
  <conditionalFormatting sqref="AG33:AJ33">
    <cfRule type="cellIs" dxfId="353" priority="351" operator="between">
      <formula>1</formula>
      <formula>4</formula>
    </cfRule>
  </conditionalFormatting>
  <conditionalFormatting sqref="AG38:AI38">
    <cfRule type="cellIs" dxfId="352" priority="350" operator="between">
      <formula>4</formula>
      <formula>1</formula>
    </cfRule>
  </conditionalFormatting>
  <conditionalFormatting sqref="AG38:AI38">
    <cfRule type="cellIs" dxfId="351" priority="349" operator="between">
      <formula>1</formula>
      <formula>4</formula>
    </cfRule>
  </conditionalFormatting>
  <conditionalFormatting sqref="AG38:AI38">
    <cfRule type="cellIs" dxfId="350" priority="348" operator="between">
      <formula>4</formula>
      <formula>1</formula>
    </cfRule>
  </conditionalFormatting>
  <conditionalFormatting sqref="AG38:AI38">
    <cfRule type="cellIs" dxfId="349" priority="347" operator="between">
      <formula>1</formula>
      <formula>4</formula>
    </cfRule>
  </conditionalFormatting>
  <conditionalFormatting sqref="AG38:AI38">
    <cfRule type="cellIs" dxfId="348" priority="346" operator="between">
      <formula>4</formula>
      <formula>1</formula>
    </cfRule>
  </conditionalFormatting>
  <conditionalFormatting sqref="AG38:AI38">
    <cfRule type="cellIs" dxfId="347" priority="345" operator="between">
      <formula>4</formula>
      <formula>1</formula>
    </cfRule>
  </conditionalFormatting>
  <conditionalFormatting sqref="AG38:AI38">
    <cfRule type="cellIs" dxfId="346" priority="344" operator="between">
      <formula>4</formula>
      <formula>1</formula>
    </cfRule>
  </conditionalFormatting>
  <conditionalFormatting sqref="AG38:AJ38">
    <cfRule type="cellIs" dxfId="345" priority="343" operator="between">
      <formula>4</formula>
      <formula>1</formula>
    </cfRule>
  </conditionalFormatting>
  <conditionalFormatting sqref="AG38:AI38">
    <cfRule type="cellIs" dxfId="344" priority="342" operator="between">
      <formula>1</formula>
      <formula>4</formula>
    </cfRule>
  </conditionalFormatting>
  <conditionalFormatting sqref="AG38:AI38">
    <cfRule type="cellIs" dxfId="343" priority="341" operator="between">
      <formula>4</formula>
      <formula>1</formula>
    </cfRule>
  </conditionalFormatting>
  <conditionalFormatting sqref="AG38:AI38">
    <cfRule type="cellIs" dxfId="342" priority="340" operator="between">
      <formula>1</formula>
      <formula>4</formula>
    </cfRule>
  </conditionalFormatting>
  <conditionalFormatting sqref="AG38:AI38">
    <cfRule type="cellIs" dxfId="341" priority="339" operator="between">
      <formula>1</formula>
      <formula>4</formula>
    </cfRule>
  </conditionalFormatting>
  <conditionalFormatting sqref="AG38:AI38">
    <cfRule type="cellIs" dxfId="340" priority="338" operator="between">
      <formula>4</formula>
      <formula>1</formula>
    </cfRule>
  </conditionalFormatting>
  <conditionalFormatting sqref="AG38:AI38">
    <cfRule type="cellIs" dxfId="339" priority="337" operator="between">
      <formula>1</formula>
      <formula>4</formula>
    </cfRule>
  </conditionalFormatting>
  <conditionalFormatting sqref="AG38:AI38">
    <cfRule type="cellIs" dxfId="338" priority="336" operator="between">
      <formula>1</formula>
      <formula>4</formula>
    </cfRule>
  </conditionalFormatting>
  <conditionalFormatting sqref="AG38:AJ38">
    <cfRule type="cellIs" dxfId="337" priority="335" operator="between">
      <formula>1</formula>
      <formula>4</formula>
    </cfRule>
  </conditionalFormatting>
  <conditionalFormatting sqref="AG38:AJ38">
    <cfRule type="cellIs" dxfId="336" priority="334" operator="between">
      <formula>4</formula>
      <formula>1</formula>
    </cfRule>
  </conditionalFormatting>
  <conditionalFormatting sqref="AG38:AJ38">
    <cfRule type="cellIs" dxfId="335" priority="333" operator="between">
      <formula>1</formula>
      <formula>4</formula>
    </cfRule>
  </conditionalFormatting>
  <conditionalFormatting sqref="AG38:AJ38">
    <cfRule type="cellIs" dxfId="334" priority="332" operator="between">
      <formula>1</formula>
      <formula>4</formula>
    </cfRule>
  </conditionalFormatting>
  <conditionalFormatting sqref="AG38:AJ38">
    <cfRule type="cellIs" dxfId="333" priority="331" operator="between">
      <formula>4</formula>
      <formula>1</formula>
    </cfRule>
  </conditionalFormatting>
  <conditionalFormatting sqref="AG38:AJ38">
    <cfRule type="cellIs" dxfId="332" priority="330" operator="between">
      <formula>1</formula>
      <formula>4</formula>
    </cfRule>
  </conditionalFormatting>
  <conditionalFormatting sqref="AG38:AJ38">
    <cfRule type="cellIs" dxfId="331" priority="329" operator="between">
      <formula>1</formula>
      <formula>4</formula>
    </cfRule>
  </conditionalFormatting>
  <conditionalFormatting sqref="AG38:AJ38">
    <cfRule type="cellIs" dxfId="330" priority="328" operator="between">
      <formula>1</formula>
      <formula>4</formula>
    </cfRule>
  </conditionalFormatting>
  <conditionalFormatting sqref="AG38:AJ38">
    <cfRule type="cellIs" dxfId="329" priority="327" operator="between">
      <formula>4</formula>
      <formula>1</formula>
    </cfRule>
  </conditionalFormatting>
  <conditionalFormatting sqref="AG38:AJ38">
    <cfRule type="cellIs" dxfId="328" priority="326" operator="between">
      <formula>1</formula>
      <formula>4</formula>
    </cfRule>
  </conditionalFormatting>
  <conditionalFormatting sqref="AG38:AJ38">
    <cfRule type="cellIs" dxfId="327" priority="325" operator="between">
      <formula>1</formula>
      <formula>4</formula>
    </cfRule>
  </conditionalFormatting>
  <conditionalFormatting sqref="AG38:AJ38">
    <cfRule type="cellIs" dxfId="326" priority="324" operator="between">
      <formula>4</formula>
      <formula>1</formula>
    </cfRule>
  </conditionalFormatting>
  <conditionalFormatting sqref="AG38:AJ38">
    <cfRule type="cellIs" dxfId="325" priority="323" operator="between">
      <formula>1</formula>
      <formula>4</formula>
    </cfRule>
  </conditionalFormatting>
  <conditionalFormatting sqref="AG38:AJ38">
    <cfRule type="cellIs" dxfId="324" priority="322" operator="between">
      <formula>1</formula>
      <formula>4</formula>
    </cfRule>
  </conditionalFormatting>
  <conditionalFormatting sqref="AG43:AJ43">
    <cfRule type="cellIs" dxfId="323" priority="321" operator="between">
      <formula>4</formula>
      <formula>1</formula>
    </cfRule>
  </conditionalFormatting>
  <conditionalFormatting sqref="AG43:AI43">
    <cfRule type="cellIs" dxfId="322" priority="320" operator="between">
      <formula>4</formula>
      <formula>1</formula>
    </cfRule>
  </conditionalFormatting>
  <conditionalFormatting sqref="AG43:AI43">
    <cfRule type="cellIs" dxfId="321" priority="319" operator="between">
      <formula>1</formula>
      <formula>4</formula>
    </cfRule>
  </conditionalFormatting>
  <conditionalFormatting sqref="AG43:AI43">
    <cfRule type="cellIs" dxfId="320" priority="318" operator="between">
      <formula>4</formula>
      <formula>1</formula>
    </cfRule>
  </conditionalFormatting>
  <conditionalFormatting sqref="AG43:AI43">
    <cfRule type="cellIs" dxfId="319" priority="317" operator="between">
      <formula>1</formula>
      <formula>4</formula>
    </cfRule>
  </conditionalFormatting>
  <conditionalFormatting sqref="AG43:AI43">
    <cfRule type="cellIs" dxfId="318" priority="316" operator="between">
      <formula>4</formula>
      <formula>1</formula>
    </cfRule>
  </conditionalFormatting>
  <conditionalFormatting sqref="AG43:AI43">
    <cfRule type="cellIs" dxfId="317" priority="315" operator="between">
      <formula>4</formula>
      <formula>1</formula>
    </cfRule>
  </conditionalFormatting>
  <conditionalFormatting sqref="AG43:AI43">
    <cfRule type="cellIs" dxfId="316" priority="314" operator="between">
      <formula>4</formula>
      <formula>1</formula>
    </cfRule>
  </conditionalFormatting>
  <conditionalFormatting sqref="AG43:AJ43">
    <cfRule type="cellIs" dxfId="315" priority="313" operator="between">
      <formula>4</formula>
      <formula>1</formula>
    </cfRule>
  </conditionalFormatting>
  <conditionalFormatting sqref="AG43:AI43">
    <cfRule type="cellIs" dxfId="314" priority="312" operator="between">
      <formula>1</formula>
      <formula>4</formula>
    </cfRule>
  </conditionalFormatting>
  <conditionalFormatting sqref="AG43:AI43">
    <cfRule type="cellIs" dxfId="313" priority="311" operator="between">
      <formula>4</formula>
      <formula>1</formula>
    </cfRule>
  </conditionalFormatting>
  <conditionalFormatting sqref="AG43:AI43">
    <cfRule type="cellIs" dxfId="312" priority="310" operator="between">
      <formula>1</formula>
      <formula>4</formula>
    </cfRule>
  </conditionalFormatting>
  <conditionalFormatting sqref="AG43:AI43">
    <cfRule type="cellIs" dxfId="311" priority="309" operator="between">
      <formula>1</formula>
      <formula>4</formula>
    </cfRule>
  </conditionalFormatting>
  <conditionalFormatting sqref="AG43:AI43">
    <cfRule type="cellIs" dxfId="310" priority="308" operator="between">
      <formula>4</formula>
      <formula>1</formula>
    </cfRule>
  </conditionalFormatting>
  <conditionalFormatting sqref="AG43:AI43">
    <cfRule type="cellIs" dxfId="309" priority="307" operator="between">
      <formula>1</formula>
      <formula>4</formula>
    </cfRule>
  </conditionalFormatting>
  <conditionalFormatting sqref="AG43:AI43">
    <cfRule type="cellIs" dxfId="308" priority="306" operator="between">
      <formula>1</formula>
      <formula>4</formula>
    </cfRule>
  </conditionalFormatting>
  <conditionalFormatting sqref="AG43:AJ43">
    <cfRule type="cellIs" dxfId="307" priority="305" operator="between">
      <formula>1</formula>
      <formula>4</formula>
    </cfRule>
  </conditionalFormatting>
  <conditionalFormatting sqref="AG43:AJ43">
    <cfRule type="cellIs" dxfId="306" priority="304" operator="between">
      <formula>4</formula>
      <formula>1</formula>
    </cfRule>
  </conditionalFormatting>
  <conditionalFormatting sqref="AG43:AJ43">
    <cfRule type="cellIs" dxfId="305" priority="303" operator="between">
      <formula>1</formula>
      <formula>4</formula>
    </cfRule>
  </conditionalFormatting>
  <conditionalFormatting sqref="AG43:AJ43">
    <cfRule type="cellIs" dxfId="304" priority="302" operator="between">
      <formula>1</formula>
      <formula>4</formula>
    </cfRule>
  </conditionalFormatting>
  <conditionalFormatting sqref="AG43:AJ43">
    <cfRule type="cellIs" dxfId="303" priority="301" operator="between">
      <formula>4</formula>
      <formula>1</formula>
    </cfRule>
  </conditionalFormatting>
  <conditionalFormatting sqref="AG43:AJ43">
    <cfRule type="cellIs" dxfId="302" priority="300" operator="between">
      <formula>1</formula>
      <formula>4</formula>
    </cfRule>
  </conditionalFormatting>
  <conditionalFormatting sqref="AG43:AJ43">
    <cfRule type="cellIs" dxfId="301" priority="299" operator="between">
      <formula>1</formula>
      <formula>4</formula>
    </cfRule>
  </conditionalFormatting>
  <conditionalFormatting sqref="AG43:AJ43">
    <cfRule type="cellIs" dxfId="300" priority="298" operator="between">
      <formula>1</formula>
      <formula>4</formula>
    </cfRule>
  </conditionalFormatting>
  <conditionalFormatting sqref="AG43:AJ43">
    <cfRule type="cellIs" dxfId="299" priority="297" operator="between">
      <formula>4</formula>
      <formula>1</formula>
    </cfRule>
  </conditionalFormatting>
  <conditionalFormatting sqref="AG43:AJ43">
    <cfRule type="cellIs" dxfId="298" priority="296" operator="between">
      <formula>1</formula>
      <formula>4</formula>
    </cfRule>
  </conditionalFormatting>
  <conditionalFormatting sqref="AG43:AJ43">
    <cfRule type="cellIs" dxfId="297" priority="295" operator="between">
      <formula>1</formula>
      <formula>4</formula>
    </cfRule>
  </conditionalFormatting>
  <conditionalFormatting sqref="AG43:AJ43">
    <cfRule type="cellIs" dxfId="296" priority="294" operator="between">
      <formula>4</formula>
      <formula>1</formula>
    </cfRule>
  </conditionalFormatting>
  <conditionalFormatting sqref="AG43:AJ43">
    <cfRule type="cellIs" dxfId="295" priority="293" operator="between">
      <formula>1</formula>
      <formula>4</formula>
    </cfRule>
  </conditionalFormatting>
  <conditionalFormatting sqref="AG43:AJ43">
    <cfRule type="cellIs" dxfId="294" priority="292" operator="between">
      <formula>1</formula>
      <formula>4</formula>
    </cfRule>
  </conditionalFormatting>
  <conditionalFormatting sqref="AG48:AI48">
    <cfRule type="cellIs" dxfId="293" priority="291" operator="between">
      <formula>4</formula>
      <formula>1</formula>
    </cfRule>
  </conditionalFormatting>
  <conditionalFormatting sqref="AG48:AI48">
    <cfRule type="cellIs" dxfId="292" priority="290" operator="between">
      <formula>1</formula>
      <formula>4</formula>
    </cfRule>
  </conditionalFormatting>
  <conditionalFormatting sqref="AG48:AI48">
    <cfRule type="cellIs" dxfId="291" priority="289" operator="between">
      <formula>4</formula>
      <formula>1</formula>
    </cfRule>
  </conditionalFormatting>
  <conditionalFormatting sqref="AG48:AI48">
    <cfRule type="cellIs" dxfId="290" priority="288" operator="between">
      <formula>1</formula>
      <formula>4</formula>
    </cfRule>
  </conditionalFormatting>
  <conditionalFormatting sqref="AG48:AI48">
    <cfRule type="cellIs" dxfId="289" priority="287" operator="between">
      <formula>4</formula>
      <formula>1</formula>
    </cfRule>
  </conditionalFormatting>
  <conditionalFormatting sqref="AG48:AI48">
    <cfRule type="cellIs" dxfId="288" priority="286" operator="between">
      <formula>4</formula>
      <formula>1</formula>
    </cfRule>
  </conditionalFormatting>
  <conditionalFormatting sqref="AG48:AI48">
    <cfRule type="cellIs" dxfId="287" priority="285" operator="between">
      <formula>4</formula>
      <formula>1</formula>
    </cfRule>
  </conditionalFormatting>
  <conditionalFormatting sqref="AG48:AJ48">
    <cfRule type="cellIs" dxfId="286" priority="284" operator="between">
      <formula>4</formula>
      <formula>1</formula>
    </cfRule>
  </conditionalFormatting>
  <conditionalFormatting sqref="AG48:AI48">
    <cfRule type="cellIs" dxfId="285" priority="283" operator="between">
      <formula>1</formula>
      <formula>4</formula>
    </cfRule>
  </conditionalFormatting>
  <conditionalFormatting sqref="AG48:AI48">
    <cfRule type="cellIs" dxfId="284" priority="282" operator="between">
      <formula>4</formula>
      <formula>1</formula>
    </cfRule>
  </conditionalFormatting>
  <conditionalFormatting sqref="AG48:AI48">
    <cfRule type="cellIs" dxfId="283" priority="281" operator="between">
      <formula>1</formula>
      <formula>4</formula>
    </cfRule>
  </conditionalFormatting>
  <conditionalFormatting sqref="AG48:AI48">
    <cfRule type="cellIs" dxfId="282" priority="280" operator="between">
      <formula>1</formula>
      <formula>4</formula>
    </cfRule>
  </conditionalFormatting>
  <conditionalFormatting sqref="AG48:AI48">
    <cfRule type="cellIs" dxfId="281" priority="279" operator="between">
      <formula>4</formula>
      <formula>1</formula>
    </cfRule>
  </conditionalFormatting>
  <conditionalFormatting sqref="AG48:AI48">
    <cfRule type="cellIs" dxfId="280" priority="278" operator="between">
      <formula>1</formula>
      <formula>4</formula>
    </cfRule>
  </conditionalFormatting>
  <conditionalFormatting sqref="AG48:AI48">
    <cfRule type="cellIs" dxfId="279" priority="277" operator="between">
      <formula>1</formula>
      <formula>4</formula>
    </cfRule>
  </conditionalFormatting>
  <conditionalFormatting sqref="AG48:AJ48">
    <cfRule type="cellIs" dxfId="278" priority="276" operator="between">
      <formula>1</formula>
      <formula>4</formula>
    </cfRule>
  </conditionalFormatting>
  <conditionalFormatting sqref="AG48:AJ48">
    <cfRule type="cellIs" dxfId="277" priority="275" operator="between">
      <formula>4</formula>
      <formula>1</formula>
    </cfRule>
  </conditionalFormatting>
  <conditionalFormatting sqref="AG48:AJ48">
    <cfRule type="cellIs" dxfId="276" priority="274" operator="between">
      <formula>1</formula>
      <formula>4</formula>
    </cfRule>
  </conditionalFormatting>
  <conditionalFormatting sqref="AG48:AJ48">
    <cfRule type="cellIs" dxfId="275" priority="273" operator="between">
      <formula>1</formula>
      <formula>4</formula>
    </cfRule>
  </conditionalFormatting>
  <conditionalFormatting sqref="AG48:AJ48">
    <cfRule type="cellIs" dxfId="274" priority="272" operator="between">
      <formula>4</formula>
      <formula>1</formula>
    </cfRule>
  </conditionalFormatting>
  <conditionalFormatting sqref="AG48:AJ48">
    <cfRule type="cellIs" dxfId="273" priority="271" operator="between">
      <formula>1</formula>
      <formula>4</formula>
    </cfRule>
  </conditionalFormatting>
  <conditionalFormatting sqref="AG48:AJ48">
    <cfRule type="cellIs" dxfId="272" priority="270" operator="between">
      <formula>1</formula>
      <formula>4</formula>
    </cfRule>
  </conditionalFormatting>
  <conditionalFormatting sqref="AG48:AJ48">
    <cfRule type="cellIs" dxfId="271" priority="269" operator="between">
      <formula>1</formula>
      <formula>4</formula>
    </cfRule>
  </conditionalFormatting>
  <conditionalFormatting sqref="AG48:AJ48">
    <cfRule type="cellIs" dxfId="270" priority="268" operator="between">
      <formula>4</formula>
      <formula>1</formula>
    </cfRule>
  </conditionalFormatting>
  <conditionalFormatting sqref="AG48:AJ48">
    <cfRule type="cellIs" dxfId="269" priority="267" operator="between">
      <formula>1</formula>
      <formula>4</formula>
    </cfRule>
  </conditionalFormatting>
  <conditionalFormatting sqref="AG48:AJ48">
    <cfRule type="cellIs" dxfId="268" priority="266" operator="between">
      <formula>1</formula>
      <formula>4</formula>
    </cfRule>
  </conditionalFormatting>
  <conditionalFormatting sqref="AG48:AJ48">
    <cfRule type="cellIs" dxfId="267" priority="265" operator="between">
      <formula>4</formula>
      <formula>1</formula>
    </cfRule>
  </conditionalFormatting>
  <conditionalFormatting sqref="AG48:AJ48">
    <cfRule type="cellIs" dxfId="266" priority="264" operator="between">
      <formula>1</formula>
      <formula>4</formula>
    </cfRule>
  </conditionalFormatting>
  <conditionalFormatting sqref="AG48:AJ48">
    <cfRule type="cellIs" dxfId="265" priority="263" operator="between">
      <formula>1</formula>
      <formula>4</formula>
    </cfRule>
  </conditionalFormatting>
  <conditionalFormatting sqref="AG53:AI53">
    <cfRule type="cellIs" dxfId="264" priority="262" operator="between">
      <formula>4</formula>
      <formula>1</formula>
    </cfRule>
  </conditionalFormatting>
  <conditionalFormatting sqref="AG53:AI53">
    <cfRule type="cellIs" dxfId="263" priority="261" operator="between">
      <formula>1</formula>
      <formula>4</formula>
    </cfRule>
  </conditionalFormatting>
  <conditionalFormatting sqref="AG53:AI53">
    <cfRule type="cellIs" dxfId="262" priority="260" operator="between">
      <formula>4</formula>
      <formula>1</formula>
    </cfRule>
  </conditionalFormatting>
  <conditionalFormatting sqref="AG53:AI53">
    <cfRule type="cellIs" dxfId="261" priority="259" operator="between">
      <formula>1</formula>
      <formula>4</formula>
    </cfRule>
  </conditionalFormatting>
  <conditionalFormatting sqref="AG53:AI53">
    <cfRule type="cellIs" dxfId="260" priority="258" operator="between">
      <formula>4</formula>
      <formula>1</formula>
    </cfRule>
  </conditionalFormatting>
  <conditionalFormatting sqref="AG53:AI53">
    <cfRule type="cellIs" dxfId="259" priority="257" operator="between">
      <formula>4</formula>
      <formula>1</formula>
    </cfRule>
  </conditionalFormatting>
  <conditionalFormatting sqref="AG53:AI53">
    <cfRule type="cellIs" dxfId="258" priority="256" operator="between">
      <formula>4</formula>
      <formula>1</formula>
    </cfRule>
  </conditionalFormatting>
  <conditionalFormatting sqref="AG53:AJ53">
    <cfRule type="cellIs" dxfId="257" priority="255" operator="between">
      <formula>4</formula>
      <formula>1</formula>
    </cfRule>
  </conditionalFormatting>
  <conditionalFormatting sqref="AG53:AI53">
    <cfRule type="cellIs" dxfId="256" priority="254" operator="between">
      <formula>1</formula>
      <formula>4</formula>
    </cfRule>
  </conditionalFormatting>
  <conditionalFormatting sqref="AG53:AI53">
    <cfRule type="cellIs" dxfId="255" priority="253" operator="between">
      <formula>4</formula>
      <formula>1</formula>
    </cfRule>
  </conditionalFormatting>
  <conditionalFormatting sqref="AG53:AI53">
    <cfRule type="cellIs" dxfId="254" priority="252" operator="between">
      <formula>1</formula>
      <formula>4</formula>
    </cfRule>
  </conditionalFormatting>
  <conditionalFormatting sqref="AG53:AI53">
    <cfRule type="cellIs" dxfId="253" priority="251" operator="between">
      <formula>1</formula>
      <formula>4</formula>
    </cfRule>
  </conditionalFormatting>
  <conditionalFormatting sqref="AG53:AI53">
    <cfRule type="cellIs" dxfId="252" priority="250" operator="between">
      <formula>4</formula>
      <formula>1</formula>
    </cfRule>
  </conditionalFormatting>
  <conditionalFormatting sqref="AG53:AI53">
    <cfRule type="cellIs" dxfId="251" priority="249" operator="between">
      <formula>1</formula>
      <formula>4</formula>
    </cfRule>
  </conditionalFormatting>
  <conditionalFormatting sqref="AG53:AI53">
    <cfRule type="cellIs" dxfId="250" priority="248" operator="between">
      <formula>1</formula>
      <formula>4</formula>
    </cfRule>
  </conditionalFormatting>
  <conditionalFormatting sqref="AG53:AJ53">
    <cfRule type="cellIs" dxfId="249" priority="247" operator="between">
      <formula>1</formula>
      <formula>4</formula>
    </cfRule>
  </conditionalFormatting>
  <conditionalFormatting sqref="AG53:AJ53">
    <cfRule type="cellIs" dxfId="248" priority="246" operator="between">
      <formula>4</formula>
      <formula>1</formula>
    </cfRule>
  </conditionalFormatting>
  <conditionalFormatting sqref="AG53:AJ53">
    <cfRule type="cellIs" dxfId="247" priority="245" operator="between">
      <formula>1</formula>
      <formula>4</formula>
    </cfRule>
  </conditionalFormatting>
  <conditionalFormatting sqref="AG53:AJ53">
    <cfRule type="cellIs" dxfId="246" priority="244" operator="between">
      <formula>1</formula>
      <formula>4</formula>
    </cfRule>
  </conditionalFormatting>
  <conditionalFormatting sqref="AG53:AJ53">
    <cfRule type="cellIs" dxfId="245" priority="243" operator="between">
      <formula>4</formula>
      <formula>1</formula>
    </cfRule>
  </conditionalFormatting>
  <conditionalFormatting sqref="AG53:AJ53">
    <cfRule type="cellIs" dxfId="244" priority="242" operator="between">
      <formula>1</formula>
      <formula>4</formula>
    </cfRule>
  </conditionalFormatting>
  <conditionalFormatting sqref="AG53:AJ53">
    <cfRule type="cellIs" dxfId="243" priority="241" operator="between">
      <formula>1</formula>
      <formula>4</formula>
    </cfRule>
  </conditionalFormatting>
  <conditionalFormatting sqref="AG53:AJ53">
    <cfRule type="cellIs" dxfId="242" priority="240" operator="between">
      <formula>1</formula>
      <formula>4</formula>
    </cfRule>
  </conditionalFormatting>
  <conditionalFormatting sqref="AG53:AJ53">
    <cfRule type="cellIs" dxfId="241" priority="239" operator="between">
      <formula>4</formula>
      <formula>1</formula>
    </cfRule>
  </conditionalFormatting>
  <conditionalFormatting sqref="AG53:AJ53">
    <cfRule type="cellIs" dxfId="240" priority="238" operator="between">
      <formula>1</formula>
      <formula>4</formula>
    </cfRule>
  </conditionalFormatting>
  <conditionalFormatting sqref="AG53:AJ53">
    <cfRule type="cellIs" dxfId="239" priority="237" operator="between">
      <formula>1</formula>
      <formula>4</formula>
    </cfRule>
  </conditionalFormatting>
  <conditionalFormatting sqref="AG53:AJ53">
    <cfRule type="cellIs" dxfId="238" priority="236" operator="between">
      <formula>4</formula>
      <formula>1</formula>
    </cfRule>
  </conditionalFormatting>
  <conditionalFormatting sqref="AG53:AJ53">
    <cfRule type="cellIs" dxfId="237" priority="235" operator="between">
      <formula>1</formula>
      <formula>4</formula>
    </cfRule>
  </conditionalFormatting>
  <conditionalFormatting sqref="AG53:AJ53">
    <cfRule type="cellIs" dxfId="236" priority="234" operator="between">
      <formula>1</formula>
      <formula>4</formula>
    </cfRule>
  </conditionalFormatting>
  <conditionalFormatting sqref="AG58:AI58">
    <cfRule type="cellIs" dxfId="235" priority="233" operator="between">
      <formula>4</formula>
      <formula>1</formula>
    </cfRule>
  </conditionalFormatting>
  <conditionalFormatting sqref="AG58:AI58">
    <cfRule type="cellIs" dxfId="234" priority="232" operator="between">
      <formula>1</formula>
      <formula>4</formula>
    </cfRule>
  </conditionalFormatting>
  <conditionalFormatting sqref="AG58:AI58">
    <cfRule type="cellIs" dxfId="233" priority="231" operator="between">
      <formula>4</formula>
      <formula>1</formula>
    </cfRule>
  </conditionalFormatting>
  <conditionalFormatting sqref="AG58:AI58">
    <cfRule type="cellIs" dxfId="232" priority="230" operator="between">
      <formula>1</formula>
      <formula>4</formula>
    </cfRule>
  </conditionalFormatting>
  <conditionalFormatting sqref="AG58:AI58">
    <cfRule type="cellIs" dxfId="231" priority="229" operator="between">
      <formula>4</formula>
      <formula>1</formula>
    </cfRule>
  </conditionalFormatting>
  <conditionalFormatting sqref="AG58:AI58">
    <cfRule type="cellIs" dxfId="230" priority="228" operator="between">
      <formula>4</formula>
      <formula>1</formula>
    </cfRule>
  </conditionalFormatting>
  <conditionalFormatting sqref="AG58:AI58">
    <cfRule type="cellIs" dxfId="229" priority="227" operator="between">
      <formula>4</formula>
      <formula>1</formula>
    </cfRule>
  </conditionalFormatting>
  <conditionalFormatting sqref="AG58:AJ58">
    <cfRule type="cellIs" dxfId="228" priority="226" operator="between">
      <formula>4</formula>
      <formula>1</formula>
    </cfRule>
  </conditionalFormatting>
  <conditionalFormatting sqref="AG58:AI58">
    <cfRule type="cellIs" dxfId="227" priority="225" operator="between">
      <formula>1</formula>
      <formula>4</formula>
    </cfRule>
  </conditionalFormatting>
  <conditionalFormatting sqref="AG58:AI58">
    <cfRule type="cellIs" dxfId="226" priority="224" operator="between">
      <formula>4</formula>
      <formula>1</formula>
    </cfRule>
  </conditionalFormatting>
  <conditionalFormatting sqref="AG58:AI58">
    <cfRule type="cellIs" dxfId="225" priority="223" operator="between">
      <formula>1</formula>
      <formula>4</formula>
    </cfRule>
  </conditionalFormatting>
  <conditionalFormatting sqref="AG58:AI58">
    <cfRule type="cellIs" dxfId="224" priority="222" operator="between">
      <formula>1</formula>
      <formula>4</formula>
    </cfRule>
  </conditionalFormatting>
  <conditionalFormatting sqref="AG58:AI58">
    <cfRule type="cellIs" dxfId="223" priority="221" operator="between">
      <formula>4</formula>
      <formula>1</formula>
    </cfRule>
  </conditionalFormatting>
  <conditionalFormatting sqref="AG58:AI58">
    <cfRule type="cellIs" dxfId="222" priority="220" operator="between">
      <formula>1</formula>
      <formula>4</formula>
    </cfRule>
  </conditionalFormatting>
  <conditionalFormatting sqref="AG58:AI58">
    <cfRule type="cellIs" dxfId="221" priority="219" operator="between">
      <formula>1</formula>
      <formula>4</formula>
    </cfRule>
  </conditionalFormatting>
  <conditionalFormatting sqref="AG58:AJ58">
    <cfRule type="cellIs" dxfId="220" priority="218" operator="between">
      <formula>1</formula>
      <formula>4</formula>
    </cfRule>
  </conditionalFormatting>
  <conditionalFormatting sqref="AG58:AJ58">
    <cfRule type="cellIs" dxfId="219" priority="217" operator="between">
      <formula>4</formula>
      <formula>1</formula>
    </cfRule>
  </conditionalFormatting>
  <conditionalFormatting sqref="AG58:AJ58">
    <cfRule type="cellIs" dxfId="218" priority="216" operator="between">
      <formula>1</formula>
      <formula>4</formula>
    </cfRule>
  </conditionalFormatting>
  <conditionalFormatting sqref="AG58:AJ58">
    <cfRule type="cellIs" dxfId="217" priority="215" operator="between">
      <formula>1</formula>
      <formula>4</formula>
    </cfRule>
  </conditionalFormatting>
  <conditionalFormatting sqref="AG58:AJ58">
    <cfRule type="cellIs" dxfId="216" priority="214" operator="between">
      <formula>4</formula>
      <formula>1</formula>
    </cfRule>
  </conditionalFormatting>
  <conditionalFormatting sqref="AG58:AJ58">
    <cfRule type="cellIs" dxfId="215" priority="213" operator="between">
      <formula>1</formula>
      <formula>4</formula>
    </cfRule>
  </conditionalFormatting>
  <conditionalFormatting sqref="AG58:AJ58">
    <cfRule type="cellIs" dxfId="214" priority="212" operator="between">
      <formula>1</formula>
      <formula>4</formula>
    </cfRule>
  </conditionalFormatting>
  <conditionalFormatting sqref="AG58:AJ58">
    <cfRule type="cellIs" dxfId="213" priority="211" operator="between">
      <formula>1</formula>
      <formula>4</formula>
    </cfRule>
  </conditionalFormatting>
  <conditionalFormatting sqref="AG58:AJ58">
    <cfRule type="cellIs" dxfId="212" priority="210" operator="between">
      <formula>4</formula>
      <formula>1</formula>
    </cfRule>
  </conditionalFormatting>
  <conditionalFormatting sqref="AG58:AJ58">
    <cfRule type="cellIs" dxfId="211" priority="209" operator="between">
      <formula>1</formula>
      <formula>4</formula>
    </cfRule>
  </conditionalFormatting>
  <conditionalFormatting sqref="AG58:AJ58">
    <cfRule type="cellIs" dxfId="210" priority="208" operator="between">
      <formula>1</formula>
      <formula>4</formula>
    </cfRule>
  </conditionalFormatting>
  <conditionalFormatting sqref="AG58:AJ58">
    <cfRule type="cellIs" dxfId="209" priority="207" operator="between">
      <formula>4</formula>
      <formula>1</formula>
    </cfRule>
  </conditionalFormatting>
  <conditionalFormatting sqref="AG58:AJ58">
    <cfRule type="cellIs" dxfId="208" priority="206" operator="between">
      <formula>1</formula>
      <formula>4</formula>
    </cfRule>
  </conditionalFormatting>
  <conditionalFormatting sqref="AG58:AJ58">
    <cfRule type="cellIs" dxfId="207" priority="205" operator="between">
      <formula>1</formula>
      <formula>4</formula>
    </cfRule>
  </conditionalFormatting>
  <conditionalFormatting sqref="AG63:AI63">
    <cfRule type="cellIs" dxfId="206" priority="204" operator="between">
      <formula>4</formula>
      <formula>1</formula>
    </cfRule>
  </conditionalFormatting>
  <conditionalFormatting sqref="AG63:AI63">
    <cfRule type="cellIs" dxfId="205" priority="203" operator="between">
      <formula>1</formula>
      <formula>4</formula>
    </cfRule>
  </conditionalFormatting>
  <conditionalFormatting sqref="AG63:AI63">
    <cfRule type="cellIs" dxfId="204" priority="202" operator="between">
      <formula>4</formula>
      <formula>1</formula>
    </cfRule>
  </conditionalFormatting>
  <conditionalFormatting sqref="AG63:AI63">
    <cfRule type="cellIs" dxfId="203" priority="201" operator="between">
      <formula>1</formula>
      <formula>4</formula>
    </cfRule>
  </conditionalFormatting>
  <conditionalFormatting sqref="AG63:AI63">
    <cfRule type="cellIs" dxfId="202" priority="200" operator="between">
      <formula>4</formula>
      <formula>1</formula>
    </cfRule>
  </conditionalFormatting>
  <conditionalFormatting sqref="AG63:AI63">
    <cfRule type="cellIs" dxfId="201" priority="199" operator="between">
      <formula>4</formula>
      <formula>1</formula>
    </cfRule>
  </conditionalFormatting>
  <conditionalFormatting sqref="AG63:AI63">
    <cfRule type="cellIs" dxfId="200" priority="198" operator="between">
      <formula>4</formula>
      <formula>1</formula>
    </cfRule>
  </conditionalFormatting>
  <conditionalFormatting sqref="AG63:AJ63">
    <cfRule type="cellIs" dxfId="199" priority="197" operator="between">
      <formula>4</formula>
      <formula>1</formula>
    </cfRule>
  </conditionalFormatting>
  <conditionalFormatting sqref="AG63:AI63">
    <cfRule type="cellIs" dxfId="198" priority="196" operator="between">
      <formula>1</formula>
      <formula>4</formula>
    </cfRule>
  </conditionalFormatting>
  <conditionalFormatting sqref="AG63:AI63">
    <cfRule type="cellIs" dxfId="197" priority="195" operator="between">
      <formula>4</formula>
      <formula>1</formula>
    </cfRule>
  </conditionalFormatting>
  <conditionalFormatting sqref="AG63:AI63">
    <cfRule type="cellIs" dxfId="196" priority="194" operator="between">
      <formula>1</formula>
      <formula>4</formula>
    </cfRule>
  </conditionalFormatting>
  <conditionalFormatting sqref="AG63:AI63">
    <cfRule type="cellIs" dxfId="195" priority="193" operator="between">
      <formula>1</formula>
      <formula>4</formula>
    </cfRule>
  </conditionalFormatting>
  <conditionalFormatting sqref="AG63:AI63">
    <cfRule type="cellIs" dxfId="194" priority="192" operator="between">
      <formula>4</formula>
      <formula>1</formula>
    </cfRule>
  </conditionalFormatting>
  <conditionalFormatting sqref="AG63:AI63">
    <cfRule type="cellIs" dxfId="193" priority="191" operator="between">
      <formula>1</formula>
      <formula>4</formula>
    </cfRule>
  </conditionalFormatting>
  <conditionalFormatting sqref="AG63:AI63">
    <cfRule type="cellIs" dxfId="192" priority="190" operator="between">
      <formula>1</formula>
      <formula>4</formula>
    </cfRule>
  </conditionalFormatting>
  <conditionalFormatting sqref="AG63:AJ63">
    <cfRule type="cellIs" dxfId="191" priority="189" operator="between">
      <formula>1</formula>
      <formula>4</formula>
    </cfRule>
  </conditionalFormatting>
  <conditionalFormatting sqref="AG63:AJ63">
    <cfRule type="cellIs" dxfId="190" priority="188" operator="between">
      <formula>4</formula>
      <formula>1</formula>
    </cfRule>
  </conditionalFormatting>
  <conditionalFormatting sqref="AG63:AJ63">
    <cfRule type="cellIs" dxfId="189" priority="187" operator="between">
      <formula>1</formula>
      <formula>4</formula>
    </cfRule>
  </conditionalFormatting>
  <conditionalFormatting sqref="AG63:AJ63">
    <cfRule type="cellIs" dxfId="188" priority="186" operator="between">
      <formula>1</formula>
      <formula>4</formula>
    </cfRule>
  </conditionalFormatting>
  <conditionalFormatting sqref="AG63:AJ63">
    <cfRule type="cellIs" dxfId="187" priority="185" operator="between">
      <formula>4</formula>
      <formula>1</formula>
    </cfRule>
  </conditionalFormatting>
  <conditionalFormatting sqref="AG63:AJ63">
    <cfRule type="cellIs" dxfId="186" priority="184" operator="between">
      <formula>1</formula>
      <formula>4</formula>
    </cfRule>
  </conditionalFormatting>
  <conditionalFormatting sqref="AG63:AJ63">
    <cfRule type="cellIs" dxfId="185" priority="183" operator="between">
      <formula>1</formula>
      <formula>4</formula>
    </cfRule>
  </conditionalFormatting>
  <conditionalFormatting sqref="AG63:AJ63">
    <cfRule type="cellIs" dxfId="184" priority="182" operator="between">
      <formula>1</formula>
      <formula>4</formula>
    </cfRule>
  </conditionalFormatting>
  <conditionalFormatting sqref="AG63:AJ63">
    <cfRule type="cellIs" dxfId="183" priority="181" operator="between">
      <formula>4</formula>
      <formula>1</formula>
    </cfRule>
  </conditionalFormatting>
  <conditionalFormatting sqref="AG63:AJ63">
    <cfRule type="cellIs" dxfId="182" priority="180" operator="between">
      <formula>1</formula>
      <formula>4</formula>
    </cfRule>
  </conditionalFormatting>
  <conditionalFormatting sqref="AG63:AJ63">
    <cfRule type="cellIs" dxfId="181" priority="179" operator="between">
      <formula>1</formula>
      <formula>4</formula>
    </cfRule>
  </conditionalFormatting>
  <conditionalFormatting sqref="AG63:AJ63">
    <cfRule type="cellIs" dxfId="180" priority="178" operator="between">
      <formula>4</formula>
      <formula>1</formula>
    </cfRule>
  </conditionalFormatting>
  <conditionalFormatting sqref="AG63:AJ63">
    <cfRule type="cellIs" dxfId="179" priority="177" operator="between">
      <formula>1</formula>
      <formula>4</formula>
    </cfRule>
  </conditionalFormatting>
  <conditionalFormatting sqref="AG63:AJ63">
    <cfRule type="cellIs" dxfId="178" priority="176" operator="between">
      <formula>1</formula>
      <formula>4</formula>
    </cfRule>
  </conditionalFormatting>
  <conditionalFormatting sqref="AG68:AI68">
    <cfRule type="cellIs" dxfId="177" priority="175" operator="between">
      <formula>4</formula>
      <formula>1</formula>
    </cfRule>
  </conditionalFormatting>
  <conditionalFormatting sqref="AG68:AI68">
    <cfRule type="cellIs" dxfId="176" priority="174" operator="between">
      <formula>1</formula>
      <formula>4</formula>
    </cfRule>
  </conditionalFormatting>
  <conditionalFormatting sqref="AG68:AI68">
    <cfRule type="cellIs" dxfId="175" priority="173" operator="between">
      <formula>4</formula>
      <formula>1</formula>
    </cfRule>
  </conditionalFormatting>
  <conditionalFormatting sqref="AG68:AI68">
    <cfRule type="cellIs" dxfId="174" priority="172" operator="between">
      <formula>1</formula>
      <formula>4</formula>
    </cfRule>
  </conditionalFormatting>
  <conditionalFormatting sqref="AG68:AI68">
    <cfRule type="cellIs" dxfId="173" priority="171" operator="between">
      <formula>4</formula>
      <formula>1</formula>
    </cfRule>
  </conditionalFormatting>
  <conditionalFormatting sqref="AG68:AI68">
    <cfRule type="cellIs" dxfId="172" priority="170" operator="between">
      <formula>4</formula>
      <formula>1</formula>
    </cfRule>
  </conditionalFormatting>
  <conditionalFormatting sqref="AG68:AI68">
    <cfRule type="cellIs" dxfId="171" priority="169" operator="between">
      <formula>4</formula>
      <formula>1</formula>
    </cfRule>
  </conditionalFormatting>
  <conditionalFormatting sqref="AG68:AJ68">
    <cfRule type="cellIs" dxfId="170" priority="168" operator="between">
      <formula>4</formula>
      <formula>1</formula>
    </cfRule>
  </conditionalFormatting>
  <conditionalFormatting sqref="AG68:AI68">
    <cfRule type="cellIs" dxfId="169" priority="167" operator="between">
      <formula>1</formula>
      <formula>4</formula>
    </cfRule>
  </conditionalFormatting>
  <conditionalFormatting sqref="AG68:AI68">
    <cfRule type="cellIs" dxfId="168" priority="166" operator="between">
      <formula>4</formula>
      <formula>1</formula>
    </cfRule>
  </conditionalFormatting>
  <conditionalFormatting sqref="AG68:AI68">
    <cfRule type="cellIs" dxfId="167" priority="165" operator="between">
      <formula>1</formula>
      <formula>4</formula>
    </cfRule>
  </conditionalFormatting>
  <conditionalFormatting sqref="AG68:AI68">
    <cfRule type="cellIs" dxfId="166" priority="164" operator="between">
      <formula>1</formula>
      <formula>4</formula>
    </cfRule>
  </conditionalFormatting>
  <conditionalFormatting sqref="AG68:AI68">
    <cfRule type="cellIs" dxfId="165" priority="163" operator="between">
      <formula>4</formula>
      <formula>1</formula>
    </cfRule>
  </conditionalFormatting>
  <conditionalFormatting sqref="AG68:AI68">
    <cfRule type="cellIs" dxfId="164" priority="162" operator="between">
      <formula>1</formula>
      <formula>4</formula>
    </cfRule>
  </conditionalFormatting>
  <conditionalFormatting sqref="AG68:AI68">
    <cfRule type="cellIs" dxfId="163" priority="161" operator="between">
      <formula>1</formula>
      <formula>4</formula>
    </cfRule>
  </conditionalFormatting>
  <conditionalFormatting sqref="AG68:AJ68">
    <cfRule type="cellIs" dxfId="162" priority="160" operator="between">
      <formula>1</formula>
      <formula>4</formula>
    </cfRule>
  </conditionalFormatting>
  <conditionalFormatting sqref="AG68:AJ68">
    <cfRule type="cellIs" dxfId="161" priority="159" operator="between">
      <formula>4</formula>
      <formula>1</formula>
    </cfRule>
  </conditionalFormatting>
  <conditionalFormatting sqref="AG68:AJ68">
    <cfRule type="cellIs" dxfId="160" priority="158" operator="between">
      <formula>1</formula>
      <formula>4</formula>
    </cfRule>
  </conditionalFormatting>
  <conditionalFormatting sqref="AG68:AJ68">
    <cfRule type="cellIs" dxfId="159" priority="157" operator="between">
      <formula>1</formula>
      <formula>4</formula>
    </cfRule>
  </conditionalFormatting>
  <conditionalFormatting sqref="AG68:AJ68">
    <cfRule type="cellIs" dxfId="158" priority="156" operator="between">
      <formula>4</formula>
      <formula>1</formula>
    </cfRule>
  </conditionalFormatting>
  <conditionalFormatting sqref="AG68:AJ68">
    <cfRule type="cellIs" dxfId="157" priority="155" operator="between">
      <formula>1</formula>
      <formula>4</formula>
    </cfRule>
  </conditionalFormatting>
  <conditionalFormatting sqref="AG68:AJ68">
    <cfRule type="cellIs" dxfId="156" priority="154" operator="between">
      <formula>1</formula>
      <formula>4</formula>
    </cfRule>
  </conditionalFormatting>
  <conditionalFormatting sqref="AG68:AJ68">
    <cfRule type="cellIs" dxfId="155" priority="153" operator="between">
      <formula>1</formula>
      <formula>4</formula>
    </cfRule>
  </conditionalFormatting>
  <conditionalFormatting sqref="AG68:AJ68">
    <cfRule type="cellIs" dxfId="154" priority="152" operator="between">
      <formula>4</formula>
      <formula>1</formula>
    </cfRule>
  </conditionalFormatting>
  <conditionalFormatting sqref="AG68:AJ68">
    <cfRule type="cellIs" dxfId="153" priority="151" operator="between">
      <formula>1</formula>
      <formula>4</formula>
    </cfRule>
  </conditionalFormatting>
  <conditionalFormatting sqref="AG68:AJ68">
    <cfRule type="cellIs" dxfId="152" priority="150" operator="between">
      <formula>1</formula>
      <formula>4</formula>
    </cfRule>
  </conditionalFormatting>
  <conditionalFormatting sqref="AG68:AJ68">
    <cfRule type="cellIs" dxfId="151" priority="149" operator="between">
      <formula>4</formula>
      <formula>1</formula>
    </cfRule>
  </conditionalFormatting>
  <conditionalFormatting sqref="AG68:AJ68">
    <cfRule type="cellIs" dxfId="150" priority="148" operator="between">
      <formula>1</formula>
      <formula>4</formula>
    </cfRule>
  </conditionalFormatting>
  <conditionalFormatting sqref="AG68:AJ68">
    <cfRule type="cellIs" dxfId="149" priority="147" operator="between">
      <formula>1</formula>
      <formula>4</formula>
    </cfRule>
  </conditionalFormatting>
  <conditionalFormatting sqref="AG73:AI73">
    <cfRule type="cellIs" dxfId="148" priority="146" operator="between">
      <formula>4</formula>
      <formula>1</formula>
    </cfRule>
  </conditionalFormatting>
  <conditionalFormatting sqref="AG73:AI73">
    <cfRule type="cellIs" dxfId="147" priority="145" operator="between">
      <formula>1</formula>
      <formula>4</formula>
    </cfRule>
  </conditionalFormatting>
  <conditionalFormatting sqref="AG73:AI73">
    <cfRule type="cellIs" dxfId="146" priority="144" operator="between">
      <formula>4</formula>
      <formula>1</formula>
    </cfRule>
  </conditionalFormatting>
  <conditionalFormatting sqref="AG73:AI73">
    <cfRule type="cellIs" dxfId="145" priority="143" operator="between">
      <formula>1</formula>
      <formula>4</formula>
    </cfRule>
  </conditionalFormatting>
  <conditionalFormatting sqref="AG73:AI73">
    <cfRule type="cellIs" dxfId="144" priority="142" operator="between">
      <formula>4</formula>
      <formula>1</formula>
    </cfRule>
  </conditionalFormatting>
  <conditionalFormatting sqref="AG73:AI73">
    <cfRule type="cellIs" dxfId="143" priority="141" operator="between">
      <formula>4</formula>
      <formula>1</formula>
    </cfRule>
  </conditionalFormatting>
  <conditionalFormatting sqref="AG73:AI73">
    <cfRule type="cellIs" dxfId="142" priority="140" operator="between">
      <formula>4</formula>
      <formula>1</formula>
    </cfRule>
  </conditionalFormatting>
  <conditionalFormatting sqref="AG73:AJ73">
    <cfRule type="cellIs" dxfId="141" priority="139" operator="between">
      <formula>4</formula>
      <formula>1</formula>
    </cfRule>
  </conditionalFormatting>
  <conditionalFormatting sqref="AG73:AI73">
    <cfRule type="cellIs" dxfId="140" priority="138" operator="between">
      <formula>1</formula>
      <formula>4</formula>
    </cfRule>
  </conditionalFormatting>
  <conditionalFormatting sqref="AG73:AI73">
    <cfRule type="cellIs" dxfId="139" priority="137" operator="between">
      <formula>4</formula>
      <formula>1</formula>
    </cfRule>
  </conditionalFormatting>
  <conditionalFormatting sqref="AG73:AI73">
    <cfRule type="cellIs" dxfId="138" priority="136" operator="between">
      <formula>1</formula>
      <formula>4</formula>
    </cfRule>
  </conditionalFormatting>
  <conditionalFormatting sqref="AG73:AI73">
    <cfRule type="cellIs" dxfId="137" priority="135" operator="between">
      <formula>1</formula>
      <formula>4</formula>
    </cfRule>
  </conditionalFormatting>
  <conditionalFormatting sqref="AG73:AI73">
    <cfRule type="cellIs" dxfId="136" priority="134" operator="between">
      <formula>4</formula>
      <formula>1</formula>
    </cfRule>
  </conditionalFormatting>
  <conditionalFormatting sqref="AG73:AI73">
    <cfRule type="cellIs" dxfId="135" priority="133" operator="between">
      <formula>1</formula>
      <formula>4</formula>
    </cfRule>
  </conditionalFormatting>
  <conditionalFormatting sqref="AG73:AI73">
    <cfRule type="cellIs" dxfId="134" priority="132" operator="between">
      <formula>1</formula>
      <formula>4</formula>
    </cfRule>
  </conditionalFormatting>
  <conditionalFormatting sqref="AG73:AJ73">
    <cfRule type="cellIs" dxfId="133" priority="131" operator="between">
      <formula>1</formula>
      <formula>4</formula>
    </cfRule>
  </conditionalFormatting>
  <conditionalFormatting sqref="AG73:AJ73">
    <cfRule type="cellIs" dxfId="132" priority="130" operator="between">
      <formula>4</formula>
      <formula>1</formula>
    </cfRule>
  </conditionalFormatting>
  <conditionalFormatting sqref="AG73:AJ73">
    <cfRule type="cellIs" dxfId="131" priority="129" operator="between">
      <formula>1</formula>
      <formula>4</formula>
    </cfRule>
  </conditionalFormatting>
  <conditionalFormatting sqref="AG73:AJ73">
    <cfRule type="cellIs" dxfId="130" priority="128" operator="between">
      <formula>1</formula>
      <formula>4</formula>
    </cfRule>
  </conditionalFormatting>
  <conditionalFormatting sqref="AG73:AJ73">
    <cfRule type="cellIs" dxfId="129" priority="127" operator="between">
      <formula>4</formula>
      <formula>1</formula>
    </cfRule>
  </conditionalFormatting>
  <conditionalFormatting sqref="AG73:AJ73">
    <cfRule type="cellIs" dxfId="128" priority="126" operator="between">
      <formula>1</formula>
      <formula>4</formula>
    </cfRule>
  </conditionalFormatting>
  <conditionalFormatting sqref="AG73:AJ73">
    <cfRule type="cellIs" dxfId="127" priority="125" operator="between">
      <formula>1</formula>
      <formula>4</formula>
    </cfRule>
  </conditionalFormatting>
  <conditionalFormatting sqref="AG73:AJ73">
    <cfRule type="cellIs" dxfId="126" priority="124" operator="between">
      <formula>1</formula>
      <formula>4</formula>
    </cfRule>
  </conditionalFormatting>
  <conditionalFormatting sqref="AG73:AJ73">
    <cfRule type="cellIs" dxfId="125" priority="123" operator="between">
      <formula>4</formula>
      <formula>1</formula>
    </cfRule>
  </conditionalFormatting>
  <conditionalFormatting sqref="AG73:AJ73">
    <cfRule type="cellIs" dxfId="124" priority="122" operator="between">
      <formula>1</formula>
      <formula>4</formula>
    </cfRule>
  </conditionalFormatting>
  <conditionalFormatting sqref="AG73:AJ73">
    <cfRule type="cellIs" dxfId="123" priority="121" operator="between">
      <formula>1</formula>
      <formula>4</formula>
    </cfRule>
  </conditionalFormatting>
  <conditionalFormatting sqref="AG73:AJ73">
    <cfRule type="cellIs" dxfId="122" priority="120" operator="between">
      <formula>4</formula>
      <formula>1</formula>
    </cfRule>
  </conditionalFormatting>
  <conditionalFormatting sqref="AG73:AJ73">
    <cfRule type="cellIs" dxfId="121" priority="119" operator="between">
      <formula>1</formula>
      <formula>4</formula>
    </cfRule>
  </conditionalFormatting>
  <conditionalFormatting sqref="AG73:AJ73">
    <cfRule type="cellIs" dxfId="120" priority="118" operator="between">
      <formula>1</formula>
      <formula>4</formula>
    </cfRule>
  </conditionalFormatting>
  <conditionalFormatting sqref="AG78:AJ78">
    <cfRule type="cellIs" dxfId="119" priority="117" operator="between">
      <formula>4</formula>
      <formula>1</formula>
    </cfRule>
  </conditionalFormatting>
  <conditionalFormatting sqref="AG78:AI78">
    <cfRule type="cellIs" dxfId="118" priority="116" operator="between">
      <formula>4</formula>
      <formula>1</formula>
    </cfRule>
  </conditionalFormatting>
  <conditionalFormatting sqref="AG78:AI78">
    <cfRule type="cellIs" dxfId="117" priority="115" operator="between">
      <formula>1</formula>
      <formula>4</formula>
    </cfRule>
  </conditionalFormatting>
  <conditionalFormatting sqref="AG78:AI78">
    <cfRule type="cellIs" dxfId="116" priority="114" operator="between">
      <formula>4</formula>
      <formula>1</formula>
    </cfRule>
  </conditionalFormatting>
  <conditionalFormatting sqref="AG78:AI78">
    <cfRule type="cellIs" dxfId="115" priority="113" operator="between">
      <formula>1</formula>
      <formula>4</formula>
    </cfRule>
  </conditionalFormatting>
  <conditionalFormatting sqref="AG78:AI78">
    <cfRule type="cellIs" dxfId="114" priority="112" operator="between">
      <formula>4</formula>
      <formula>1</formula>
    </cfRule>
  </conditionalFormatting>
  <conditionalFormatting sqref="AG78:AI78">
    <cfRule type="cellIs" dxfId="113" priority="111" operator="between">
      <formula>4</formula>
      <formula>1</formula>
    </cfRule>
  </conditionalFormatting>
  <conditionalFormatting sqref="AG78:AI78">
    <cfRule type="cellIs" dxfId="112" priority="110" operator="between">
      <formula>4</formula>
      <formula>1</formula>
    </cfRule>
  </conditionalFormatting>
  <conditionalFormatting sqref="AG78:AJ78">
    <cfRule type="cellIs" dxfId="111" priority="109" operator="between">
      <formula>4</formula>
      <formula>1</formula>
    </cfRule>
  </conditionalFormatting>
  <conditionalFormatting sqref="AG78:AI78">
    <cfRule type="cellIs" dxfId="110" priority="108" operator="between">
      <formula>1</formula>
      <formula>4</formula>
    </cfRule>
  </conditionalFormatting>
  <conditionalFormatting sqref="AG78:AI78">
    <cfRule type="cellIs" dxfId="109" priority="107" operator="between">
      <formula>4</formula>
      <formula>1</formula>
    </cfRule>
  </conditionalFormatting>
  <conditionalFormatting sqref="AG78:AI78">
    <cfRule type="cellIs" dxfId="108" priority="106" operator="between">
      <formula>1</formula>
      <formula>4</formula>
    </cfRule>
  </conditionalFormatting>
  <conditionalFormatting sqref="AG78:AI78">
    <cfRule type="cellIs" dxfId="107" priority="105" operator="between">
      <formula>1</formula>
      <formula>4</formula>
    </cfRule>
  </conditionalFormatting>
  <conditionalFormatting sqref="AG78:AI78">
    <cfRule type="cellIs" dxfId="106" priority="104" operator="between">
      <formula>4</formula>
      <formula>1</formula>
    </cfRule>
  </conditionalFormatting>
  <conditionalFormatting sqref="AG78:AI78">
    <cfRule type="cellIs" dxfId="105" priority="103" operator="between">
      <formula>1</formula>
      <formula>4</formula>
    </cfRule>
  </conditionalFormatting>
  <conditionalFormatting sqref="AG78:AI78">
    <cfRule type="cellIs" dxfId="104" priority="102" operator="between">
      <formula>1</formula>
      <formula>4</formula>
    </cfRule>
  </conditionalFormatting>
  <conditionalFormatting sqref="AG78:AJ78">
    <cfRule type="cellIs" dxfId="103" priority="101" operator="between">
      <formula>1</formula>
      <formula>4</formula>
    </cfRule>
  </conditionalFormatting>
  <conditionalFormatting sqref="AG78:AJ78">
    <cfRule type="cellIs" dxfId="102" priority="100" operator="between">
      <formula>4</formula>
      <formula>1</formula>
    </cfRule>
  </conditionalFormatting>
  <conditionalFormatting sqref="AG78:AJ78">
    <cfRule type="cellIs" dxfId="101" priority="99" operator="between">
      <formula>1</formula>
      <formula>4</formula>
    </cfRule>
  </conditionalFormatting>
  <conditionalFormatting sqref="AG78:AJ78">
    <cfRule type="cellIs" dxfId="100" priority="98" operator="between">
      <formula>1</formula>
      <formula>4</formula>
    </cfRule>
  </conditionalFormatting>
  <conditionalFormatting sqref="AG78:AJ78">
    <cfRule type="cellIs" dxfId="99" priority="97" operator="between">
      <formula>4</formula>
      <formula>1</formula>
    </cfRule>
  </conditionalFormatting>
  <conditionalFormatting sqref="AG78:AJ78">
    <cfRule type="cellIs" dxfId="98" priority="96" operator="between">
      <formula>1</formula>
      <formula>4</formula>
    </cfRule>
  </conditionalFormatting>
  <conditionalFormatting sqref="AG78:AJ78">
    <cfRule type="cellIs" dxfId="97" priority="95" operator="between">
      <formula>1</formula>
      <formula>4</formula>
    </cfRule>
  </conditionalFormatting>
  <conditionalFormatting sqref="AG78:AJ78">
    <cfRule type="cellIs" dxfId="96" priority="94" operator="between">
      <formula>1</formula>
      <formula>4</formula>
    </cfRule>
  </conditionalFormatting>
  <conditionalFormatting sqref="AG78:AJ78">
    <cfRule type="cellIs" dxfId="95" priority="93" operator="between">
      <formula>4</formula>
      <formula>1</formula>
    </cfRule>
  </conditionalFormatting>
  <conditionalFormatting sqref="AG78:AJ78">
    <cfRule type="cellIs" dxfId="94" priority="92" operator="between">
      <formula>1</formula>
      <formula>4</formula>
    </cfRule>
  </conditionalFormatting>
  <conditionalFormatting sqref="AG78:AJ78">
    <cfRule type="cellIs" dxfId="93" priority="91" operator="between">
      <formula>1</formula>
      <formula>4</formula>
    </cfRule>
  </conditionalFormatting>
  <conditionalFormatting sqref="AG78:AJ78">
    <cfRule type="cellIs" dxfId="92" priority="90" operator="between">
      <formula>4</formula>
      <formula>1</formula>
    </cfRule>
  </conditionalFormatting>
  <conditionalFormatting sqref="AG78:AJ78">
    <cfRule type="cellIs" dxfId="91" priority="89" operator="between">
      <formula>1</formula>
      <formula>4</formula>
    </cfRule>
  </conditionalFormatting>
  <conditionalFormatting sqref="AG78:AJ78">
    <cfRule type="cellIs" dxfId="90" priority="88" operator="between">
      <formula>1</formula>
      <formula>4</formula>
    </cfRule>
  </conditionalFormatting>
  <conditionalFormatting sqref="AG83:AI83">
    <cfRule type="cellIs" dxfId="89" priority="87" operator="between">
      <formula>4</formula>
      <formula>1</formula>
    </cfRule>
  </conditionalFormatting>
  <conditionalFormatting sqref="AG83:AI83">
    <cfRule type="cellIs" dxfId="88" priority="86" operator="between">
      <formula>1</formula>
      <formula>4</formula>
    </cfRule>
  </conditionalFormatting>
  <conditionalFormatting sqref="AG83:AI83">
    <cfRule type="cellIs" dxfId="87" priority="85" operator="between">
      <formula>4</formula>
      <formula>1</formula>
    </cfRule>
  </conditionalFormatting>
  <conditionalFormatting sqref="AG83:AI83">
    <cfRule type="cellIs" dxfId="86" priority="84" operator="between">
      <formula>1</formula>
      <formula>4</formula>
    </cfRule>
  </conditionalFormatting>
  <conditionalFormatting sqref="AG83:AI83">
    <cfRule type="cellIs" dxfId="85" priority="83" operator="between">
      <formula>4</formula>
      <formula>1</formula>
    </cfRule>
  </conditionalFormatting>
  <conditionalFormatting sqref="AG83:AI83">
    <cfRule type="cellIs" dxfId="84" priority="82" operator="between">
      <formula>4</formula>
      <formula>1</formula>
    </cfRule>
  </conditionalFormatting>
  <conditionalFormatting sqref="AG83:AI83">
    <cfRule type="cellIs" dxfId="83" priority="81" operator="between">
      <formula>4</formula>
      <formula>1</formula>
    </cfRule>
  </conditionalFormatting>
  <conditionalFormatting sqref="AG83:AJ83">
    <cfRule type="cellIs" dxfId="82" priority="80" operator="between">
      <formula>4</formula>
      <formula>1</formula>
    </cfRule>
  </conditionalFormatting>
  <conditionalFormatting sqref="AG83:AI83">
    <cfRule type="cellIs" dxfId="81" priority="79" operator="between">
      <formula>1</formula>
      <formula>4</formula>
    </cfRule>
  </conditionalFormatting>
  <conditionalFormatting sqref="AG83:AI83">
    <cfRule type="cellIs" dxfId="80" priority="78" operator="between">
      <formula>4</formula>
      <formula>1</formula>
    </cfRule>
  </conditionalFormatting>
  <conditionalFormatting sqref="AG83:AI83">
    <cfRule type="cellIs" dxfId="79" priority="77" operator="between">
      <formula>1</formula>
      <formula>4</formula>
    </cfRule>
  </conditionalFormatting>
  <conditionalFormatting sqref="AG83:AI83">
    <cfRule type="cellIs" dxfId="78" priority="76" operator="between">
      <formula>1</formula>
      <formula>4</formula>
    </cfRule>
  </conditionalFormatting>
  <conditionalFormatting sqref="AG83:AI83">
    <cfRule type="cellIs" dxfId="77" priority="75" operator="between">
      <formula>4</formula>
      <formula>1</formula>
    </cfRule>
  </conditionalFormatting>
  <conditionalFormatting sqref="AG83:AI83">
    <cfRule type="cellIs" dxfId="76" priority="74" operator="between">
      <formula>1</formula>
      <formula>4</formula>
    </cfRule>
  </conditionalFormatting>
  <conditionalFormatting sqref="AG83:AI83">
    <cfRule type="cellIs" dxfId="75" priority="73" operator="between">
      <formula>1</formula>
      <formula>4</formula>
    </cfRule>
  </conditionalFormatting>
  <conditionalFormatting sqref="AG83:AJ83">
    <cfRule type="cellIs" dxfId="74" priority="72" operator="between">
      <formula>1</formula>
      <formula>4</formula>
    </cfRule>
  </conditionalFormatting>
  <conditionalFormatting sqref="AG83:AJ83">
    <cfRule type="cellIs" dxfId="73" priority="71" operator="between">
      <formula>4</formula>
      <formula>1</formula>
    </cfRule>
  </conditionalFormatting>
  <conditionalFormatting sqref="AG83:AJ83">
    <cfRule type="cellIs" dxfId="72" priority="70" operator="between">
      <formula>1</formula>
      <formula>4</formula>
    </cfRule>
  </conditionalFormatting>
  <conditionalFormatting sqref="AG83:AJ83">
    <cfRule type="cellIs" dxfId="71" priority="69" operator="between">
      <formula>1</formula>
      <formula>4</formula>
    </cfRule>
  </conditionalFormatting>
  <conditionalFormatting sqref="AG83:AJ83">
    <cfRule type="cellIs" dxfId="70" priority="68" operator="between">
      <formula>4</formula>
      <formula>1</formula>
    </cfRule>
  </conditionalFormatting>
  <conditionalFormatting sqref="AG83:AJ83">
    <cfRule type="cellIs" dxfId="69" priority="67" operator="between">
      <formula>1</formula>
      <formula>4</formula>
    </cfRule>
  </conditionalFormatting>
  <conditionalFormatting sqref="AG83:AJ83">
    <cfRule type="cellIs" dxfId="68" priority="66" operator="between">
      <formula>1</formula>
      <formula>4</formula>
    </cfRule>
  </conditionalFormatting>
  <conditionalFormatting sqref="AG83:AJ83">
    <cfRule type="cellIs" dxfId="67" priority="65" operator="between">
      <formula>1</formula>
      <formula>4</formula>
    </cfRule>
  </conditionalFormatting>
  <conditionalFormatting sqref="AG83:AJ83">
    <cfRule type="cellIs" dxfId="66" priority="64" operator="between">
      <formula>4</formula>
      <formula>1</formula>
    </cfRule>
  </conditionalFormatting>
  <conditionalFormatting sqref="AG83:AJ83">
    <cfRule type="cellIs" dxfId="65" priority="63" operator="between">
      <formula>1</formula>
      <formula>4</formula>
    </cfRule>
  </conditionalFormatting>
  <conditionalFormatting sqref="AG83:AJ83">
    <cfRule type="cellIs" dxfId="64" priority="62" operator="between">
      <formula>1</formula>
      <formula>4</formula>
    </cfRule>
  </conditionalFormatting>
  <conditionalFormatting sqref="AG83:AJ83">
    <cfRule type="cellIs" dxfId="63" priority="61" operator="between">
      <formula>4</formula>
      <formula>1</formula>
    </cfRule>
  </conditionalFormatting>
  <conditionalFormatting sqref="AG83:AJ83">
    <cfRule type="cellIs" dxfId="62" priority="60" operator="between">
      <formula>1</formula>
      <formula>4</formula>
    </cfRule>
  </conditionalFormatting>
  <conditionalFormatting sqref="AG83:AJ83">
    <cfRule type="cellIs" dxfId="61" priority="59" operator="between">
      <formula>1</formula>
      <formula>4</formula>
    </cfRule>
  </conditionalFormatting>
  <conditionalFormatting sqref="AG88:AI88">
    <cfRule type="cellIs" dxfId="60" priority="58" operator="between">
      <formula>4</formula>
      <formula>1</formula>
    </cfRule>
  </conditionalFormatting>
  <conditionalFormatting sqref="AG88:AI88">
    <cfRule type="cellIs" dxfId="59" priority="57" operator="between">
      <formula>1</formula>
      <formula>4</formula>
    </cfRule>
  </conditionalFormatting>
  <conditionalFormatting sqref="AG88:AI88">
    <cfRule type="cellIs" dxfId="58" priority="56" operator="between">
      <formula>4</formula>
      <formula>1</formula>
    </cfRule>
  </conditionalFormatting>
  <conditionalFormatting sqref="AG88:AI88">
    <cfRule type="cellIs" dxfId="57" priority="55" operator="between">
      <formula>1</formula>
      <formula>4</formula>
    </cfRule>
  </conditionalFormatting>
  <conditionalFormatting sqref="AG88:AI88">
    <cfRule type="cellIs" dxfId="56" priority="54" operator="between">
      <formula>4</formula>
      <formula>1</formula>
    </cfRule>
  </conditionalFormatting>
  <conditionalFormatting sqref="AG88:AI88">
    <cfRule type="cellIs" dxfId="55" priority="53" operator="between">
      <formula>4</formula>
      <formula>1</formula>
    </cfRule>
  </conditionalFormatting>
  <conditionalFormatting sqref="AG88:AI88">
    <cfRule type="cellIs" dxfId="54" priority="52" operator="between">
      <formula>4</formula>
      <formula>1</formula>
    </cfRule>
  </conditionalFormatting>
  <conditionalFormatting sqref="AG88:AJ88">
    <cfRule type="cellIs" dxfId="53" priority="51" operator="between">
      <formula>4</formula>
      <formula>1</formula>
    </cfRule>
  </conditionalFormatting>
  <conditionalFormatting sqref="AG88:AI88">
    <cfRule type="cellIs" dxfId="52" priority="50" operator="between">
      <formula>1</formula>
      <formula>4</formula>
    </cfRule>
  </conditionalFormatting>
  <conditionalFormatting sqref="AG88:AI88">
    <cfRule type="cellIs" dxfId="51" priority="49" operator="between">
      <formula>4</formula>
      <formula>1</formula>
    </cfRule>
  </conditionalFormatting>
  <conditionalFormatting sqref="AG88:AI88">
    <cfRule type="cellIs" dxfId="50" priority="48" operator="between">
      <formula>1</formula>
      <formula>4</formula>
    </cfRule>
  </conditionalFormatting>
  <conditionalFormatting sqref="AG88:AI88">
    <cfRule type="cellIs" dxfId="49" priority="47" operator="between">
      <formula>1</formula>
      <formula>4</formula>
    </cfRule>
  </conditionalFormatting>
  <conditionalFormatting sqref="AG88:AI88">
    <cfRule type="cellIs" dxfId="48" priority="46" operator="between">
      <formula>4</formula>
      <formula>1</formula>
    </cfRule>
  </conditionalFormatting>
  <conditionalFormatting sqref="AG88:AI88">
    <cfRule type="cellIs" dxfId="47" priority="45" operator="between">
      <formula>1</formula>
      <formula>4</formula>
    </cfRule>
  </conditionalFormatting>
  <conditionalFormatting sqref="AG88:AI88">
    <cfRule type="cellIs" dxfId="46" priority="44" operator="between">
      <formula>1</formula>
      <formula>4</formula>
    </cfRule>
  </conditionalFormatting>
  <conditionalFormatting sqref="AG88:AJ88">
    <cfRule type="cellIs" dxfId="45" priority="43" operator="between">
      <formula>1</formula>
      <formula>4</formula>
    </cfRule>
  </conditionalFormatting>
  <conditionalFormatting sqref="AG88:AJ88">
    <cfRule type="cellIs" dxfId="44" priority="42" operator="between">
      <formula>4</formula>
      <formula>1</formula>
    </cfRule>
  </conditionalFormatting>
  <conditionalFormatting sqref="AG88:AJ88">
    <cfRule type="cellIs" dxfId="43" priority="41" operator="between">
      <formula>1</formula>
      <formula>4</formula>
    </cfRule>
  </conditionalFormatting>
  <conditionalFormatting sqref="AG88:AJ88">
    <cfRule type="cellIs" dxfId="42" priority="40" operator="between">
      <formula>1</formula>
      <formula>4</formula>
    </cfRule>
  </conditionalFormatting>
  <conditionalFormatting sqref="AG88:AJ88">
    <cfRule type="cellIs" dxfId="41" priority="39" operator="between">
      <formula>4</formula>
      <formula>1</formula>
    </cfRule>
  </conditionalFormatting>
  <conditionalFormatting sqref="AG88:AJ88">
    <cfRule type="cellIs" dxfId="40" priority="38" operator="between">
      <formula>1</formula>
      <formula>4</formula>
    </cfRule>
  </conditionalFormatting>
  <conditionalFormatting sqref="AG88:AJ88">
    <cfRule type="cellIs" dxfId="39" priority="37" operator="between">
      <formula>1</formula>
      <formula>4</formula>
    </cfRule>
  </conditionalFormatting>
  <conditionalFormatting sqref="AG88:AJ88">
    <cfRule type="cellIs" dxfId="38" priority="36" operator="between">
      <formula>1</formula>
      <formula>4</formula>
    </cfRule>
  </conditionalFormatting>
  <conditionalFormatting sqref="AG88:AJ88">
    <cfRule type="cellIs" dxfId="37" priority="35" operator="between">
      <formula>4</formula>
      <formula>1</formula>
    </cfRule>
  </conditionalFormatting>
  <conditionalFormatting sqref="AG88:AJ88">
    <cfRule type="cellIs" dxfId="36" priority="34" operator="between">
      <formula>1</formula>
      <formula>4</formula>
    </cfRule>
  </conditionalFormatting>
  <conditionalFormatting sqref="AG88:AJ88">
    <cfRule type="cellIs" dxfId="35" priority="33" operator="between">
      <formula>1</formula>
      <formula>4</formula>
    </cfRule>
  </conditionalFormatting>
  <conditionalFormatting sqref="AG88:AJ88">
    <cfRule type="cellIs" dxfId="34" priority="32" operator="between">
      <formula>4</formula>
      <formula>1</formula>
    </cfRule>
  </conditionalFormatting>
  <conditionalFormatting sqref="AG88:AJ88">
    <cfRule type="cellIs" dxfId="33" priority="31" operator="between">
      <formula>1</formula>
      <formula>4</formula>
    </cfRule>
  </conditionalFormatting>
  <conditionalFormatting sqref="AG88:AJ88">
    <cfRule type="cellIs" dxfId="32" priority="30" operator="between">
      <formula>1</formula>
      <formula>4</formula>
    </cfRule>
  </conditionalFormatting>
  <conditionalFormatting sqref="AG93:AI93">
    <cfRule type="cellIs" dxfId="31" priority="29" operator="between">
      <formula>4</formula>
      <formula>1</formula>
    </cfRule>
  </conditionalFormatting>
  <conditionalFormatting sqref="AG93:AI93">
    <cfRule type="cellIs" dxfId="30" priority="28" operator="between">
      <formula>1</formula>
      <formula>4</formula>
    </cfRule>
  </conditionalFormatting>
  <conditionalFormatting sqref="AG93:AI93">
    <cfRule type="cellIs" dxfId="29" priority="27" operator="between">
      <formula>4</formula>
      <formula>1</formula>
    </cfRule>
  </conditionalFormatting>
  <conditionalFormatting sqref="AG93:AI93">
    <cfRule type="cellIs" dxfId="28" priority="26" operator="between">
      <formula>1</formula>
      <formula>4</formula>
    </cfRule>
  </conditionalFormatting>
  <conditionalFormatting sqref="AG93:AI93">
    <cfRule type="cellIs" dxfId="27" priority="25" operator="between">
      <formula>4</formula>
      <formula>1</formula>
    </cfRule>
  </conditionalFormatting>
  <conditionalFormatting sqref="AG93:AI93">
    <cfRule type="cellIs" dxfId="26" priority="24" operator="between">
      <formula>4</formula>
      <formula>1</formula>
    </cfRule>
  </conditionalFormatting>
  <conditionalFormatting sqref="AG93:AI93">
    <cfRule type="cellIs" dxfId="25" priority="23" operator="between">
      <formula>4</formula>
      <formula>1</formula>
    </cfRule>
  </conditionalFormatting>
  <conditionalFormatting sqref="AG93:AJ93">
    <cfRule type="cellIs" dxfId="24" priority="22" operator="between">
      <formula>4</formula>
      <formula>1</formula>
    </cfRule>
  </conditionalFormatting>
  <conditionalFormatting sqref="AG93:AI93">
    <cfRule type="cellIs" dxfId="23" priority="21" operator="between">
      <formula>1</formula>
      <formula>4</formula>
    </cfRule>
  </conditionalFormatting>
  <conditionalFormatting sqref="AG93:AI93">
    <cfRule type="cellIs" dxfId="22" priority="20" operator="between">
      <formula>4</formula>
      <formula>1</formula>
    </cfRule>
  </conditionalFormatting>
  <conditionalFormatting sqref="AG93:AI93">
    <cfRule type="cellIs" dxfId="21" priority="19" operator="between">
      <formula>1</formula>
      <formula>4</formula>
    </cfRule>
  </conditionalFormatting>
  <conditionalFormatting sqref="AG93:AI93">
    <cfRule type="cellIs" dxfId="20" priority="18" operator="between">
      <formula>1</formula>
      <formula>4</formula>
    </cfRule>
  </conditionalFormatting>
  <conditionalFormatting sqref="AG93:AI93">
    <cfRule type="cellIs" dxfId="19" priority="17" operator="between">
      <formula>4</formula>
      <formula>1</formula>
    </cfRule>
  </conditionalFormatting>
  <conditionalFormatting sqref="AG93:AI93">
    <cfRule type="cellIs" dxfId="18" priority="16" operator="between">
      <formula>1</formula>
      <formula>4</formula>
    </cfRule>
  </conditionalFormatting>
  <conditionalFormatting sqref="AG93:AI93">
    <cfRule type="cellIs" dxfId="17" priority="15" operator="between">
      <formula>1</formula>
      <formula>4</formula>
    </cfRule>
  </conditionalFormatting>
  <conditionalFormatting sqref="AG93:AJ93">
    <cfRule type="cellIs" dxfId="16" priority="14" operator="between">
      <formula>1</formula>
      <formula>4</formula>
    </cfRule>
  </conditionalFormatting>
  <conditionalFormatting sqref="AG93:AJ93">
    <cfRule type="cellIs" dxfId="15" priority="13" operator="between">
      <formula>4</formula>
      <formula>1</formula>
    </cfRule>
  </conditionalFormatting>
  <conditionalFormatting sqref="AG93:AJ93">
    <cfRule type="cellIs" dxfId="14" priority="12" operator="between">
      <formula>1</formula>
      <formula>4</formula>
    </cfRule>
  </conditionalFormatting>
  <conditionalFormatting sqref="AG93:AJ93">
    <cfRule type="cellIs" dxfId="13" priority="11" operator="between">
      <formula>1</formula>
      <formula>4</formula>
    </cfRule>
  </conditionalFormatting>
  <conditionalFormatting sqref="AG93:AJ93">
    <cfRule type="cellIs" dxfId="12" priority="10" operator="between">
      <formula>4</formula>
      <formula>1</formula>
    </cfRule>
  </conditionalFormatting>
  <conditionalFormatting sqref="AG93:AJ93">
    <cfRule type="cellIs" dxfId="11" priority="9" operator="between">
      <formula>1</formula>
      <formula>4</formula>
    </cfRule>
  </conditionalFormatting>
  <conditionalFormatting sqref="AG93:AJ93">
    <cfRule type="cellIs" dxfId="10" priority="8" operator="between">
      <formula>1</formula>
      <formula>4</formula>
    </cfRule>
  </conditionalFormatting>
  <conditionalFormatting sqref="AG93:AJ93">
    <cfRule type="cellIs" dxfId="9" priority="7" operator="between">
      <formula>1</formula>
      <formula>4</formula>
    </cfRule>
  </conditionalFormatting>
  <conditionalFormatting sqref="AG93:AJ93">
    <cfRule type="cellIs" dxfId="8" priority="6" operator="between">
      <formula>4</formula>
      <formula>1</formula>
    </cfRule>
  </conditionalFormatting>
  <conditionalFormatting sqref="AG93:AJ93">
    <cfRule type="cellIs" dxfId="7" priority="5" operator="between">
      <formula>1</formula>
      <formula>4</formula>
    </cfRule>
  </conditionalFormatting>
  <conditionalFormatting sqref="AG93:AJ93">
    <cfRule type="cellIs" dxfId="6" priority="4" operator="between">
      <formula>1</formula>
      <formula>4</formula>
    </cfRule>
  </conditionalFormatting>
  <conditionalFormatting sqref="AG93:AJ93">
    <cfRule type="cellIs" dxfId="5" priority="3" operator="between">
      <formula>4</formula>
      <formula>1</formula>
    </cfRule>
  </conditionalFormatting>
  <conditionalFormatting sqref="AG93:AJ93">
    <cfRule type="cellIs" dxfId="4" priority="2" operator="between">
      <formula>1</formula>
      <formula>4</formula>
    </cfRule>
  </conditionalFormatting>
  <conditionalFormatting sqref="AG93:AJ93">
    <cfRule type="cellIs" dxfId="3" priority="1" operator="between">
      <formula>1</formula>
      <formula>4</formula>
    </cfRule>
  </conditionalFormatting>
  <dataValidations count="1">
    <dataValidation allowBlank="1" showInputMessage="1" showErrorMessage="1" sqref="P11:P94 M71:O74 U11:V25 Z15:Z94 M86:O89 R26:T29 V86:Y89 H96:K99 V75:V80 V90 U35:V40 R46:T49 R41:T44 V30 V45:V70 V85 K15:K94 C96:F99 AB56:AD59 R76:T79 U75:U90 Q11:T14 R86:T89 C76:E79 AB66:AD69 AB76:AD79 AB91:AD94 F11:F94 AE11:AE94 R91:Y94 AB16:AD19 W11:AD14 AB36:AD39 C11:E14 AG64:AI64 R96:Z99 G11:O14 AB46:AD49 AG96:AJ99 AB61:AD64 M96:P99 M91:O94 V81:Y84 C71:E74 C91:E94 H86:J89 AB96:AE99 H26:J29 H91:J94 U41:U70 AG54:AI54 AG48:AJ48 AG58:AJ58 AG79:AI79 AG68:AJ68 AG73:AJ73 AG83:AJ83 AH14:AI14 AG24:AI24 AG88:AJ88 AG18:AJ18 AG34:AI34 AG28:AJ28 AG44:AI44 AG38:AJ38 M16:O19 M21:O24 M31:O34 M36:O39 M46:O49 M51:O54 M56:O59 M61:O64 M66:O69 M76:O79 M81:O84 W16:Y19 W21:Y24 W36:Y39 W46:Y49 W51:Y54 W56:Y59 W61:Y64 W66:Y69 W76:Y79 C16:E19 C21:E24 C26:E29 C31:E34 C36:E39 C41:E44 C46:E49 C51:E54 C56:E59 C61:E64 C66:E69 C81:E84 C86:E89 H16:J19 H21:J24 H31:J34 H36:J39 H41:J44 H46:J49 H51:J54 H56:J59 H61:J64 H66:J69 H71:J74 H76:J79 H81:J84 M26:O29 M41:O44 R16:T19 R21:T24 U26:U30 R36:T39 R51:T54 R56:T59 R61:T64 R66:T69 R81:T84 V26:Y29 R31:Y34 V41:Y44 R71:Y74 AB21:AD24 AB26:AD29 AB31:AD34 AB41:AD44 AB51:AD54 AB71:AD74 AB81:AD84 AB86:AD89 AF11:AG14 AH11:AJ13 AJ14:AJ17 AG16:AI17 AG19:AI19 AG21:AI22 AJ19:AJ22 AG23:AJ23 AJ24:AJ27 AG26:AI27 AG29:AI29 AG31:AI32 AJ29:AJ32 AG33:AJ33 AJ34:AJ37 AG36:AI37 AG39:AI39 AG41:AI42 AJ39:AJ42 AG43:AJ43 AJ44:AJ47 AG46:AI47 AG49:AI49 AG51:AI52 AJ49:AJ52 AG53:AJ53 AJ54:AJ57 AG56:AI57 AG59:AI59 AG61:AI62 AJ59:AJ62 AG63:AJ63 AJ64:AJ67 AG66:AI67 AG69:AI69 AJ69:AJ72 AG71:AI72 AG74:AI74 AG76:AI77 AJ74:AJ77 AG78:AJ78 AJ79:AJ82 AG81:AI82 AG84:AI84 AJ84:AJ87 AG86:AI87 AG89:AI89 AG91:AI92 AJ89:AJ92 AG93:AJ94"/>
  </dataValidations>
  <hyperlinks>
    <hyperlink ref="A3" location="'User Guide Driving Tests'!A1" display="Click Here for User Guide"/>
    <hyperlink ref="A111" location="Contents!A9" display="Click here to return to Contents"/>
    <hyperlink ref="A113" location="'Statistical Notes'!A1" display="Click here for information on Statistical Notes and symbols used"/>
    <hyperlink ref="A109" location="Commentary!A2" display="Click here to return to the Commentary"/>
    <hyperlink ref="A109:B109" location="'Driver Testing - Commentary'!A1" display="Click here to return to the Commentary"/>
  </hyperlinks>
  <pageMargins left="0.74803149606299213" right="0.74803149606299213" top="0.98425196850393704" bottom="0.98425196850393704" header="0.51181102362204722" footer="0.51181102362204722"/>
  <pageSetup paperSize="9" scale="51" fitToWidth="3" orientation="portrait" r:id="rId1"/>
  <headerFooter alignWithMargins="0"/>
  <colBreaks count="2" manualBreakCount="2">
    <brk id="12" max="101" man="1"/>
    <brk id="22" max="101" man="1"/>
  </colBreaks>
</worksheet>
</file>

<file path=xl/worksheets/sheet19.xml><?xml version="1.0" encoding="utf-8"?>
<worksheet xmlns="http://schemas.openxmlformats.org/spreadsheetml/2006/main" xmlns:r="http://schemas.openxmlformats.org/officeDocument/2006/relationships">
  <sheetPr codeName="Sheet18">
    <tabColor theme="0" tint="-0.249977111117893"/>
  </sheetPr>
  <dimension ref="A1:Q149"/>
  <sheetViews>
    <sheetView zoomScaleNormal="100" workbookViewId="0">
      <selection activeCell="A2" sqref="A2"/>
    </sheetView>
  </sheetViews>
  <sheetFormatPr defaultRowHeight="12.75"/>
  <cols>
    <col min="1" max="1" width="16.140625" style="149" customWidth="1"/>
    <col min="2" max="2" width="12.5703125" style="149" customWidth="1"/>
    <col min="3" max="3" width="0.7109375" style="149" customWidth="1"/>
    <col min="4" max="6" width="8.5703125" style="149" customWidth="1"/>
    <col min="7" max="7" width="10" style="149" customWidth="1"/>
    <col min="8" max="8" width="9.7109375" style="149" customWidth="1"/>
    <col min="9" max="13" width="8.5703125" style="149" customWidth="1"/>
    <col min="14" max="14" width="9.140625" style="149" customWidth="1"/>
    <col min="15" max="16384" width="9.140625" style="149"/>
  </cols>
  <sheetData>
    <row r="1" spans="1:17" s="145" customFormat="1" ht="15.75">
      <c r="A1" s="143" t="s">
        <v>244</v>
      </c>
      <c r="B1" s="144"/>
      <c r="C1" s="144"/>
      <c r="D1" s="144"/>
      <c r="F1" s="670"/>
      <c r="G1" s="1087"/>
    </row>
    <row r="2" spans="1:17" s="145" customFormat="1" ht="15.75">
      <c r="B2" s="144"/>
      <c r="C2" s="144"/>
      <c r="D2" s="144"/>
      <c r="O2" s="147"/>
    </row>
    <row r="3" spans="1:17" s="145" customFormat="1">
      <c r="A3" s="148" t="s">
        <v>197</v>
      </c>
      <c r="B3" s="144"/>
      <c r="C3" s="144"/>
      <c r="D3" s="144"/>
    </row>
    <row r="4" spans="1:17" ht="13.5" thickBot="1"/>
    <row r="5" spans="1:17" s="152" customFormat="1" ht="15" customHeight="1" thickTop="1">
      <c r="A5" s="1048" t="s">
        <v>1218</v>
      </c>
      <c r="B5" s="150"/>
      <c r="C5" s="150"/>
      <c r="D5" s="151"/>
      <c r="E5" s="151"/>
      <c r="F5" s="151"/>
      <c r="G5" s="151"/>
      <c r="H5" s="151"/>
      <c r="I5" s="151"/>
      <c r="J5" s="151"/>
      <c r="K5" s="151"/>
      <c r="L5" s="151"/>
      <c r="M5" s="151"/>
    </row>
    <row r="6" spans="1:17" s="156" customFormat="1" ht="12.75" customHeight="1" thickBot="1">
      <c r="A6" s="153"/>
      <c r="B6" s="154"/>
      <c r="C6" s="154"/>
      <c r="D6" s="155"/>
      <c r="E6" s="155"/>
      <c r="F6" s="155"/>
      <c r="G6" s="155"/>
      <c r="H6" s="155"/>
      <c r="I6" s="155"/>
      <c r="J6" s="155"/>
      <c r="K6" s="155"/>
      <c r="L6" s="155"/>
      <c r="M6" s="155"/>
    </row>
    <row r="7" spans="1:17" s="156" customFormat="1" ht="16.5" customHeight="1">
      <c r="A7" s="157"/>
      <c r="B7" s="157"/>
      <c r="C7" s="158"/>
      <c r="D7" s="984" t="s">
        <v>1002</v>
      </c>
      <c r="E7" s="984"/>
      <c r="F7" s="984" t="s">
        <v>1036</v>
      </c>
      <c r="G7" s="984"/>
      <c r="H7" s="984" t="s">
        <v>1072</v>
      </c>
      <c r="I7" s="984"/>
      <c r="J7" s="1253" t="s">
        <v>1071</v>
      </c>
      <c r="K7" s="1253"/>
      <c r="L7" s="1253" t="s">
        <v>1214</v>
      </c>
      <c r="M7" s="1253"/>
    </row>
    <row r="8" spans="1:17" s="156" customFormat="1" ht="15.75" customHeight="1">
      <c r="A8" s="159"/>
      <c r="B8" s="160"/>
      <c r="C8" s="161"/>
      <c r="D8" s="162" t="s">
        <v>245</v>
      </c>
      <c r="E8" s="162"/>
      <c r="F8" s="162" t="s">
        <v>245</v>
      </c>
      <c r="G8" s="162"/>
      <c r="H8" s="162" t="s">
        <v>245</v>
      </c>
      <c r="I8" s="162"/>
      <c r="J8" s="162" t="s">
        <v>245</v>
      </c>
      <c r="K8" s="162"/>
      <c r="L8" s="162" t="s">
        <v>245</v>
      </c>
      <c r="M8" s="162"/>
    </row>
    <row r="9" spans="1:17" s="156" customFormat="1" ht="15" customHeight="1">
      <c r="A9" s="163" t="s">
        <v>246</v>
      </c>
      <c r="B9" s="164" t="s">
        <v>247</v>
      </c>
      <c r="C9" s="165"/>
      <c r="D9" s="647">
        <v>5291</v>
      </c>
      <c r="E9" s="165"/>
      <c r="F9" s="647">
        <v>6138</v>
      </c>
      <c r="G9" s="165"/>
      <c r="H9" s="647">
        <v>5752</v>
      </c>
      <c r="I9" s="165"/>
      <c r="J9" s="647">
        <v>6346</v>
      </c>
      <c r="K9" s="165"/>
      <c r="L9" s="647">
        <v>5735</v>
      </c>
      <c r="M9" s="165"/>
      <c r="N9" s="167"/>
      <c r="O9" s="168"/>
      <c r="P9" s="169"/>
    </row>
    <row r="10" spans="1:17" s="156" customFormat="1" ht="15" customHeight="1">
      <c r="A10" s="170" t="s">
        <v>210</v>
      </c>
      <c r="B10" s="171" t="s">
        <v>248</v>
      </c>
      <c r="C10" s="172"/>
      <c r="D10" s="647">
        <v>5973</v>
      </c>
      <c r="E10" s="172"/>
      <c r="F10" s="647">
        <v>6708</v>
      </c>
      <c r="G10" s="172"/>
      <c r="H10" s="647">
        <v>6371</v>
      </c>
      <c r="I10" s="172"/>
      <c r="J10" s="647">
        <v>7057</v>
      </c>
      <c r="K10" s="172"/>
      <c r="L10" s="647">
        <v>6599</v>
      </c>
      <c r="M10" s="172"/>
      <c r="N10" s="167"/>
      <c r="O10" s="168"/>
      <c r="P10" s="168"/>
    </row>
    <row r="11" spans="1:17" s="156" customFormat="1" ht="15" customHeight="1">
      <c r="A11" s="174"/>
      <c r="B11" s="175" t="s">
        <v>249</v>
      </c>
      <c r="C11" s="172"/>
      <c r="D11" s="646">
        <f>SUM(D9:D10)</f>
        <v>11264</v>
      </c>
      <c r="E11" s="176"/>
      <c r="F11" s="646">
        <f>SUM(F9:F10)</f>
        <v>12846</v>
      </c>
      <c r="G11" s="176"/>
      <c r="H11" s="646">
        <f>SUM(H9:H10)</f>
        <v>12123</v>
      </c>
      <c r="I11" s="176"/>
      <c r="J11" s="646">
        <f>SUM(J9:J10)</f>
        <v>13403</v>
      </c>
      <c r="K11" s="176"/>
      <c r="L11" s="640">
        <f>SUM(L9:L10)</f>
        <v>12334</v>
      </c>
      <c r="M11" s="176"/>
      <c r="O11" s="168"/>
      <c r="P11" s="168"/>
    </row>
    <row r="12" spans="1:17" s="156" customFormat="1" ht="15" customHeight="1">
      <c r="A12" s="174"/>
      <c r="B12" s="171"/>
      <c r="C12" s="172"/>
      <c r="D12" s="647"/>
      <c r="E12" s="172"/>
      <c r="F12" s="647"/>
      <c r="G12" s="172"/>
      <c r="H12" s="647"/>
      <c r="I12" s="172"/>
      <c r="J12" s="647"/>
      <c r="K12" s="172"/>
      <c r="L12" s="641"/>
      <c r="M12" s="172"/>
      <c r="O12" s="168"/>
      <c r="P12" s="182"/>
    </row>
    <row r="13" spans="1:17" s="156" customFormat="1" ht="15" customHeight="1">
      <c r="A13" s="170" t="s">
        <v>246</v>
      </c>
      <c r="B13" s="682" t="s">
        <v>247</v>
      </c>
      <c r="C13" s="172"/>
      <c r="D13" s="647">
        <v>3180</v>
      </c>
      <c r="E13" s="172"/>
      <c r="F13" s="647">
        <v>3596</v>
      </c>
      <c r="G13" s="172"/>
      <c r="H13" s="647">
        <v>3386</v>
      </c>
      <c r="I13" s="172"/>
      <c r="J13" s="647">
        <v>3588</v>
      </c>
      <c r="K13" s="172"/>
      <c r="L13" s="647">
        <v>3337</v>
      </c>
      <c r="M13" s="172"/>
      <c r="O13" s="168"/>
      <c r="P13" s="168"/>
      <c r="Q13" s="167"/>
    </row>
    <row r="14" spans="1:17" s="156" customFormat="1" ht="15" customHeight="1">
      <c r="A14" s="170" t="s">
        <v>250</v>
      </c>
      <c r="B14" s="171" t="s">
        <v>248</v>
      </c>
      <c r="C14" s="172"/>
      <c r="D14" s="647">
        <v>3114</v>
      </c>
      <c r="E14" s="172"/>
      <c r="F14" s="647">
        <v>3478</v>
      </c>
      <c r="G14" s="172"/>
      <c r="H14" s="647">
        <v>3117</v>
      </c>
      <c r="I14" s="172"/>
      <c r="J14" s="647">
        <v>3513</v>
      </c>
      <c r="K14" s="172"/>
      <c r="L14" s="647">
        <v>3289</v>
      </c>
      <c r="M14" s="172"/>
    </row>
    <row r="15" spans="1:17" s="156" customFormat="1" ht="15" customHeight="1">
      <c r="A15" s="174"/>
      <c r="B15" s="175" t="s">
        <v>249</v>
      </c>
      <c r="C15" s="172"/>
      <c r="D15" s="646">
        <f>SUM(D13:D14)</f>
        <v>6294</v>
      </c>
      <c r="E15" s="176"/>
      <c r="F15" s="646">
        <f>SUM(F13:F14)</f>
        <v>7074</v>
      </c>
      <c r="G15" s="176"/>
      <c r="H15" s="646">
        <f>SUM(H13:H14)</f>
        <v>6503</v>
      </c>
      <c r="I15" s="176"/>
      <c r="J15" s="646">
        <f>SUM(J13:J14)</f>
        <v>7101</v>
      </c>
      <c r="K15" s="176"/>
      <c r="L15" s="640">
        <f>SUM(L13:L14)</f>
        <v>6626</v>
      </c>
      <c r="M15" s="176"/>
    </row>
    <row r="16" spans="1:17" s="156" customFormat="1" ht="15" customHeight="1">
      <c r="A16" s="174"/>
      <c r="B16" s="171"/>
      <c r="C16" s="177"/>
      <c r="D16" s="179"/>
      <c r="E16" s="179"/>
      <c r="F16" s="179"/>
      <c r="G16" s="179"/>
      <c r="H16" s="179"/>
      <c r="I16" s="179"/>
      <c r="J16" s="179"/>
      <c r="K16" s="179"/>
      <c r="L16" s="179"/>
      <c r="M16" s="179"/>
    </row>
    <row r="17" spans="1:16" s="156" customFormat="1" ht="15" customHeight="1">
      <c r="A17" s="174"/>
      <c r="B17" s="171"/>
      <c r="C17" s="180"/>
      <c r="D17" s="636" t="s">
        <v>245</v>
      </c>
      <c r="E17" s="636" t="s">
        <v>251</v>
      </c>
      <c r="F17" s="636" t="s">
        <v>245</v>
      </c>
      <c r="G17" s="636" t="s">
        <v>251</v>
      </c>
      <c r="H17" s="636" t="s">
        <v>245</v>
      </c>
      <c r="I17" s="636" t="s">
        <v>251</v>
      </c>
      <c r="J17" s="636" t="s">
        <v>245</v>
      </c>
      <c r="K17" s="636" t="s">
        <v>251</v>
      </c>
      <c r="L17" s="636" t="s">
        <v>245</v>
      </c>
      <c r="M17" s="636" t="s">
        <v>251</v>
      </c>
      <c r="O17" s="181"/>
      <c r="P17" s="182"/>
    </row>
    <row r="18" spans="1:16" s="156" customFormat="1" ht="15" customHeight="1">
      <c r="A18" s="170" t="s">
        <v>252</v>
      </c>
      <c r="B18" s="171" t="s">
        <v>247</v>
      </c>
      <c r="C18" s="183"/>
      <c r="D18" s="648">
        <v>61</v>
      </c>
      <c r="E18" s="648">
        <v>50</v>
      </c>
      <c r="F18" s="648">
        <v>60</v>
      </c>
      <c r="G18" s="648">
        <v>51</v>
      </c>
      <c r="H18" s="648">
        <v>60</v>
      </c>
      <c r="I18" s="648">
        <v>51</v>
      </c>
      <c r="J18" s="648">
        <v>58</v>
      </c>
      <c r="K18" s="648">
        <v>51</v>
      </c>
      <c r="L18" s="648">
        <v>58</v>
      </c>
      <c r="M18" s="648" t="s">
        <v>1110</v>
      </c>
      <c r="N18" s="454"/>
      <c r="O18" s="184"/>
    </row>
    <row r="19" spans="1:16" s="156" customFormat="1" ht="15" customHeight="1">
      <c r="A19" s="170" t="s">
        <v>253</v>
      </c>
      <c r="B19" s="171" t="s">
        <v>248</v>
      </c>
      <c r="C19" s="183"/>
      <c r="D19" s="648">
        <v>51</v>
      </c>
      <c r="E19" s="648">
        <v>43</v>
      </c>
      <c r="F19" s="648">
        <v>52</v>
      </c>
      <c r="G19" s="648">
        <v>44</v>
      </c>
      <c r="H19" s="648">
        <v>51</v>
      </c>
      <c r="I19" s="648">
        <v>44</v>
      </c>
      <c r="J19" s="648">
        <v>51</v>
      </c>
      <c r="K19" s="648">
        <v>44</v>
      </c>
      <c r="L19" s="648">
        <v>50</v>
      </c>
      <c r="M19" s="648" t="s">
        <v>1110</v>
      </c>
      <c r="O19" s="184"/>
    </row>
    <row r="20" spans="1:16" s="156" customFormat="1" ht="17.25" customHeight="1" thickBot="1">
      <c r="A20" s="185" t="s">
        <v>254</v>
      </c>
      <c r="B20" s="186" t="s">
        <v>249</v>
      </c>
      <c r="C20" s="187"/>
      <c r="D20" s="649">
        <v>56</v>
      </c>
      <c r="E20" s="649">
        <v>47</v>
      </c>
      <c r="F20" s="649">
        <v>56</v>
      </c>
      <c r="G20" s="649">
        <v>47</v>
      </c>
      <c r="H20" s="649">
        <v>55</v>
      </c>
      <c r="I20" s="649">
        <v>47</v>
      </c>
      <c r="J20" s="649">
        <v>54</v>
      </c>
      <c r="K20" s="649">
        <v>47</v>
      </c>
      <c r="L20" s="649">
        <v>54</v>
      </c>
      <c r="M20" s="649" t="s">
        <v>1110</v>
      </c>
      <c r="O20" s="184"/>
    </row>
    <row r="21" spans="1:16" s="156" customFormat="1" ht="15.75" customHeight="1">
      <c r="A21" s="188" t="s">
        <v>255</v>
      </c>
      <c r="B21" s="184"/>
      <c r="C21" s="189"/>
      <c r="D21" s="155"/>
      <c r="E21" s="155"/>
      <c r="F21" s="155"/>
      <c r="G21" s="155"/>
      <c r="H21" s="155"/>
      <c r="I21" s="155"/>
      <c r="J21" s="155"/>
      <c r="K21" s="177"/>
      <c r="L21" s="155"/>
      <c r="M21" s="177"/>
    </row>
    <row r="22" spans="1:16" s="156" customFormat="1" ht="12.75" customHeight="1">
      <c r="A22" s="188"/>
      <c r="B22" s="184"/>
      <c r="C22" s="177"/>
      <c r="D22" s="155"/>
      <c r="E22" s="155"/>
      <c r="F22" s="155"/>
      <c r="G22" s="155"/>
      <c r="H22" s="155"/>
      <c r="I22" s="155"/>
      <c r="J22" s="155"/>
      <c r="K22" s="177"/>
      <c r="L22" s="155"/>
      <c r="M22" s="177"/>
    </row>
    <row r="23" spans="1:16" s="942" customFormat="1" ht="12.75" customHeight="1">
      <c r="A23" s="455" t="s">
        <v>217</v>
      </c>
      <c r="B23" s="445"/>
      <c r="C23" s="943"/>
      <c r="K23" s="943"/>
      <c r="M23" s="943"/>
    </row>
    <row r="24" spans="1:16" s="445" customFormat="1">
      <c r="A24" s="1049" t="s">
        <v>256</v>
      </c>
      <c r="B24" s="943"/>
    </row>
    <row r="25" spans="1:16" s="445" customFormat="1">
      <c r="A25" s="1049" t="s">
        <v>1274</v>
      </c>
      <c r="B25" s="943"/>
    </row>
    <row r="26" spans="1:16" s="445" customFormat="1">
      <c r="A26" s="1066" t="s">
        <v>1278</v>
      </c>
      <c r="B26" s="943"/>
    </row>
    <row r="27" spans="1:16" s="445" customFormat="1">
      <c r="A27" s="1066" t="s">
        <v>1277</v>
      </c>
      <c r="B27" s="943"/>
    </row>
    <row r="28" spans="1:16" s="445" customFormat="1">
      <c r="A28" s="1066" t="s">
        <v>1279</v>
      </c>
      <c r="B28" s="943"/>
    </row>
    <row r="29" spans="1:16" s="445" customFormat="1">
      <c r="A29" s="1050" t="s">
        <v>1275</v>
      </c>
    </row>
    <row r="30" spans="1:16" s="445" customFormat="1">
      <c r="A30" s="1050" t="s">
        <v>1276</v>
      </c>
    </row>
    <row r="31" spans="1:16" ht="12.75" customHeight="1">
      <c r="A31" s="192"/>
    </row>
    <row r="32" spans="1:16" s="145" customFormat="1">
      <c r="A32" s="1247" t="s">
        <v>206</v>
      </c>
      <c r="B32" s="1247"/>
      <c r="C32" s="1254"/>
      <c r="D32" s="1254"/>
    </row>
    <row r="33" spans="1:16" s="145" customFormat="1">
      <c r="A33" s="184"/>
      <c r="B33" s="144"/>
      <c r="C33" s="144"/>
      <c r="D33" s="144"/>
      <c r="J33" s="148"/>
    </row>
    <row r="34" spans="1:16" s="145" customFormat="1">
      <c r="A34" s="1117" t="s">
        <v>207</v>
      </c>
      <c r="B34" s="144"/>
      <c r="C34" s="144"/>
      <c r="D34" s="144"/>
    </row>
    <row r="35" spans="1:16" ht="12.75" customHeight="1">
      <c r="A35" s="191"/>
    </row>
    <row r="36" spans="1:16" ht="12.75" customHeight="1">
      <c r="A36" s="148" t="s">
        <v>208</v>
      </c>
    </row>
    <row r="37" spans="1:16" s="661" customFormat="1" ht="12.75" customHeight="1">
      <c r="A37" s="665"/>
    </row>
    <row r="38" spans="1:16" s="661" customFormat="1" ht="12.75" customHeight="1">
      <c r="A38" s="967" t="s">
        <v>950</v>
      </c>
    </row>
    <row r="39" spans="1:16" ht="12.75" customHeight="1" thickBot="1">
      <c r="A39" s="192"/>
    </row>
    <row r="40" spans="1:16" s="194" customFormat="1" ht="15" customHeight="1" thickTop="1">
      <c r="A40" s="1048" t="s">
        <v>1284</v>
      </c>
      <c r="B40" s="150"/>
      <c r="C40" s="150"/>
      <c r="D40" s="193"/>
      <c r="E40" s="193"/>
      <c r="F40" s="193"/>
      <c r="G40" s="193"/>
      <c r="H40" s="193"/>
      <c r="I40" s="193"/>
      <c r="J40" s="193"/>
      <c r="K40" s="193"/>
      <c r="L40" s="193"/>
      <c r="M40" s="193"/>
    </row>
    <row r="41" spans="1:16" ht="12.75" customHeight="1" thickBot="1">
      <c r="A41" s="195" t="s">
        <v>257</v>
      </c>
      <c r="B41" s="196"/>
      <c r="C41" s="196"/>
      <c r="D41" s="184"/>
      <c r="E41" s="184"/>
      <c r="F41" s="184"/>
      <c r="G41" s="184"/>
      <c r="H41" s="184"/>
      <c r="I41" s="184"/>
      <c r="J41" s="184"/>
      <c r="K41" s="184"/>
      <c r="L41" s="184"/>
      <c r="M41" s="184"/>
    </row>
    <row r="42" spans="1:16" ht="16.5" customHeight="1">
      <c r="A42" s="157"/>
      <c r="B42" s="197"/>
      <c r="C42" s="197"/>
      <c r="D42" s="984" t="s">
        <v>1002</v>
      </c>
      <c r="E42" s="984"/>
      <c r="F42" s="984" t="s">
        <v>1036</v>
      </c>
      <c r="G42" s="984"/>
      <c r="H42" s="984" t="s">
        <v>1072</v>
      </c>
      <c r="I42" s="984"/>
      <c r="J42" s="1253" t="s">
        <v>1071</v>
      </c>
      <c r="K42" s="1253"/>
      <c r="L42" s="1253" t="s">
        <v>1214</v>
      </c>
      <c r="M42" s="1253"/>
    </row>
    <row r="43" spans="1:16" ht="15.75" customHeight="1">
      <c r="A43" s="159"/>
      <c r="B43" s="160"/>
      <c r="C43" s="161"/>
      <c r="D43" s="162" t="s">
        <v>245</v>
      </c>
      <c r="E43" s="162"/>
      <c r="F43" s="162" t="s">
        <v>245</v>
      </c>
      <c r="G43" s="162"/>
      <c r="H43" s="162" t="s">
        <v>245</v>
      </c>
      <c r="I43" s="162"/>
      <c r="J43" s="162" t="s">
        <v>245</v>
      </c>
      <c r="K43" s="162"/>
      <c r="L43" s="162" t="s">
        <v>245</v>
      </c>
      <c r="M43" s="162"/>
      <c r="P43" s="184"/>
    </row>
    <row r="44" spans="1:16" ht="15" customHeight="1">
      <c r="A44" s="163" t="s">
        <v>246</v>
      </c>
      <c r="B44" s="164" t="s">
        <v>247</v>
      </c>
      <c r="C44" s="172"/>
      <c r="D44" s="644">
        <v>761</v>
      </c>
      <c r="E44" s="165"/>
      <c r="F44" s="644">
        <v>664</v>
      </c>
      <c r="G44" s="165"/>
      <c r="H44" s="644">
        <v>429</v>
      </c>
      <c r="I44" s="165"/>
      <c r="J44" s="644">
        <v>762</v>
      </c>
      <c r="K44" s="165"/>
      <c r="L44" s="644">
        <v>833</v>
      </c>
      <c r="M44" s="165"/>
      <c r="P44" s="184"/>
    </row>
    <row r="45" spans="1:16" ht="15" customHeight="1">
      <c r="A45" s="170" t="s">
        <v>210</v>
      </c>
      <c r="B45" s="171" t="s">
        <v>248</v>
      </c>
      <c r="C45" s="172"/>
      <c r="D45" s="643">
        <v>73</v>
      </c>
      <c r="E45" s="172"/>
      <c r="F45" s="643">
        <v>52</v>
      </c>
      <c r="G45" s="172"/>
      <c r="H45" s="643">
        <v>35</v>
      </c>
      <c r="I45" s="172"/>
      <c r="J45" s="643">
        <v>51</v>
      </c>
      <c r="K45" s="172"/>
      <c r="L45" s="643">
        <v>57</v>
      </c>
      <c r="M45" s="172"/>
      <c r="P45" s="184"/>
    </row>
    <row r="46" spans="1:16" ht="15" customHeight="1">
      <c r="A46" s="170"/>
      <c r="B46" s="175" t="s">
        <v>249</v>
      </c>
      <c r="C46" s="172"/>
      <c r="D46" s="646">
        <f>SUM(D44:D45)</f>
        <v>834</v>
      </c>
      <c r="E46" s="176"/>
      <c r="F46" s="646">
        <f>SUM(F44:F45)</f>
        <v>716</v>
      </c>
      <c r="G46" s="176"/>
      <c r="H46" s="646">
        <f>SUM(H44:H45)</f>
        <v>464</v>
      </c>
      <c r="I46" s="176"/>
      <c r="J46" s="646">
        <f>SUM(J44:J45)</f>
        <v>813</v>
      </c>
      <c r="K46" s="176"/>
      <c r="L46" s="646">
        <f>SUM(L44:L45)</f>
        <v>890</v>
      </c>
      <c r="M46" s="176"/>
    </row>
    <row r="47" spans="1:16" ht="15" customHeight="1">
      <c r="A47" s="170"/>
      <c r="B47" s="171"/>
      <c r="C47" s="172"/>
      <c r="D47" s="647"/>
      <c r="E47" s="172"/>
      <c r="F47" s="647"/>
      <c r="G47" s="172"/>
      <c r="H47" s="647"/>
      <c r="I47" s="172"/>
      <c r="J47" s="647"/>
      <c r="K47" s="172"/>
      <c r="L47" s="647"/>
      <c r="M47" s="172"/>
      <c r="P47" s="182"/>
    </row>
    <row r="48" spans="1:16" ht="15" customHeight="1">
      <c r="A48" s="170" t="s">
        <v>246</v>
      </c>
      <c r="B48" s="171" t="s">
        <v>247</v>
      </c>
      <c r="C48" s="172"/>
      <c r="D48" s="637">
        <v>570</v>
      </c>
      <c r="E48" s="172"/>
      <c r="F48" s="637">
        <v>500</v>
      </c>
      <c r="G48" s="172"/>
      <c r="H48" s="637">
        <v>324</v>
      </c>
      <c r="I48" s="172"/>
      <c r="J48" s="637">
        <v>549</v>
      </c>
      <c r="K48" s="172"/>
      <c r="L48" s="637">
        <v>606</v>
      </c>
      <c r="M48" s="172"/>
    </row>
    <row r="49" spans="1:16" ht="15" customHeight="1">
      <c r="A49" s="170" t="s">
        <v>250</v>
      </c>
      <c r="B49" s="171" t="s">
        <v>248</v>
      </c>
      <c r="C49" s="172"/>
      <c r="D49" s="637">
        <v>53</v>
      </c>
      <c r="E49" s="172"/>
      <c r="F49" s="637">
        <v>37</v>
      </c>
      <c r="G49" s="172"/>
      <c r="H49" s="637">
        <v>21</v>
      </c>
      <c r="I49" s="172"/>
      <c r="J49" s="637">
        <v>27</v>
      </c>
      <c r="K49" s="172"/>
      <c r="L49" s="637">
        <v>32</v>
      </c>
      <c r="M49" s="172"/>
    </row>
    <row r="50" spans="1:16" ht="15" customHeight="1">
      <c r="A50" s="170"/>
      <c r="B50" s="175" t="s">
        <v>249</v>
      </c>
      <c r="C50" s="172"/>
      <c r="D50" s="646">
        <f>SUM(D48:D49)</f>
        <v>623</v>
      </c>
      <c r="E50" s="176"/>
      <c r="F50" s="646">
        <f>SUM(F48:F49)</f>
        <v>537</v>
      </c>
      <c r="G50" s="176"/>
      <c r="H50" s="646">
        <f>SUM(H48:H49)</f>
        <v>345</v>
      </c>
      <c r="I50" s="176"/>
      <c r="J50" s="646">
        <f>SUM(J48:J49)</f>
        <v>576</v>
      </c>
      <c r="K50" s="176"/>
      <c r="L50" s="646">
        <f>SUM(L48:L49)</f>
        <v>638</v>
      </c>
      <c r="M50" s="176"/>
    </row>
    <row r="51" spans="1:16" ht="15" customHeight="1">
      <c r="A51" s="170"/>
      <c r="B51" s="171"/>
      <c r="C51" s="198"/>
      <c r="D51" s="179"/>
      <c r="E51" s="179"/>
      <c r="F51" s="179"/>
      <c r="G51" s="179"/>
      <c r="H51" s="179"/>
      <c r="I51" s="179"/>
      <c r="J51" s="179"/>
      <c r="K51" s="179"/>
      <c r="L51" s="179"/>
      <c r="M51" s="179"/>
    </row>
    <row r="52" spans="1:16" ht="15" customHeight="1">
      <c r="A52" s="170"/>
      <c r="B52" s="171"/>
      <c r="C52" s="180"/>
      <c r="D52" s="636" t="s">
        <v>245</v>
      </c>
      <c r="E52" s="636" t="s">
        <v>251</v>
      </c>
      <c r="F52" s="636" t="s">
        <v>245</v>
      </c>
      <c r="G52" s="636" t="s">
        <v>251</v>
      </c>
      <c r="H52" s="636" t="s">
        <v>245</v>
      </c>
      <c r="I52" s="636" t="s">
        <v>251</v>
      </c>
      <c r="J52" s="636" t="s">
        <v>245</v>
      </c>
      <c r="K52" s="636" t="s">
        <v>251</v>
      </c>
      <c r="L52" s="636" t="s">
        <v>245</v>
      </c>
      <c r="M52" s="636" t="s">
        <v>251</v>
      </c>
      <c r="O52" s="181"/>
      <c r="P52" s="182"/>
    </row>
    <row r="53" spans="1:16" ht="15" customHeight="1">
      <c r="A53" s="170" t="s">
        <v>252</v>
      </c>
      <c r="B53" s="171" t="s">
        <v>247</v>
      </c>
      <c r="C53" s="183"/>
      <c r="D53" s="648">
        <v>75</v>
      </c>
      <c r="E53" s="648">
        <v>72</v>
      </c>
      <c r="F53" s="648">
        <v>76</v>
      </c>
      <c r="G53" s="648">
        <v>73</v>
      </c>
      <c r="H53" s="648">
        <v>75</v>
      </c>
      <c r="I53" s="648">
        <v>73</v>
      </c>
      <c r="J53" s="648">
        <v>74</v>
      </c>
      <c r="K53" s="648">
        <v>73</v>
      </c>
      <c r="L53" s="648">
        <v>74</v>
      </c>
      <c r="M53" s="648" t="s">
        <v>1110</v>
      </c>
      <c r="N53" s="454"/>
    </row>
    <row r="54" spans="1:16" ht="15" customHeight="1">
      <c r="A54" s="170" t="s">
        <v>253</v>
      </c>
      <c r="B54" s="171" t="s">
        <v>248</v>
      </c>
      <c r="C54" s="183"/>
      <c r="D54" s="648">
        <v>68</v>
      </c>
      <c r="E54" s="648">
        <v>57</v>
      </c>
      <c r="F54" s="648">
        <v>72</v>
      </c>
      <c r="G54" s="648">
        <v>58</v>
      </c>
      <c r="H54" s="648">
        <v>69</v>
      </c>
      <c r="I54" s="648">
        <v>59</v>
      </c>
      <c r="J54" s="648">
        <v>65</v>
      </c>
      <c r="K54" s="648">
        <v>59</v>
      </c>
      <c r="L54" s="648">
        <v>60</v>
      </c>
      <c r="M54" s="648" t="s">
        <v>1110</v>
      </c>
    </row>
    <row r="55" spans="1:16" ht="17.25" customHeight="1" thickBot="1">
      <c r="A55" s="185" t="s">
        <v>258</v>
      </c>
      <c r="B55" s="186" t="s">
        <v>249</v>
      </c>
      <c r="C55" s="187"/>
      <c r="D55" s="649">
        <v>74</v>
      </c>
      <c r="E55" s="649">
        <v>71</v>
      </c>
      <c r="F55" s="649">
        <v>75</v>
      </c>
      <c r="G55" s="649">
        <v>71</v>
      </c>
      <c r="H55" s="649">
        <v>75</v>
      </c>
      <c r="I55" s="649">
        <v>71</v>
      </c>
      <c r="J55" s="649">
        <v>74</v>
      </c>
      <c r="K55" s="649">
        <v>71</v>
      </c>
      <c r="L55" s="649">
        <v>73</v>
      </c>
      <c r="M55" s="649" t="s">
        <v>1110</v>
      </c>
    </row>
    <row r="56" spans="1:16" ht="15.75" customHeight="1">
      <c r="A56" s="704" t="s">
        <v>255</v>
      </c>
      <c r="B56" s="184"/>
      <c r="C56" s="189"/>
      <c r="D56" s="184"/>
      <c r="E56" s="184"/>
      <c r="F56" s="184"/>
      <c r="G56" s="199"/>
      <c r="H56" s="184"/>
      <c r="I56" s="184"/>
      <c r="J56" s="184"/>
      <c r="K56" s="199"/>
      <c r="L56" s="184"/>
      <c r="M56" s="184"/>
    </row>
    <row r="57" spans="1:16" ht="12.75" customHeight="1">
      <c r="A57" s="704"/>
      <c r="B57" s="184"/>
      <c r="C57" s="177"/>
      <c r="D57" s="184"/>
      <c r="E57" s="184"/>
      <c r="F57" s="184"/>
      <c r="G57" s="184"/>
      <c r="H57" s="184"/>
      <c r="I57" s="184"/>
      <c r="J57" s="184"/>
      <c r="K57" s="184"/>
      <c r="L57" s="184"/>
      <c r="M57" s="184"/>
    </row>
    <row r="58" spans="1:16" s="445" customFormat="1" ht="12.75" customHeight="1">
      <c r="A58" s="455" t="s">
        <v>217</v>
      </c>
      <c r="B58" s="301"/>
      <c r="C58" s="1067"/>
      <c r="D58" s="301"/>
      <c r="E58" s="301"/>
      <c r="F58" s="301"/>
      <c r="G58" s="301"/>
      <c r="H58" s="301"/>
      <c r="I58" s="301"/>
      <c r="J58" s="301"/>
      <c r="K58" s="301"/>
      <c r="L58" s="301"/>
      <c r="M58" s="301"/>
    </row>
    <row r="59" spans="1:16" s="445" customFormat="1" ht="12.75" customHeight="1">
      <c r="A59" s="445" t="s">
        <v>259</v>
      </c>
      <c r="B59" s="1067"/>
      <c r="C59" s="301"/>
      <c r="D59" s="301"/>
      <c r="E59" s="301"/>
      <c r="F59" s="301"/>
      <c r="G59" s="301"/>
      <c r="H59" s="301"/>
      <c r="I59" s="301"/>
      <c r="J59" s="301"/>
      <c r="K59" s="301"/>
      <c r="L59" s="301"/>
      <c r="M59" s="301"/>
    </row>
    <row r="60" spans="1:16" s="445" customFormat="1" ht="12.75" customHeight="1">
      <c r="A60" s="445" t="s">
        <v>834</v>
      </c>
      <c r="B60" s="1067"/>
      <c r="C60" s="301"/>
      <c r="D60" s="301"/>
      <c r="E60" s="301"/>
      <c r="F60" s="301"/>
      <c r="G60" s="301"/>
      <c r="H60" s="301"/>
      <c r="I60" s="301"/>
      <c r="J60" s="301"/>
      <c r="K60" s="301"/>
      <c r="L60" s="301"/>
      <c r="M60" s="301"/>
    </row>
    <row r="61" spans="1:16" s="445" customFormat="1" ht="12.75" customHeight="1">
      <c r="A61" s="445" t="s">
        <v>835</v>
      </c>
      <c r="B61" s="1067"/>
      <c r="C61" s="301"/>
      <c r="D61" s="301"/>
      <c r="E61" s="301"/>
      <c r="F61" s="301"/>
      <c r="G61" s="301"/>
      <c r="H61" s="301"/>
      <c r="I61" s="301"/>
      <c r="J61" s="301"/>
      <c r="K61" s="301"/>
      <c r="L61" s="301"/>
      <c r="M61" s="301"/>
    </row>
    <row r="62" spans="1:16" s="445" customFormat="1" ht="12.75" customHeight="1">
      <c r="A62" s="1066" t="s">
        <v>1278</v>
      </c>
      <c r="B62" s="1067"/>
      <c r="C62" s="301"/>
      <c r="D62" s="301"/>
      <c r="E62" s="301"/>
      <c r="F62" s="301"/>
      <c r="G62" s="301"/>
      <c r="H62" s="301"/>
      <c r="I62" s="301"/>
      <c r="J62" s="301"/>
      <c r="K62" s="301"/>
      <c r="L62" s="301"/>
      <c r="M62" s="301"/>
    </row>
    <row r="63" spans="1:16" s="445" customFormat="1" ht="12.75" customHeight="1">
      <c r="A63" s="1066" t="s">
        <v>1277</v>
      </c>
      <c r="B63" s="1067"/>
      <c r="C63" s="301"/>
      <c r="D63" s="301"/>
      <c r="E63" s="301"/>
      <c r="F63" s="301"/>
      <c r="G63" s="301"/>
      <c r="H63" s="301"/>
      <c r="I63" s="301"/>
      <c r="J63" s="301"/>
      <c r="K63" s="301"/>
      <c r="L63" s="301"/>
      <c r="M63" s="301"/>
    </row>
    <row r="64" spans="1:16" s="445" customFormat="1" ht="12.75" customHeight="1">
      <c r="A64" s="1066" t="s">
        <v>1279</v>
      </c>
      <c r="B64" s="1067"/>
      <c r="C64" s="301"/>
      <c r="D64" s="301"/>
      <c r="E64" s="301"/>
      <c r="F64" s="301"/>
      <c r="G64" s="301"/>
      <c r="H64" s="301"/>
      <c r="I64" s="301"/>
      <c r="J64" s="301"/>
      <c r="K64" s="301"/>
      <c r="L64" s="301"/>
      <c r="M64" s="301"/>
    </row>
    <row r="65" spans="1:13" s="445" customFormat="1" ht="12.75" customHeight="1">
      <c r="A65" s="1049" t="s">
        <v>1280</v>
      </c>
      <c r="B65" s="943"/>
    </row>
    <row r="66" spans="1:13" s="445" customFormat="1" ht="12.75" customHeight="1">
      <c r="A66" s="1049" t="s">
        <v>1285</v>
      </c>
      <c r="B66" s="943"/>
    </row>
    <row r="67" spans="1:13" s="445" customFormat="1" ht="12.75" customHeight="1">
      <c r="A67" s="445" t="s">
        <v>260</v>
      </c>
    </row>
    <row r="68" spans="1:13" s="445" customFormat="1" ht="12.75" customHeight="1">
      <c r="A68" s="445" t="s">
        <v>1281</v>
      </c>
      <c r="B68" s="301"/>
      <c r="C68" s="301"/>
      <c r="D68" s="301"/>
      <c r="E68" s="301"/>
      <c r="F68" s="301"/>
      <c r="G68" s="301"/>
      <c r="H68" s="301"/>
      <c r="I68" s="301"/>
      <c r="J68" s="301"/>
      <c r="K68" s="301"/>
      <c r="L68" s="301"/>
      <c r="M68" s="301"/>
    </row>
    <row r="69" spans="1:13" s="445" customFormat="1" ht="12.75" customHeight="1">
      <c r="A69" s="445" t="s">
        <v>261</v>
      </c>
      <c r="B69" s="301"/>
      <c r="C69" s="301"/>
      <c r="D69" s="301"/>
      <c r="E69" s="301"/>
      <c r="F69" s="301"/>
      <c r="G69" s="301"/>
      <c r="H69" s="301"/>
      <c r="I69" s="301"/>
      <c r="J69" s="301"/>
      <c r="K69" s="301"/>
      <c r="L69" s="301"/>
      <c r="M69" s="301"/>
    </row>
    <row r="70" spans="1:13" s="445" customFormat="1" ht="12.75" customHeight="1">
      <c r="A70" s="1050" t="s">
        <v>1282</v>
      </c>
    </row>
    <row r="71" spans="1:13" s="445" customFormat="1" ht="12.75" customHeight="1">
      <c r="A71" s="1050" t="s">
        <v>1283</v>
      </c>
    </row>
    <row r="72" spans="1:13" ht="12.75" customHeight="1"/>
    <row r="73" spans="1:13" s="145" customFormat="1">
      <c r="A73" s="1247" t="s">
        <v>206</v>
      </c>
      <c r="B73" s="1247"/>
      <c r="C73" s="1254"/>
      <c r="D73" s="1254"/>
    </row>
    <row r="74" spans="1:13" s="145" customFormat="1">
      <c r="A74" s="184"/>
      <c r="B74" s="144"/>
      <c r="C74" s="144"/>
      <c r="D74" s="144"/>
    </row>
    <row r="75" spans="1:13" s="145" customFormat="1">
      <c r="A75" s="1117" t="s">
        <v>207</v>
      </c>
      <c r="B75" s="144"/>
      <c r="C75" s="144"/>
      <c r="D75" s="144"/>
    </row>
    <row r="76" spans="1:13">
      <c r="A76" s="184"/>
      <c r="B76" s="201"/>
    </row>
    <row r="77" spans="1:13">
      <c r="A77" s="665" t="s">
        <v>208</v>
      </c>
      <c r="B77" s="201"/>
    </row>
    <row r="78" spans="1:13" s="661" customFormat="1">
      <c r="A78" s="665"/>
      <c r="B78" s="201"/>
    </row>
    <row r="79" spans="1:13" s="661" customFormat="1">
      <c r="A79" s="967" t="s">
        <v>950</v>
      </c>
      <c r="B79" s="201"/>
    </row>
    <row r="80" spans="1:13" ht="12.75" customHeight="1" thickBot="1"/>
    <row r="81" spans="1:16" s="194" customFormat="1" ht="15" customHeight="1" thickTop="1">
      <c r="A81" s="1048" t="s">
        <v>1219</v>
      </c>
      <c r="B81" s="150"/>
      <c r="C81" s="150"/>
      <c r="D81" s="193"/>
      <c r="E81" s="193"/>
      <c r="F81" s="193"/>
      <c r="G81" s="193"/>
      <c r="H81" s="193"/>
      <c r="I81" s="193"/>
      <c r="J81" s="193"/>
      <c r="K81" s="193"/>
      <c r="L81" s="193"/>
      <c r="M81" s="193"/>
    </row>
    <row r="82" spans="1:16" ht="12.75" customHeight="1" thickBot="1">
      <c r="A82" s="202"/>
      <c r="B82" s="203"/>
      <c r="C82" s="204"/>
      <c r="D82" s="184"/>
      <c r="E82" s="184"/>
      <c r="F82" s="184"/>
      <c r="G82" s="184"/>
      <c r="H82" s="184"/>
      <c r="I82" s="184"/>
      <c r="J82" s="184"/>
      <c r="K82" s="184"/>
      <c r="L82" s="184"/>
      <c r="M82" s="184"/>
    </row>
    <row r="83" spans="1:16" ht="16.5" customHeight="1">
      <c r="A83" s="205"/>
      <c r="B83" s="197"/>
      <c r="C83" s="197"/>
      <c r="D83" s="984" t="s">
        <v>1002</v>
      </c>
      <c r="E83" s="984"/>
      <c r="F83" s="984" t="s">
        <v>1036</v>
      </c>
      <c r="G83" s="984"/>
      <c r="H83" s="984" t="s">
        <v>1072</v>
      </c>
      <c r="I83" s="984"/>
      <c r="J83" s="1253" t="s">
        <v>1071</v>
      </c>
      <c r="K83" s="1253"/>
      <c r="L83" s="1253" t="s">
        <v>1214</v>
      </c>
      <c r="M83" s="1253"/>
    </row>
    <row r="84" spans="1:16" ht="15.75" customHeight="1">
      <c r="A84" s="159"/>
      <c r="B84" s="160"/>
      <c r="C84" s="161"/>
      <c r="D84" s="162" t="s">
        <v>245</v>
      </c>
      <c r="E84" s="162"/>
      <c r="F84" s="162" t="s">
        <v>245</v>
      </c>
      <c r="G84" s="162"/>
      <c r="H84" s="162" t="s">
        <v>245</v>
      </c>
      <c r="I84" s="162"/>
      <c r="J84" s="162" t="s">
        <v>245</v>
      </c>
      <c r="K84" s="162"/>
      <c r="L84" s="162" t="s">
        <v>245</v>
      </c>
      <c r="M84" s="162"/>
    </row>
    <row r="85" spans="1:16" ht="15" customHeight="1">
      <c r="A85" s="163" t="s">
        <v>246</v>
      </c>
      <c r="B85" s="164" t="s">
        <v>247</v>
      </c>
      <c r="C85" s="184"/>
      <c r="D85" s="635">
        <v>585</v>
      </c>
      <c r="E85" s="165"/>
      <c r="F85" s="635">
        <v>664</v>
      </c>
      <c r="G85" s="165"/>
      <c r="H85" s="635">
        <v>769</v>
      </c>
      <c r="I85" s="165"/>
      <c r="J85" s="635">
        <v>863</v>
      </c>
      <c r="K85" s="165"/>
      <c r="L85" s="635">
        <v>707</v>
      </c>
      <c r="M85" s="165"/>
    </row>
    <row r="86" spans="1:16" ht="15" customHeight="1">
      <c r="A86" s="170" t="s">
        <v>210</v>
      </c>
      <c r="B86" s="171" t="s">
        <v>248</v>
      </c>
      <c r="C86" s="184"/>
      <c r="D86" s="637">
        <v>21</v>
      </c>
      <c r="E86" s="172"/>
      <c r="F86" s="637">
        <v>23</v>
      </c>
      <c r="G86" s="172"/>
      <c r="H86" s="637">
        <v>22</v>
      </c>
      <c r="I86" s="172"/>
      <c r="J86" s="637">
        <v>49</v>
      </c>
      <c r="K86" s="172"/>
      <c r="L86" s="637">
        <v>47</v>
      </c>
      <c r="M86" s="172"/>
    </row>
    <row r="87" spans="1:16" ht="15" customHeight="1">
      <c r="A87" s="170"/>
      <c r="B87" s="175" t="s">
        <v>249</v>
      </c>
      <c r="C87" s="184"/>
      <c r="D87" s="634">
        <f>SUM(D85:D86)</f>
        <v>606</v>
      </c>
      <c r="E87" s="206"/>
      <c r="F87" s="634">
        <f>SUM(F85:F86)</f>
        <v>687</v>
      </c>
      <c r="G87" s="206"/>
      <c r="H87" s="634">
        <f>SUM(H85:H86)</f>
        <v>791</v>
      </c>
      <c r="I87" s="206"/>
      <c r="J87" s="634">
        <f>SUM(J85:J86)</f>
        <v>912</v>
      </c>
      <c r="K87" s="206"/>
      <c r="L87" s="634">
        <f>SUM(L85:L86)</f>
        <v>754</v>
      </c>
      <c r="M87" s="206"/>
      <c r="P87" s="182"/>
    </row>
    <row r="88" spans="1:16" ht="15" customHeight="1">
      <c r="A88" s="170"/>
      <c r="B88" s="171"/>
      <c r="C88" s="184"/>
      <c r="D88" s="633"/>
      <c r="E88" s="172"/>
      <c r="F88" s="633"/>
      <c r="G88" s="172"/>
      <c r="H88" s="633"/>
      <c r="I88" s="172"/>
      <c r="J88" s="633"/>
      <c r="K88" s="172"/>
      <c r="L88" s="633"/>
      <c r="M88" s="172"/>
    </row>
    <row r="89" spans="1:16" ht="15" customHeight="1">
      <c r="A89" s="170" t="s">
        <v>246</v>
      </c>
      <c r="B89" s="171" t="s">
        <v>247</v>
      </c>
      <c r="C89" s="184"/>
      <c r="D89" s="637">
        <v>424</v>
      </c>
      <c r="E89" s="172"/>
      <c r="F89" s="637">
        <v>470</v>
      </c>
      <c r="G89" s="172"/>
      <c r="H89" s="637">
        <v>519</v>
      </c>
      <c r="I89" s="172"/>
      <c r="J89" s="637">
        <v>555</v>
      </c>
      <c r="K89" s="172"/>
      <c r="L89" s="637">
        <v>482</v>
      </c>
      <c r="M89" s="172"/>
    </row>
    <row r="90" spans="1:16" ht="15" customHeight="1">
      <c r="A90" s="170" t="s">
        <v>250</v>
      </c>
      <c r="B90" s="171" t="s">
        <v>248</v>
      </c>
      <c r="C90" s="184"/>
      <c r="D90" s="637">
        <v>11</v>
      </c>
      <c r="E90" s="172"/>
      <c r="F90" s="637">
        <v>19</v>
      </c>
      <c r="G90" s="172"/>
      <c r="H90" s="637">
        <v>12</v>
      </c>
      <c r="I90" s="172"/>
      <c r="J90" s="637">
        <v>31</v>
      </c>
      <c r="K90" s="172"/>
      <c r="L90" s="637">
        <v>29</v>
      </c>
      <c r="M90" s="172"/>
    </row>
    <row r="91" spans="1:16" ht="15" customHeight="1">
      <c r="A91" s="170"/>
      <c r="B91" s="175" t="s">
        <v>249</v>
      </c>
      <c r="C91" s="207"/>
      <c r="D91" s="634">
        <f>SUM(D89:D90)</f>
        <v>435</v>
      </c>
      <c r="E91" s="206"/>
      <c r="F91" s="634">
        <f>SUM(F89:F90)</f>
        <v>489</v>
      </c>
      <c r="G91" s="206"/>
      <c r="H91" s="634">
        <f>SUM(H89:H90)</f>
        <v>531</v>
      </c>
      <c r="I91" s="206"/>
      <c r="J91" s="634">
        <f>SUM(J89:J90)</f>
        <v>586</v>
      </c>
      <c r="K91" s="206"/>
      <c r="L91" s="634">
        <f>SUM(L89:L90)</f>
        <v>511</v>
      </c>
      <c r="M91" s="206"/>
    </row>
    <row r="92" spans="1:16" ht="15" customHeight="1">
      <c r="A92" s="170"/>
      <c r="B92" s="171"/>
      <c r="C92" s="172"/>
      <c r="D92" s="179"/>
      <c r="E92" s="179"/>
      <c r="F92" s="179"/>
      <c r="G92" s="179"/>
      <c r="H92" s="179"/>
      <c r="I92" s="179"/>
      <c r="J92" s="179"/>
      <c r="K92" s="179"/>
      <c r="L92" s="179"/>
      <c r="M92" s="179"/>
    </row>
    <row r="93" spans="1:16" ht="15" customHeight="1">
      <c r="A93" s="170"/>
      <c r="B93" s="171"/>
      <c r="C93" s="180"/>
      <c r="D93" s="636" t="s">
        <v>245</v>
      </c>
      <c r="E93" s="636" t="s">
        <v>251</v>
      </c>
      <c r="F93" s="636" t="s">
        <v>245</v>
      </c>
      <c r="G93" s="636" t="s">
        <v>251</v>
      </c>
      <c r="H93" s="636" t="s">
        <v>245</v>
      </c>
      <c r="I93" s="636" t="s">
        <v>251</v>
      </c>
      <c r="J93" s="636" t="s">
        <v>245</v>
      </c>
      <c r="K93" s="636" t="s">
        <v>251</v>
      </c>
      <c r="L93" s="636" t="s">
        <v>245</v>
      </c>
      <c r="M93" s="636" t="s">
        <v>251</v>
      </c>
      <c r="O93" s="181"/>
      <c r="P93" s="182"/>
    </row>
    <row r="94" spans="1:16" ht="15" customHeight="1">
      <c r="A94" s="170" t="s">
        <v>252</v>
      </c>
      <c r="B94" s="171" t="s">
        <v>247</v>
      </c>
      <c r="C94" s="183"/>
      <c r="D94" s="648">
        <v>72</v>
      </c>
      <c r="E94" s="648">
        <v>55</v>
      </c>
      <c r="F94" s="648">
        <v>71</v>
      </c>
      <c r="G94" s="648">
        <v>55</v>
      </c>
      <c r="H94" s="648">
        <v>70</v>
      </c>
      <c r="I94" s="648">
        <v>55</v>
      </c>
      <c r="J94" s="648">
        <v>68</v>
      </c>
      <c r="K94" s="648">
        <v>56</v>
      </c>
      <c r="L94" s="648">
        <v>67</v>
      </c>
      <c r="M94" s="648" t="s">
        <v>1110</v>
      </c>
      <c r="N94" s="454"/>
    </row>
    <row r="95" spans="1:16" ht="15" customHeight="1">
      <c r="A95" s="170" t="s">
        <v>253</v>
      </c>
      <c r="B95" s="171" t="s">
        <v>248</v>
      </c>
      <c r="C95" s="183"/>
      <c r="D95" s="648">
        <v>54</v>
      </c>
      <c r="E95" s="648">
        <v>58</v>
      </c>
      <c r="F95" s="648">
        <v>63</v>
      </c>
      <c r="G95" s="648">
        <v>59</v>
      </c>
      <c r="H95" s="648">
        <v>63</v>
      </c>
      <c r="I95" s="648">
        <v>58</v>
      </c>
      <c r="J95" s="648">
        <v>63</v>
      </c>
      <c r="K95" s="648">
        <v>59</v>
      </c>
      <c r="L95" s="648">
        <v>65</v>
      </c>
      <c r="M95" s="648" t="s">
        <v>1110</v>
      </c>
    </row>
    <row r="96" spans="1:16" ht="17.25" customHeight="1" thickBot="1">
      <c r="A96" s="185" t="s">
        <v>254</v>
      </c>
      <c r="B96" s="186" t="s">
        <v>249</v>
      </c>
      <c r="C96" s="187"/>
      <c r="D96" s="649">
        <v>71</v>
      </c>
      <c r="E96" s="649">
        <v>55</v>
      </c>
      <c r="F96" s="649">
        <v>71</v>
      </c>
      <c r="G96" s="649">
        <v>55</v>
      </c>
      <c r="H96" s="649">
        <v>70</v>
      </c>
      <c r="I96" s="649">
        <v>56</v>
      </c>
      <c r="J96" s="649">
        <v>68</v>
      </c>
      <c r="K96" s="649">
        <v>56</v>
      </c>
      <c r="L96" s="649">
        <v>67</v>
      </c>
      <c r="M96" s="649" t="s">
        <v>1110</v>
      </c>
    </row>
    <row r="97" spans="1:13" ht="15.75" customHeight="1">
      <c r="A97" s="704" t="s">
        <v>255</v>
      </c>
      <c r="B97" s="184"/>
      <c r="C97" s="189"/>
      <c r="D97" s="184"/>
      <c r="E97" s="184"/>
      <c r="F97" s="184"/>
      <c r="G97" s="199"/>
      <c r="H97" s="184"/>
      <c r="I97" s="184"/>
      <c r="J97" s="184"/>
      <c r="K97" s="199"/>
      <c r="L97" s="184"/>
      <c r="M97" s="184"/>
    </row>
    <row r="98" spans="1:13" ht="12.75" customHeight="1">
      <c r="A98" s="704"/>
      <c r="B98" s="184"/>
      <c r="C98" s="177"/>
      <c r="D98" s="184"/>
      <c r="E98" s="184"/>
      <c r="F98" s="184"/>
      <c r="G98" s="184"/>
      <c r="H98" s="184"/>
      <c r="I98" s="184"/>
      <c r="J98" s="184"/>
      <c r="K98" s="184"/>
      <c r="L98" s="184"/>
      <c r="M98" s="184"/>
    </row>
    <row r="99" spans="1:13" s="445" customFormat="1" ht="12.75" customHeight="1">
      <c r="A99" s="455" t="s">
        <v>217</v>
      </c>
      <c r="C99" s="943"/>
    </row>
    <row r="100" spans="1:13" s="445" customFormat="1" ht="12.75" customHeight="1">
      <c r="A100" s="1049" t="s">
        <v>256</v>
      </c>
      <c r="B100" s="943"/>
    </row>
    <row r="101" spans="1:13" s="445" customFormat="1" ht="12.75" customHeight="1">
      <c r="A101" s="1049" t="s">
        <v>1274</v>
      </c>
      <c r="B101" s="943"/>
    </row>
    <row r="102" spans="1:13" s="445" customFormat="1" ht="12.75" customHeight="1">
      <c r="A102" s="1066" t="s">
        <v>1278</v>
      </c>
      <c r="B102" s="943"/>
    </row>
    <row r="103" spans="1:13" s="445" customFormat="1" ht="12.75" customHeight="1">
      <c r="A103" s="1066" t="s">
        <v>1277</v>
      </c>
      <c r="B103" s="943"/>
    </row>
    <row r="104" spans="1:13" s="445" customFormat="1" ht="12.75" customHeight="1">
      <c r="A104" s="1066" t="s">
        <v>1279</v>
      </c>
      <c r="B104" s="943"/>
    </row>
    <row r="105" spans="1:13" s="445" customFormat="1">
      <c r="A105" s="1050" t="s">
        <v>1275</v>
      </c>
    </row>
    <row r="106" spans="1:13" s="445" customFormat="1" ht="12.75" customHeight="1">
      <c r="A106" s="1050" t="s">
        <v>1276</v>
      </c>
    </row>
    <row r="107" spans="1:13" ht="12.75" customHeight="1"/>
    <row r="108" spans="1:13" s="145" customFormat="1">
      <c r="A108" s="1247" t="s">
        <v>206</v>
      </c>
      <c r="B108" s="1247"/>
      <c r="C108" s="1254"/>
      <c r="D108" s="1254"/>
    </row>
    <row r="109" spans="1:13" s="145" customFormat="1">
      <c r="A109" s="184"/>
      <c r="B109" s="144"/>
      <c r="C109" s="144"/>
      <c r="D109" s="144"/>
    </row>
    <row r="110" spans="1:13" s="145" customFormat="1">
      <c r="A110" s="1117" t="s">
        <v>207</v>
      </c>
      <c r="B110" s="144"/>
      <c r="C110" s="144"/>
      <c r="D110" s="144"/>
    </row>
    <row r="111" spans="1:13">
      <c r="A111" s="184"/>
      <c r="B111" s="201"/>
    </row>
    <row r="112" spans="1:13">
      <c r="A112" s="665" t="s">
        <v>208</v>
      </c>
      <c r="B112" s="201"/>
    </row>
    <row r="113" spans="1:16" s="661" customFormat="1">
      <c r="A113" s="665"/>
      <c r="B113" s="201"/>
    </row>
    <row r="114" spans="1:16" s="661" customFormat="1">
      <c r="A114" s="967" t="s">
        <v>950</v>
      </c>
      <c r="B114" s="201"/>
    </row>
    <row r="115" spans="1:16" ht="12.75" customHeight="1" thickBot="1">
      <c r="A115" s="208"/>
    </row>
    <row r="116" spans="1:16" s="194" customFormat="1" ht="15" customHeight="1" thickTop="1">
      <c r="A116" s="1048" t="s">
        <v>1220</v>
      </c>
      <c r="B116" s="150"/>
      <c r="C116" s="150"/>
      <c r="D116" s="193"/>
      <c r="E116" s="193"/>
      <c r="F116" s="193"/>
      <c r="G116" s="193"/>
      <c r="H116" s="193"/>
      <c r="I116" s="193"/>
      <c r="J116" s="193"/>
      <c r="K116" s="193"/>
      <c r="L116" s="193"/>
      <c r="M116" s="193"/>
    </row>
    <row r="117" spans="1:16" ht="12.75" customHeight="1" thickBot="1">
      <c r="A117" s="209"/>
      <c r="B117" s="210"/>
      <c r="C117" s="211"/>
      <c r="D117" s="184"/>
      <c r="E117" s="184"/>
      <c r="F117" s="184"/>
      <c r="G117" s="184"/>
      <c r="H117" s="184"/>
      <c r="I117" s="184"/>
      <c r="J117" s="184"/>
      <c r="K117" s="184"/>
      <c r="L117" s="184"/>
      <c r="M117" s="184"/>
    </row>
    <row r="118" spans="1:16" ht="16.5" customHeight="1">
      <c r="A118" s="205"/>
      <c r="B118" s="197"/>
      <c r="C118" s="197"/>
      <c r="D118" s="984" t="s">
        <v>1002</v>
      </c>
      <c r="E118" s="984"/>
      <c r="F118" s="984" t="s">
        <v>1036</v>
      </c>
      <c r="G118" s="984"/>
      <c r="H118" s="984" t="s">
        <v>1072</v>
      </c>
      <c r="I118" s="984"/>
      <c r="J118" s="1253" t="s">
        <v>1071</v>
      </c>
      <c r="K118" s="1253"/>
      <c r="L118" s="1253" t="s">
        <v>1214</v>
      </c>
      <c r="M118" s="1253"/>
    </row>
    <row r="119" spans="1:16" ht="15.75" customHeight="1">
      <c r="A119" s="159"/>
      <c r="B119" s="160"/>
      <c r="C119" s="161"/>
      <c r="D119" s="162" t="s">
        <v>245</v>
      </c>
      <c r="E119" s="162"/>
      <c r="F119" s="162" t="s">
        <v>245</v>
      </c>
      <c r="G119" s="162"/>
      <c r="H119" s="162" t="s">
        <v>245</v>
      </c>
      <c r="I119" s="162"/>
      <c r="J119" s="162" t="s">
        <v>245</v>
      </c>
      <c r="K119" s="162"/>
      <c r="L119" s="162" t="s">
        <v>245</v>
      </c>
      <c r="M119" s="162"/>
    </row>
    <row r="120" spans="1:16" ht="15" customHeight="1">
      <c r="A120" s="163" t="s">
        <v>246</v>
      </c>
      <c r="B120" s="164" t="s">
        <v>247</v>
      </c>
      <c r="C120" s="212"/>
      <c r="D120" s="635">
        <v>47</v>
      </c>
      <c r="E120" s="165"/>
      <c r="F120" s="635">
        <v>62</v>
      </c>
      <c r="G120" s="165"/>
      <c r="H120" s="635">
        <v>58</v>
      </c>
      <c r="I120" s="165"/>
      <c r="J120" s="635">
        <v>77</v>
      </c>
      <c r="K120" s="165"/>
      <c r="L120" s="635">
        <v>55</v>
      </c>
      <c r="M120" s="165"/>
    </row>
    <row r="121" spans="1:16" ht="15" customHeight="1">
      <c r="A121" s="170" t="s">
        <v>210</v>
      </c>
      <c r="B121" s="171" t="s">
        <v>248</v>
      </c>
      <c r="C121" s="198"/>
      <c r="D121" s="637">
        <v>17</v>
      </c>
      <c r="E121" s="172"/>
      <c r="F121" s="637">
        <v>8</v>
      </c>
      <c r="G121" s="172"/>
      <c r="H121" s="637">
        <v>12</v>
      </c>
      <c r="I121" s="172"/>
      <c r="J121" s="637">
        <v>18</v>
      </c>
      <c r="K121" s="172"/>
      <c r="L121" s="637">
        <v>16</v>
      </c>
      <c r="M121" s="172"/>
    </row>
    <row r="122" spans="1:16" ht="15" customHeight="1">
      <c r="A122" s="170"/>
      <c r="B122" s="175" t="s">
        <v>249</v>
      </c>
      <c r="C122" s="198"/>
      <c r="D122" s="646">
        <f>SUM(D120:D121)</f>
        <v>64</v>
      </c>
      <c r="E122" s="176"/>
      <c r="F122" s="646">
        <f>SUM(F120:F121)</f>
        <v>70</v>
      </c>
      <c r="G122" s="176"/>
      <c r="H122" s="646">
        <f>SUM(H120:H121)</f>
        <v>70</v>
      </c>
      <c r="I122" s="176"/>
      <c r="J122" s="646">
        <f>SUM(J120:J121)</f>
        <v>95</v>
      </c>
      <c r="K122" s="176"/>
      <c r="L122" s="646">
        <f>SUM(L120:L121)</f>
        <v>71</v>
      </c>
      <c r="M122" s="176"/>
      <c r="P122" s="182"/>
    </row>
    <row r="123" spans="1:16" ht="15" customHeight="1">
      <c r="A123" s="170"/>
      <c r="B123" s="171"/>
      <c r="C123" s="198"/>
      <c r="D123" s="636"/>
      <c r="E123" s="172"/>
      <c r="F123" s="636"/>
      <c r="G123" s="172"/>
      <c r="H123" s="636"/>
      <c r="I123" s="172"/>
      <c r="J123" s="636"/>
      <c r="K123" s="172"/>
      <c r="L123" s="636"/>
      <c r="M123" s="172"/>
    </row>
    <row r="124" spans="1:16" ht="15" customHeight="1">
      <c r="A124" s="170" t="s">
        <v>246</v>
      </c>
      <c r="B124" s="171" t="s">
        <v>247</v>
      </c>
      <c r="C124" s="198"/>
      <c r="D124" s="637">
        <v>35</v>
      </c>
      <c r="E124" s="172"/>
      <c r="F124" s="637">
        <v>43</v>
      </c>
      <c r="G124" s="172"/>
      <c r="H124" s="637" t="s">
        <v>1286</v>
      </c>
      <c r="I124" s="172"/>
      <c r="J124" s="637">
        <v>48</v>
      </c>
      <c r="K124" s="172"/>
      <c r="L124" s="637">
        <v>35</v>
      </c>
      <c r="M124" s="172"/>
    </row>
    <row r="125" spans="1:16" ht="15" customHeight="1">
      <c r="A125" s="170" t="s">
        <v>250</v>
      </c>
      <c r="B125" s="171" t="s">
        <v>248</v>
      </c>
      <c r="C125" s="198"/>
      <c r="D125" s="637">
        <v>12</v>
      </c>
      <c r="E125" s="172"/>
      <c r="F125" s="637">
        <v>7</v>
      </c>
      <c r="G125" s="172"/>
      <c r="H125" s="637" t="s">
        <v>1286</v>
      </c>
      <c r="I125" s="172"/>
      <c r="J125" s="637">
        <v>12</v>
      </c>
      <c r="K125" s="172"/>
      <c r="L125" s="637">
        <v>11</v>
      </c>
      <c r="M125" s="172"/>
    </row>
    <row r="126" spans="1:16" ht="15" customHeight="1">
      <c r="A126" s="170"/>
      <c r="B126" s="175" t="s">
        <v>249</v>
      </c>
      <c r="C126" s="198"/>
      <c r="D126" s="634">
        <f>SUM(D124:D125)</f>
        <v>47</v>
      </c>
      <c r="E126" s="206"/>
      <c r="F126" s="634">
        <f>SUM(F124:F125)</f>
        <v>50</v>
      </c>
      <c r="G126" s="206"/>
      <c r="H126" s="634">
        <v>49</v>
      </c>
      <c r="I126" s="206"/>
      <c r="J126" s="634">
        <f>SUM(J124:J125)</f>
        <v>60</v>
      </c>
      <c r="K126" s="206"/>
      <c r="L126" s="634">
        <f>SUM(L124:L125)</f>
        <v>46</v>
      </c>
      <c r="M126" s="206"/>
    </row>
    <row r="127" spans="1:16" ht="15" customHeight="1">
      <c r="A127" s="170"/>
      <c r="B127" s="171"/>
      <c r="C127" s="198"/>
      <c r="D127" s="179"/>
      <c r="E127" s="179"/>
      <c r="F127" s="179"/>
      <c r="G127" s="179"/>
      <c r="H127" s="179"/>
      <c r="I127" s="179"/>
      <c r="J127" s="179"/>
      <c r="K127" s="179"/>
      <c r="L127" s="179"/>
      <c r="M127" s="179"/>
    </row>
    <row r="128" spans="1:16" ht="15" customHeight="1">
      <c r="A128" s="170"/>
      <c r="B128" s="171"/>
      <c r="C128" s="180"/>
      <c r="D128" s="636" t="s">
        <v>245</v>
      </c>
      <c r="E128" s="636" t="s">
        <v>251</v>
      </c>
      <c r="F128" s="636" t="s">
        <v>245</v>
      </c>
      <c r="G128" s="636" t="s">
        <v>251</v>
      </c>
      <c r="H128" s="636" t="s">
        <v>245</v>
      </c>
      <c r="I128" s="636" t="s">
        <v>251</v>
      </c>
      <c r="J128" s="636" t="s">
        <v>245</v>
      </c>
      <c r="K128" s="636" t="s">
        <v>251</v>
      </c>
      <c r="L128" s="636" t="s">
        <v>245</v>
      </c>
      <c r="M128" s="636" t="s">
        <v>251</v>
      </c>
      <c r="O128" s="181"/>
      <c r="P128" s="182"/>
    </row>
    <row r="129" spans="1:14" ht="15" customHeight="1">
      <c r="A129" s="170" t="s">
        <v>252</v>
      </c>
      <c r="B129" s="171" t="s">
        <v>247</v>
      </c>
      <c r="C129" s="183"/>
      <c r="D129" s="648">
        <v>76</v>
      </c>
      <c r="E129" s="648">
        <v>56</v>
      </c>
      <c r="F129" s="648">
        <v>72</v>
      </c>
      <c r="G129" s="648">
        <v>56</v>
      </c>
      <c r="H129" s="648">
        <v>74</v>
      </c>
      <c r="I129" s="648">
        <v>56</v>
      </c>
      <c r="J129" s="648">
        <v>70</v>
      </c>
      <c r="K129" s="648">
        <v>57</v>
      </c>
      <c r="L129" s="648">
        <v>68</v>
      </c>
      <c r="M129" s="648" t="s">
        <v>1110</v>
      </c>
      <c r="N129" s="454"/>
    </row>
    <row r="130" spans="1:14" ht="15" customHeight="1">
      <c r="A130" s="170" t="s">
        <v>253</v>
      </c>
      <c r="B130" s="171" t="s">
        <v>248</v>
      </c>
      <c r="C130" s="183"/>
      <c r="D130" s="648">
        <v>62</v>
      </c>
      <c r="E130" s="648">
        <v>60</v>
      </c>
      <c r="F130" s="648">
        <v>65</v>
      </c>
      <c r="G130" s="648">
        <v>59</v>
      </c>
      <c r="H130" s="648">
        <v>60</v>
      </c>
      <c r="I130" s="648">
        <v>60</v>
      </c>
      <c r="J130" s="648">
        <v>64</v>
      </c>
      <c r="K130" s="648">
        <v>60</v>
      </c>
      <c r="L130" s="648">
        <v>63</v>
      </c>
      <c r="M130" s="648" t="s">
        <v>1110</v>
      </c>
    </row>
    <row r="131" spans="1:14" ht="17.25" customHeight="1" thickBot="1">
      <c r="A131" s="185" t="s">
        <v>254</v>
      </c>
      <c r="B131" s="186" t="s">
        <v>249</v>
      </c>
      <c r="C131" s="187"/>
      <c r="D131" s="649">
        <v>74</v>
      </c>
      <c r="E131" s="649">
        <v>56</v>
      </c>
      <c r="F131" s="649">
        <v>71</v>
      </c>
      <c r="G131" s="649">
        <v>57</v>
      </c>
      <c r="H131" s="649">
        <v>72</v>
      </c>
      <c r="I131" s="649">
        <v>57</v>
      </c>
      <c r="J131" s="649">
        <v>69</v>
      </c>
      <c r="K131" s="649">
        <v>58</v>
      </c>
      <c r="L131" s="649">
        <v>67</v>
      </c>
      <c r="M131" s="649" t="s">
        <v>1110</v>
      </c>
    </row>
    <row r="132" spans="1:14" ht="15.75" customHeight="1">
      <c r="A132" s="704" t="s">
        <v>255</v>
      </c>
      <c r="B132" s="184"/>
      <c r="C132" s="189"/>
      <c r="D132" s="184"/>
      <c r="E132" s="184"/>
      <c r="F132" s="184"/>
      <c r="G132" s="199"/>
      <c r="H132" s="184"/>
      <c r="I132" s="184"/>
      <c r="J132" s="184"/>
      <c r="K132" s="199"/>
      <c r="L132" s="184"/>
      <c r="M132" s="184"/>
    </row>
    <row r="133" spans="1:14" ht="12.75" customHeight="1">
      <c r="A133" s="704"/>
      <c r="B133" s="645"/>
      <c r="C133" s="858"/>
      <c r="D133" s="645"/>
      <c r="E133" s="645"/>
      <c r="F133" s="645"/>
      <c r="G133" s="645"/>
      <c r="H133" s="645"/>
      <c r="I133" s="645"/>
      <c r="J133" s="645"/>
      <c r="K133" s="645"/>
      <c r="L133" s="645"/>
      <c r="M133" s="645"/>
    </row>
    <row r="134" spans="1:14" s="445" customFormat="1" ht="12.75" customHeight="1">
      <c r="A134" s="455" t="s">
        <v>217</v>
      </c>
      <c r="C134" s="943"/>
    </row>
    <row r="135" spans="1:14" s="445" customFormat="1" ht="12.75" customHeight="1">
      <c r="A135" s="1049" t="s">
        <v>256</v>
      </c>
      <c r="B135" s="943"/>
    </row>
    <row r="136" spans="1:14" s="445" customFormat="1" ht="12.75" customHeight="1">
      <c r="A136" s="1049" t="s">
        <v>1274</v>
      </c>
      <c r="B136" s="943"/>
    </row>
    <row r="137" spans="1:14" s="445" customFormat="1" ht="12.75" customHeight="1">
      <c r="A137" s="1066" t="s">
        <v>1278</v>
      </c>
      <c r="B137" s="943"/>
    </row>
    <row r="138" spans="1:14" s="445" customFormat="1" ht="12.75" customHeight="1">
      <c r="A138" s="1066" t="s">
        <v>1277</v>
      </c>
      <c r="B138" s="943"/>
    </row>
    <row r="139" spans="1:14" s="445" customFormat="1" ht="12.75" customHeight="1">
      <c r="A139" s="1066" t="s">
        <v>1279</v>
      </c>
      <c r="B139" s="943"/>
    </row>
    <row r="140" spans="1:14" s="445" customFormat="1" ht="12.75" customHeight="1">
      <c r="A140" s="1050" t="s">
        <v>1275</v>
      </c>
    </row>
    <row r="141" spans="1:14" s="445" customFormat="1" ht="12.75" customHeight="1">
      <c r="A141" s="1050" t="s">
        <v>1276</v>
      </c>
    </row>
    <row r="143" spans="1:14" s="145" customFormat="1">
      <c r="A143" s="1247" t="s">
        <v>206</v>
      </c>
      <c r="B143" s="1247"/>
      <c r="C143" s="1254"/>
      <c r="D143" s="1254"/>
    </row>
    <row r="144" spans="1:14" s="145" customFormat="1">
      <c r="A144" s="184"/>
      <c r="B144" s="144"/>
      <c r="C144" s="144"/>
      <c r="D144" s="144"/>
    </row>
    <row r="145" spans="1:4" s="145" customFormat="1">
      <c r="A145" s="1117" t="s">
        <v>207</v>
      </c>
      <c r="B145" s="144"/>
      <c r="C145" s="144"/>
      <c r="D145" s="144"/>
    </row>
    <row r="146" spans="1:4">
      <c r="A146" s="184"/>
    </row>
    <row r="147" spans="1:4">
      <c r="A147" s="665" t="s">
        <v>208</v>
      </c>
    </row>
    <row r="149" spans="1:4">
      <c r="A149" s="967" t="s">
        <v>950</v>
      </c>
    </row>
  </sheetData>
  <mergeCells count="12">
    <mergeCell ref="A108:D108"/>
    <mergeCell ref="A143:D143"/>
    <mergeCell ref="J7:K7"/>
    <mergeCell ref="J118:K118"/>
    <mergeCell ref="A32:D32"/>
    <mergeCell ref="A73:D73"/>
    <mergeCell ref="L118:M118"/>
    <mergeCell ref="L7:M7"/>
    <mergeCell ref="J42:K42"/>
    <mergeCell ref="L42:M42"/>
    <mergeCell ref="J83:K83"/>
    <mergeCell ref="L83:M83"/>
  </mergeCells>
  <hyperlinks>
    <hyperlink ref="A3" location="'User Guide Driving Tests'!A1" display="Click Here for User Guide"/>
    <hyperlink ref="A34" location="Contents!A9" display="Click here to return to Contents"/>
    <hyperlink ref="A36" location="'Statistical Notes'!A1" display="Click here for information on Statistical Notes and symbols used"/>
    <hyperlink ref="A75" location="Contents!A9" display="Click here to return to Contents"/>
    <hyperlink ref="A110" location="Contents!A9" display="Click here to return to Contents"/>
    <hyperlink ref="A145" location="Contents!A9" display="Click here to return to Contents"/>
    <hyperlink ref="A77" location="'Statistical Notes'!A1" display="Click here for information on Statistical Notes and symbols used"/>
    <hyperlink ref="A112" location="'Statistical Notes'!A1" display="Click here for information on Statistical Notes and symbols used"/>
    <hyperlink ref="A147" location="'Statistical Notes'!A1" display="Click here for information on Statistical Notes and symbols used"/>
    <hyperlink ref="A32" location="Commentary!A2" display="Click here to return to the Commentary"/>
    <hyperlink ref="A32:B32" location="'Driver Testing - Commentary'!A1" display="Click here to return to the Commentary"/>
    <hyperlink ref="A73" location="Commentary!A2" display="Click here to return to the Commentary"/>
    <hyperlink ref="A73:B73" location="'Driver Testing - Commentary'!A1" display="Click here to return to the Commentary"/>
    <hyperlink ref="A108" location="Commentary!A2" display="Click here to return to the Commentary"/>
    <hyperlink ref="A108:B108" location="'Driver Testing - Commentary'!A1" display="Click here to return to the Commentary"/>
    <hyperlink ref="A143" location="Commentary!A2" display="Click here to return to the Commentary"/>
    <hyperlink ref="A143:B143" location="'Driver Testing - Commentary'!A1" display="Click here to return to the Commentary"/>
    <hyperlink ref="A38" r:id="rId1"/>
    <hyperlink ref="A79" r:id="rId2"/>
    <hyperlink ref="A114" r:id="rId3"/>
    <hyperlink ref="A149" r:id="rId4"/>
  </hyperlinks>
  <pageMargins left="0.62992125984251968" right="0.74803149606299213" top="0.15748031496062992" bottom="0.98425196850393704" header="0.15748031496062992" footer="0.51181102362204722"/>
  <pageSetup paperSize="9" scale="70" fitToHeight="2" orientation="portrait" r:id="rId5"/>
  <headerFooter alignWithMargins="0">
    <oddFooter xml:space="preserve">&amp;R
</oddFooter>
  </headerFooter>
  <rowBreaks count="1" manualBreakCount="1">
    <brk id="80" max="12" man="1"/>
  </rowBreaks>
</worksheet>
</file>

<file path=xl/worksheets/sheet2.xml><?xml version="1.0" encoding="utf-8"?>
<worksheet xmlns="http://schemas.openxmlformats.org/spreadsheetml/2006/main" xmlns:r="http://schemas.openxmlformats.org/officeDocument/2006/relationships">
  <sheetPr codeName="Sheet10">
    <tabColor theme="0" tint="-0.249977111117893"/>
    <pageSetUpPr fitToPage="1"/>
  </sheetPr>
  <dimension ref="A1:C15"/>
  <sheetViews>
    <sheetView zoomScaleNormal="100" workbookViewId="0">
      <selection activeCell="A2" sqref="A2"/>
    </sheetView>
  </sheetViews>
  <sheetFormatPr defaultRowHeight="12.75"/>
  <cols>
    <col min="1" max="1" width="98.7109375" style="662" bestFit="1" customWidth="1"/>
    <col min="2" max="16384" width="9.140625" style="961"/>
  </cols>
  <sheetData>
    <row r="1" spans="1:3" s="958" customFormat="1" ht="18">
      <c r="A1" s="1076" t="s">
        <v>1156</v>
      </c>
      <c r="C1" s="837"/>
    </row>
    <row r="2" spans="1:3" s="958" customFormat="1" ht="43.5" customHeight="1">
      <c r="A2" s="998"/>
      <c r="B2" s="963"/>
      <c r="C2" s="1087"/>
    </row>
    <row r="3" spans="1:3" s="958" customFormat="1" ht="15">
      <c r="A3" s="1077" t="s">
        <v>1157</v>
      </c>
      <c r="B3" s="963"/>
      <c r="C3" s="964"/>
    </row>
    <row r="4" spans="1:3" s="958" customFormat="1" ht="34.5" customHeight="1">
      <c r="A4" s="1078" t="s">
        <v>1161</v>
      </c>
    </row>
    <row r="5" spans="1:3" s="422" customFormat="1" ht="15">
      <c r="A5" s="1081" t="s">
        <v>1158</v>
      </c>
    </row>
    <row r="6" spans="1:3" s="422" customFormat="1" ht="15">
      <c r="A6" s="1079" t="s">
        <v>1159</v>
      </c>
    </row>
    <row r="7" spans="1:3" s="422" customFormat="1" ht="15">
      <c r="A7" s="1081" t="s">
        <v>1160</v>
      </c>
    </row>
    <row r="9" spans="1:3" ht="30">
      <c r="A9" s="1080" t="s">
        <v>1162</v>
      </c>
    </row>
    <row r="11" spans="1:3" ht="15">
      <c r="A11" s="1079" t="s">
        <v>1163</v>
      </c>
    </row>
    <row r="12" spans="1:3" ht="15">
      <c r="A12" s="1081" t="s">
        <v>1164</v>
      </c>
    </row>
    <row r="14" spans="1:3" ht="15">
      <c r="A14" s="1079" t="s">
        <v>1165</v>
      </c>
    </row>
    <row r="15" spans="1:3" ht="15">
      <c r="A15" s="1081" t="s">
        <v>1166</v>
      </c>
    </row>
  </sheetData>
  <hyperlinks>
    <hyperlink ref="A5" r:id="rId1"/>
    <hyperlink ref="A7" r:id="rId2"/>
    <hyperlink ref="A12" r:id="rId3"/>
    <hyperlink ref="A15" r:id="rId4"/>
  </hyperlinks>
  <pageMargins left="0.70866141732283472" right="0.70866141732283472" top="0.74803149606299213" bottom="0.74803149606299213" header="0.31496062992125984" footer="0.31496062992125984"/>
  <pageSetup paperSize="9" orientation="landscape" r:id="rId5"/>
  <drawing r:id="rId6"/>
</worksheet>
</file>

<file path=xl/worksheets/sheet20.xml><?xml version="1.0" encoding="utf-8"?>
<worksheet xmlns="http://schemas.openxmlformats.org/spreadsheetml/2006/main" xmlns:r="http://schemas.openxmlformats.org/officeDocument/2006/relationships">
  <sheetPr codeName="Sheet19">
    <tabColor theme="0" tint="-0.249977111117893"/>
    <pageSetUpPr fitToPage="1"/>
  </sheetPr>
  <dimension ref="A1:M21"/>
  <sheetViews>
    <sheetView zoomScaleNormal="100" workbookViewId="0">
      <selection activeCell="A2" sqref="A2"/>
    </sheetView>
  </sheetViews>
  <sheetFormatPr defaultRowHeight="12.75"/>
  <cols>
    <col min="1" max="1" width="20.85546875" style="2" customWidth="1"/>
    <col min="2" max="4" width="12.85546875" style="2" customWidth="1"/>
    <col min="5" max="5" width="9.140625" style="2" customWidth="1"/>
    <col min="6" max="16384" width="9.140625" style="2"/>
  </cols>
  <sheetData>
    <row r="1" spans="1:13" ht="16.5" thickTop="1">
      <c r="A1" s="1045" t="s">
        <v>1263</v>
      </c>
      <c r="B1" s="23"/>
      <c r="C1" s="23"/>
      <c r="D1" s="24"/>
      <c r="E1" s="24"/>
      <c r="F1" s="24"/>
      <c r="G1" s="24"/>
      <c r="H1" s="24"/>
      <c r="I1" s="24"/>
      <c r="L1" s="788"/>
      <c r="M1" s="1087"/>
    </row>
    <row r="2" spans="1:13" ht="16.5" thickBot="1">
      <c r="A2" s="18"/>
      <c r="B2" s="23"/>
      <c r="C2" s="23"/>
      <c r="D2" s="23"/>
      <c r="E2" s="23"/>
      <c r="F2" s="23"/>
      <c r="G2" s="23"/>
      <c r="H2" s="23"/>
      <c r="I2" s="23"/>
      <c r="L2" s="25"/>
    </row>
    <row r="3" spans="1:13" ht="21" customHeight="1" thickBot="1">
      <c r="A3" s="856"/>
      <c r="B3" s="857" t="s">
        <v>247</v>
      </c>
      <c r="C3" s="857" t="s">
        <v>248</v>
      </c>
      <c r="D3" s="857" t="s">
        <v>249</v>
      </c>
      <c r="E3" s="23"/>
      <c r="F3" s="23"/>
      <c r="G3" s="23"/>
      <c r="H3" s="23"/>
      <c r="I3" s="23"/>
    </row>
    <row r="4" spans="1:13" ht="17.25" customHeight="1">
      <c r="A4" s="1033" t="s">
        <v>1254</v>
      </c>
      <c r="B4" s="1034">
        <v>0.5</v>
      </c>
      <c r="C4" s="1034">
        <v>0.4</v>
      </c>
      <c r="D4" s="1035">
        <v>0.45</v>
      </c>
      <c r="E4" s="26"/>
      <c r="F4" s="15"/>
      <c r="I4" s="27"/>
      <c r="K4" s="28"/>
    </row>
    <row r="5" spans="1:13" ht="17.25" customHeight="1">
      <c r="A5" s="1033" t="s">
        <v>1255</v>
      </c>
      <c r="B5" s="1036">
        <v>0.53</v>
      </c>
      <c r="C5" s="1036">
        <v>0.44</v>
      </c>
      <c r="D5" s="1037">
        <v>0.48</v>
      </c>
      <c r="E5" s="26"/>
      <c r="I5" s="29"/>
    </row>
    <row r="6" spans="1:13" ht="17.25" customHeight="1">
      <c r="A6" s="1033" t="s">
        <v>1256</v>
      </c>
      <c r="B6" s="1036">
        <v>0.56999999999999995</v>
      </c>
      <c r="C6" s="1036">
        <v>0.47</v>
      </c>
      <c r="D6" s="1037">
        <v>0.51</v>
      </c>
      <c r="E6" s="30"/>
      <c r="F6" s="31"/>
      <c r="G6" s="31"/>
      <c r="H6" s="32"/>
      <c r="I6" s="23"/>
    </row>
    <row r="7" spans="1:13" ht="17.25" customHeight="1">
      <c r="A7" s="1033" t="s">
        <v>1257</v>
      </c>
      <c r="B7" s="1036">
        <v>0.57999999999999996</v>
      </c>
      <c r="C7" s="1036">
        <v>0.46</v>
      </c>
      <c r="D7" s="1037">
        <v>0.51</v>
      </c>
      <c r="E7" s="30"/>
      <c r="F7" s="31"/>
      <c r="G7" s="31"/>
      <c r="H7" s="32"/>
      <c r="I7" s="23"/>
    </row>
    <row r="8" spans="1:13" ht="17.25" customHeight="1">
      <c r="A8" s="1033" t="s">
        <v>1258</v>
      </c>
      <c r="B8" s="1038">
        <v>0.59</v>
      </c>
      <c r="C8" s="1039">
        <v>0.49</v>
      </c>
      <c r="D8" s="1038">
        <v>0.54</v>
      </c>
      <c r="E8" s="23"/>
      <c r="F8" s="23"/>
      <c r="G8" s="23"/>
      <c r="H8" s="23"/>
      <c r="I8" s="23"/>
    </row>
    <row r="9" spans="1:13" ht="17.25" customHeight="1">
      <c r="A9" s="1033" t="s">
        <v>1259</v>
      </c>
      <c r="B9" s="1038">
        <v>0.62</v>
      </c>
      <c r="C9" s="1039">
        <v>0.51</v>
      </c>
      <c r="D9" s="1038">
        <v>0.56000000000000005</v>
      </c>
      <c r="E9" s="23"/>
      <c r="F9" s="23"/>
      <c r="G9" s="23"/>
      <c r="H9" s="23"/>
      <c r="I9" s="23"/>
    </row>
    <row r="10" spans="1:13" s="441" customFormat="1" ht="17.25" customHeight="1">
      <c r="A10" s="1033" t="s">
        <v>1260</v>
      </c>
      <c r="B10" s="1040">
        <v>0.62</v>
      </c>
      <c r="C10" s="1041">
        <v>0.51</v>
      </c>
      <c r="D10" s="1040">
        <v>0.56000000000000005</v>
      </c>
      <c r="E10" s="23"/>
      <c r="F10" s="23"/>
      <c r="G10" s="23"/>
      <c r="H10" s="23"/>
      <c r="I10" s="23"/>
    </row>
    <row r="11" spans="1:13" s="441" customFormat="1" ht="17.25" customHeight="1">
      <c r="A11" s="1033" t="s">
        <v>1261</v>
      </c>
      <c r="B11" s="1040">
        <v>0.61</v>
      </c>
      <c r="C11" s="1041">
        <v>0.51</v>
      </c>
      <c r="D11" s="1040">
        <v>0.56000000000000005</v>
      </c>
      <c r="E11" s="23"/>
      <c r="F11" s="23"/>
      <c r="G11" s="23"/>
      <c r="H11" s="23"/>
      <c r="I11" s="23"/>
    </row>
    <row r="12" spans="1:13" ht="17.25" customHeight="1" thickBot="1">
      <c r="A12" s="1042" t="s">
        <v>1262</v>
      </c>
      <c r="B12" s="1043">
        <v>0.57999999999999996</v>
      </c>
      <c r="C12" s="1044">
        <v>0.5</v>
      </c>
      <c r="D12" s="1043">
        <v>0.54</v>
      </c>
      <c r="E12" s="23"/>
      <c r="F12" s="23"/>
      <c r="G12" s="23"/>
      <c r="H12" s="23"/>
      <c r="I12" s="23"/>
    </row>
    <row r="13" spans="1:13">
      <c r="A13" s="22" t="s">
        <v>262</v>
      </c>
      <c r="B13" s="23"/>
      <c r="C13" s="33"/>
      <c r="D13" s="33"/>
      <c r="E13" s="23"/>
      <c r="F13" s="23"/>
      <c r="G13" s="23"/>
      <c r="H13" s="23"/>
      <c r="I13" s="23"/>
    </row>
    <row r="14" spans="1:13">
      <c r="A14" s="34"/>
      <c r="B14" s="35"/>
      <c r="C14" s="35"/>
      <c r="D14" s="7"/>
      <c r="E14" s="35"/>
      <c r="F14" s="35"/>
      <c r="G14" s="35"/>
      <c r="H14" s="35"/>
      <c r="I14" s="35"/>
    </row>
    <row r="15" spans="1:13">
      <c r="A15" s="36" t="s">
        <v>263</v>
      </c>
      <c r="B15" s="35"/>
      <c r="C15" s="35"/>
      <c r="D15" s="35"/>
      <c r="E15" s="35"/>
      <c r="F15" s="35"/>
      <c r="G15" s="35"/>
      <c r="H15" s="35"/>
      <c r="I15" s="35"/>
    </row>
    <row r="21" spans="11:11">
      <c r="K21" s="28"/>
    </row>
  </sheetData>
  <hyperlinks>
    <hyperlink ref="A15" location="'Driving Tests by Gender'!A5" display="Driving Tests by Gender"/>
  </hyperlinks>
  <pageMargins left="0.74803149606299213" right="0.74803149606299213" top="0.98425196850393704" bottom="0.98425196850393704" header="0.51181102362204722" footer="0.51181102362204722"/>
  <pageSetup paperSize="9" scale="74"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sheetPr codeName="Sheet20">
    <tabColor theme="0" tint="-0.249977111117893"/>
  </sheetPr>
  <dimension ref="B1:S62"/>
  <sheetViews>
    <sheetView workbookViewId="0">
      <selection activeCell="B3" sqref="B3"/>
    </sheetView>
  </sheetViews>
  <sheetFormatPr defaultRowHeight="12.75"/>
  <cols>
    <col min="1" max="1" width="9.140625" style="2" customWidth="1"/>
    <col min="2" max="16" width="9.140625" style="7"/>
    <col min="17" max="16384" width="9.140625" style="2"/>
  </cols>
  <sheetData>
    <row r="1" spans="2:19">
      <c r="B1" s="460"/>
      <c r="C1" s="460"/>
      <c r="D1" s="460"/>
      <c r="E1" s="460"/>
      <c r="F1" s="460"/>
      <c r="G1" s="460"/>
      <c r="H1" s="460"/>
      <c r="I1" s="460"/>
      <c r="J1" s="460"/>
      <c r="K1" s="460"/>
      <c r="L1" s="460"/>
      <c r="M1" s="460"/>
      <c r="N1" s="460"/>
      <c r="O1" s="460"/>
    </row>
    <row r="2" spans="2:19" ht="15.75">
      <c r="B2" s="1089" t="s">
        <v>264</v>
      </c>
      <c r="C2" s="460"/>
      <c r="D2" s="460"/>
      <c r="E2" s="1087"/>
      <c r="F2" s="1091"/>
      <c r="G2" s="460"/>
      <c r="H2" s="460"/>
      <c r="I2" s="460"/>
      <c r="J2" s="460"/>
      <c r="K2" s="460"/>
      <c r="L2" s="460"/>
      <c r="M2" s="460"/>
      <c r="N2" s="460"/>
      <c r="O2" s="460"/>
    </row>
    <row r="3" spans="2:19">
      <c r="B3" s="460"/>
      <c r="C3" s="460"/>
      <c r="D3" s="460"/>
      <c r="E3" s="460"/>
      <c r="F3" s="460"/>
      <c r="G3" s="460"/>
      <c r="H3" s="460"/>
      <c r="I3" s="460"/>
      <c r="J3" s="460"/>
      <c r="K3" s="460"/>
      <c r="L3" s="460"/>
      <c r="M3" s="460"/>
      <c r="N3" s="460"/>
      <c r="O3" s="460"/>
    </row>
    <row r="4" spans="2:19">
      <c r="B4" s="1239" t="s">
        <v>265</v>
      </c>
      <c r="C4" s="1239"/>
      <c r="D4" s="1239"/>
      <c r="E4" s="1239"/>
      <c r="F4" s="1239"/>
      <c r="G4" s="1239"/>
      <c r="H4" s="1239"/>
      <c r="I4" s="1239"/>
      <c r="J4" s="1239"/>
      <c r="K4" s="1239"/>
      <c r="L4" s="1239"/>
      <c r="M4" s="1239"/>
      <c r="N4" s="1239"/>
      <c r="O4" s="1239"/>
    </row>
    <row r="5" spans="2:19">
      <c r="B5" s="460"/>
      <c r="C5" s="460"/>
      <c r="D5" s="460"/>
      <c r="E5" s="460"/>
      <c r="F5" s="460"/>
      <c r="G5" s="460"/>
      <c r="H5" s="460"/>
      <c r="I5" s="460"/>
      <c r="J5" s="460"/>
      <c r="K5" s="460"/>
      <c r="L5" s="460"/>
      <c r="M5" s="460"/>
      <c r="N5" s="460"/>
      <c r="O5" s="460"/>
    </row>
    <row r="6" spans="2:19" ht="24" customHeight="1">
      <c r="B6" s="1239" t="s">
        <v>266</v>
      </c>
      <c r="C6" s="1239"/>
      <c r="D6" s="1239"/>
      <c r="E6" s="1239"/>
      <c r="F6" s="1239"/>
      <c r="G6" s="1239"/>
      <c r="H6" s="1239"/>
      <c r="I6" s="1239"/>
      <c r="J6" s="1239"/>
      <c r="K6" s="1239"/>
      <c r="L6" s="1239"/>
      <c r="M6" s="1239"/>
      <c r="N6" s="1239"/>
      <c r="O6" s="1239"/>
    </row>
    <row r="7" spans="2:19">
      <c r="B7" s="460"/>
      <c r="C7" s="460"/>
      <c r="D7" s="460"/>
      <c r="E7" s="460"/>
      <c r="F7" s="460"/>
      <c r="G7" s="460"/>
      <c r="H7" s="460"/>
      <c r="I7" s="460"/>
      <c r="J7" s="460"/>
      <c r="K7" s="460"/>
      <c r="L7" s="460"/>
      <c r="M7" s="460"/>
      <c r="N7" s="460"/>
      <c r="O7" s="460"/>
    </row>
    <row r="8" spans="2:19" ht="39.75" customHeight="1">
      <c r="B8" s="1239" t="s">
        <v>267</v>
      </c>
      <c r="C8" s="1239"/>
      <c r="D8" s="1239"/>
      <c r="E8" s="1239"/>
      <c r="F8" s="1239"/>
      <c r="G8" s="1239"/>
      <c r="H8" s="1239"/>
      <c r="I8" s="1239"/>
      <c r="J8" s="1239"/>
      <c r="K8" s="1239"/>
      <c r="L8" s="1239"/>
      <c r="M8" s="1239"/>
      <c r="N8" s="1239"/>
      <c r="O8" s="1239"/>
    </row>
    <row r="9" spans="2:19">
      <c r="B9" s="460"/>
      <c r="C9" s="460"/>
      <c r="D9" s="460"/>
      <c r="E9" s="460"/>
      <c r="F9" s="460"/>
      <c r="G9" s="460"/>
      <c r="H9" s="460"/>
      <c r="I9" s="460"/>
      <c r="J9" s="460"/>
      <c r="K9" s="460"/>
      <c r="L9" s="460"/>
      <c r="M9" s="460"/>
      <c r="N9" s="460"/>
      <c r="O9" s="460"/>
    </row>
    <row r="10" spans="2:19" ht="39" customHeight="1">
      <c r="B10" s="1239" t="s">
        <v>1141</v>
      </c>
      <c r="C10" s="1239"/>
      <c r="D10" s="1239"/>
      <c r="E10" s="1239"/>
      <c r="F10" s="1239"/>
      <c r="G10" s="1239"/>
      <c r="H10" s="1239"/>
      <c r="I10" s="1239"/>
      <c r="J10" s="1239"/>
      <c r="K10" s="1239"/>
      <c r="L10" s="1239"/>
      <c r="M10" s="1239"/>
      <c r="N10" s="1239"/>
      <c r="O10" s="1239"/>
    </row>
    <row r="11" spans="2:19" s="435" customFormat="1">
      <c r="B11" s="1134"/>
      <c r="C11" s="1134"/>
      <c r="D11" s="1134"/>
      <c r="E11" s="1134"/>
      <c r="F11" s="1134"/>
      <c r="G11" s="1134"/>
      <c r="H11" s="1134"/>
      <c r="I11" s="1134"/>
      <c r="J11" s="1134"/>
      <c r="K11" s="1134"/>
      <c r="L11" s="1134"/>
      <c r="M11" s="1134"/>
      <c r="N11" s="1134"/>
      <c r="O11" s="1134"/>
      <c r="P11" s="7"/>
    </row>
    <row r="12" spans="2:19" s="435" customFormat="1">
      <c r="B12" s="1174" t="s">
        <v>784</v>
      </c>
      <c r="C12" s="1134"/>
      <c r="D12" s="1134"/>
      <c r="E12" s="1134"/>
      <c r="F12" s="1134"/>
      <c r="G12" s="1134"/>
      <c r="H12" s="1134"/>
      <c r="I12" s="1134"/>
      <c r="J12" s="1134"/>
      <c r="K12" s="1134"/>
      <c r="L12" s="1134"/>
      <c r="M12" s="1134"/>
      <c r="N12" s="1134"/>
      <c r="O12" s="1134"/>
      <c r="P12" s="7"/>
    </row>
    <row r="13" spans="2:19" s="435" customFormat="1">
      <c r="B13" s="1178"/>
      <c r="C13" s="1179"/>
      <c r="D13" s="1179"/>
      <c r="E13" s="1179"/>
      <c r="F13" s="1179"/>
      <c r="G13" s="1179"/>
      <c r="H13" s="1179"/>
      <c r="I13" s="1179"/>
      <c r="J13" s="1179"/>
      <c r="K13" s="1179"/>
      <c r="L13" s="1179"/>
      <c r="M13" s="1179"/>
      <c r="N13" s="1179"/>
      <c r="O13" s="1179"/>
      <c r="P13" s="442"/>
      <c r="Q13" s="433"/>
      <c r="R13" s="433"/>
      <c r="S13" s="433"/>
    </row>
    <row r="14" spans="2:19" s="435" customFormat="1">
      <c r="B14" s="1180" t="s">
        <v>785</v>
      </c>
      <c r="C14" s="436"/>
      <c r="D14" s="436"/>
      <c r="E14" s="436"/>
      <c r="F14" s="436"/>
      <c r="G14" s="436"/>
      <c r="H14" s="436"/>
      <c r="I14" s="436"/>
      <c r="J14" s="436"/>
      <c r="K14" s="436"/>
      <c r="L14" s="436"/>
      <c r="M14" s="436"/>
      <c r="N14" s="436"/>
      <c r="O14" s="436"/>
      <c r="P14" s="442"/>
      <c r="Q14" s="433"/>
      <c r="R14" s="433"/>
      <c r="S14" s="433"/>
    </row>
    <row r="15" spans="2:19" s="435" customFormat="1">
      <c r="B15" s="1181" t="s">
        <v>795</v>
      </c>
      <c r="C15" s="436"/>
      <c r="D15" s="436"/>
      <c r="E15" s="436"/>
      <c r="F15" s="436"/>
      <c r="G15" s="436"/>
      <c r="H15" s="436"/>
      <c r="I15" s="436"/>
      <c r="J15" s="436"/>
      <c r="K15" s="436"/>
      <c r="L15" s="436"/>
      <c r="M15" s="436"/>
      <c r="N15" s="436"/>
      <c r="O15" s="436"/>
      <c r="P15" s="442"/>
      <c r="Q15" s="433"/>
      <c r="R15" s="433"/>
      <c r="S15" s="433"/>
    </row>
    <row r="16" spans="2:19" s="435" customFormat="1" ht="8.25" customHeight="1">
      <c r="B16" s="1181"/>
      <c r="C16" s="436"/>
      <c r="D16" s="436"/>
      <c r="E16" s="436"/>
      <c r="F16" s="436"/>
      <c r="G16" s="436"/>
      <c r="H16" s="436"/>
      <c r="I16" s="436"/>
      <c r="J16" s="436"/>
      <c r="K16" s="436"/>
      <c r="L16" s="436"/>
      <c r="M16" s="436"/>
      <c r="N16" s="436"/>
      <c r="O16" s="436"/>
      <c r="P16" s="442"/>
      <c r="Q16" s="433"/>
      <c r="R16" s="433"/>
      <c r="S16" s="433"/>
    </row>
    <row r="17" spans="2:19" s="435" customFormat="1">
      <c r="B17" s="1181" t="s">
        <v>786</v>
      </c>
      <c r="C17" s="436"/>
      <c r="D17" s="436"/>
      <c r="E17" s="436"/>
      <c r="F17" s="436"/>
      <c r="G17" s="436"/>
      <c r="H17" s="436"/>
      <c r="I17" s="436"/>
      <c r="J17" s="436"/>
      <c r="K17" s="436"/>
      <c r="L17" s="436"/>
      <c r="M17" s="436"/>
      <c r="N17" s="436"/>
      <c r="O17" s="436"/>
      <c r="P17" s="662"/>
      <c r="Q17" s="433"/>
      <c r="R17" s="433"/>
      <c r="S17" s="433"/>
    </row>
    <row r="18" spans="2:19" s="435" customFormat="1" ht="8.25" customHeight="1">
      <c r="B18" s="1181"/>
      <c r="C18" s="436"/>
      <c r="D18" s="436"/>
      <c r="E18" s="436"/>
      <c r="F18" s="436"/>
      <c r="G18" s="436"/>
      <c r="H18" s="436"/>
      <c r="I18" s="436"/>
      <c r="J18" s="436"/>
      <c r="K18" s="436"/>
      <c r="L18" s="436"/>
      <c r="M18" s="436"/>
      <c r="N18" s="436"/>
      <c r="O18" s="436"/>
      <c r="P18" s="662"/>
      <c r="Q18" s="433"/>
      <c r="R18" s="433"/>
      <c r="S18" s="433"/>
    </row>
    <row r="19" spans="2:19" s="435" customFormat="1">
      <c r="B19" s="1181" t="s">
        <v>796</v>
      </c>
      <c r="C19" s="436"/>
      <c r="D19" s="436"/>
      <c r="E19" s="436"/>
      <c r="F19" s="436"/>
      <c r="G19" s="436"/>
      <c r="H19" s="436"/>
      <c r="I19" s="436"/>
      <c r="J19" s="436"/>
      <c r="K19" s="436"/>
      <c r="L19" s="436"/>
      <c r="M19" s="436"/>
      <c r="N19" s="436"/>
      <c r="O19" s="436"/>
      <c r="P19" s="662"/>
      <c r="Q19" s="433"/>
      <c r="R19" s="433"/>
      <c r="S19" s="433"/>
    </row>
    <row r="20" spans="2:19" s="435" customFormat="1" ht="8.25" customHeight="1">
      <c r="B20" s="1181"/>
      <c r="C20" s="436"/>
      <c r="D20" s="436"/>
      <c r="E20" s="436"/>
      <c r="F20" s="436"/>
      <c r="G20" s="436"/>
      <c r="H20" s="436"/>
      <c r="I20" s="436"/>
      <c r="J20" s="436"/>
      <c r="K20" s="436"/>
      <c r="L20" s="436"/>
      <c r="M20" s="436"/>
      <c r="N20" s="436"/>
      <c r="O20" s="436"/>
      <c r="P20" s="662"/>
      <c r="Q20" s="433"/>
      <c r="R20" s="433"/>
      <c r="S20" s="433"/>
    </row>
    <row r="21" spans="2:19" s="435" customFormat="1">
      <c r="B21" s="1181" t="s">
        <v>787</v>
      </c>
      <c r="C21" s="436"/>
      <c r="D21" s="436"/>
      <c r="E21" s="436"/>
      <c r="F21" s="436"/>
      <c r="G21" s="436"/>
      <c r="H21" s="436"/>
      <c r="I21" s="436"/>
      <c r="J21" s="436"/>
      <c r="K21" s="436"/>
      <c r="L21" s="436"/>
      <c r="M21" s="436"/>
      <c r="N21" s="436"/>
      <c r="O21" s="436"/>
      <c r="P21" s="662"/>
      <c r="Q21" s="433"/>
      <c r="R21" s="433"/>
      <c r="S21" s="433"/>
    </row>
    <row r="22" spans="2:19" s="435" customFormat="1" ht="8.25" customHeight="1">
      <c r="B22" s="1181"/>
      <c r="C22" s="436"/>
      <c r="D22" s="436"/>
      <c r="E22" s="436"/>
      <c r="F22" s="436"/>
      <c r="G22" s="436"/>
      <c r="H22" s="436"/>
      <c r="I22" s="436"/>
      <c r="J22" s="436"/>
      <c r="K22" s="436"/>
      <c r="L22" s="436"/>
      <c r="M22" s="436"/>
      <c r="N22" s="436"/>
      <c r="O22" s="436"/>
      <c r="P22" s="662"/>
      <c r="Q22" s="433"/>
      <c r="R22" s="433"/>
      <c r="S22" s="433"/>
    </row>
    <row r="23" spans="2:19" s="435" customFormat="1">
      <c r="B23" s="1181" t="s">
        <v>841</v>
      </c>
      <c r="C23" s="436"/>
      <c r="D23" s="436"/>
      <c r="E23" s="436"/>
      <c r="F23" s="436"/>
      <c r="G23" s="436"/>
      <c r="H23" s="436"/>
      <c r="I23" s="436"/>
      <c r="J23" s="436"/>
      <c r="K23" s="436"/>
      <c r="L23" s="436"/>
      <c r="M23" s="436"/>
      <c r="N23" s="436"/>
      <c r="O23" s="436"/>
      <c r="P23" s="662"/>
      <c r="Q23" s="433"/>
      <c r="R23" s="433"/>
      <c r="S23" s="433"/>
    </row>
    <row r="24" spans="2:19" s="435" customFormat="1" ht="8.25" customHeight="1">
      <c r="B24" s="1181"/>
      <c r="C24" s="436"/>
      <c r="D24" s="436"/>
      <c r="E24" s="436"/>
      <c r="F24" s="436"/>
      <c r="G24" s="436"/>
      <c r="H24" s="436"/>
      <c r="I24" s="436"/>
      <c r="J24" s="436"/>
      <c r="K24" s="436"/>
      <c r="L24" s="436"/>
      <c r="M24" s="436"/>
      <c r="N24" s="436"/>
      <c r="O24" s="436"/>
      <c r="P24" s="662"/>
      <c r="Q24" s="433"/>
      <c r="R24" s="433"/>
      <c r="S24" s="433"/>
    </row>
    <row r="25" spans="2:19" s="435" customFormat="1">
      <c r="B25" s="1181" t="s">
        <v>788</v>
      </c>
      <c r="C25" s="436"/>
      <c r="D25" s="436"/>
      <c r="E25" s="436"/>
      <c r="F25" s="436"/>
      <c r="G25" s="436"/>
      <c r="H25" s="436"/>
      <c r="I25" s="436"/>
      <c r="J25" s="436"/>
      <c r="K25" s="436"/>
      <c r="L25" s="436"/>
      <c r="M25" s="436"/>
      <c r="N25" s="436"/>
      <c r="O25" s="436"/>
      <c r="P25" s="662"/>
      <c r="Q25" s="433"/>
      <c r="R25" s="433"/>
      <c r="S25" s="433"/>
    </row>
    <row r="26" spans="2:19" s="435" customFormat="1" ht="8.25" customHeight="1">
      <c r="B26" s="1181"/>
      <c r="C26" s="436"/>
      <c r="D26" s="436"/>
      <c r="E26" s="436"/>
      <c r="F26" s="436"/>
      <c r="G26" s="436"/>
      <c r="H26" s="436"/>
      <c r="I26" s="436"/>
      <c r="J26" s="436"/>
      <c r="K26" s="436"/>
      <c r="L26" s="436"/>
      <c r="M26" s="436"/>
      <c r="N26" s="436"/>
      <c r="O26" s="436"/>
      <c r="P26" s="662"/>
      <c r="Q26" s="433"/>
      <c r="R26" s="433"/>
      <c r="S26" s="433"/>
    </row>
    <row r="27" spans="2:19" s="435" customFormat="1">
      <c r="B27" s="1181" t="s">
        <v>789</v>
      </c>
      <c r="C27" s="436"/>
      <c r="D27" s="436"/>
      <c r="E27" s="436"/>
      <c r="F27" s="436"/>
      <c r="G27" s="436"/>
      <c r="H27" s="436"/>
      <c r="I27" s="436"/>
      <c r="J27" s="436"/>
      <c r="K27" s="436"/>
      <c r="L27" s="436"/>
      <c r="M27" s="436"/>
      <c r="N27" s="436"/>
      <c r="O27" s="436"/>
      <c r="P27" s="662"/>
      <c r="Q27" s="433"/>
      <c r="R27" s="433"/>
      <c r="S27" s="433"/>
    </row>
    <row r="28" spans="2:19" s="435" customFormat="1">
      <c r="B28" s="1181"/>
      <c r="C28" s="1179"/>
      <c r="D28" s="1179"/>
      <c r="E28" s="1179"/>
      <c r="F28" s="1179"/>
      <c r="G28" s="1179"/>
      <c r="H28" s="1179"/>
      <c r="I28" s="1179"/>
      <c r="J28" s="1179"/>
      <c r="K28" s="1179"/>
      <c r="L28" s="1179"/>
      <c r="M28" s="1179"/>
      <c r="N28" s="1179"/>
      <c r="O28" s="1179"/>
      <c r="P28" s="645"/>
      <c r="Q28" s="433"/>
      <c r="R28" s="433"/>
      <c r="S28" s="433"/>
    </row>
    <row r="29" spans="2:19" s="435" customFormat="1">
      <c r="B29" s="1180" t="s">
        <v>792</v>
      </c>
      <c r="C29" s="645"/>
      <c r="D29" s="645"/>
      <c r="E29" s="645"/>
      <c r="F29" s="645"/>
      <c r="G29" s="645"/>
      <c r="H29" s="645"/>
      <c r="I29" s="645"/>
      <c r="J29" s="645"/>
      <c r="K29" s="645"/>
      <c r="L29" s="645"/>
      <c r="M29" s="645"/>
      <c r="N29" s="645"/>
      <c r="O29" s="645"/>
      <c r="P29" s="645"/>
      <c r="Q29" s="433"/>
      <c r="R29" s="433"/>
      <c r="S29" s="433"/>
    </row>
    <row r="30" spans="2:19" s="435" customFormat="1" ht="39" customHeight="1">
      <c r="B30" s="1255" t="s">
        <v>797</v>
      </c>
      <c r="C30" s="1246"/>
      <c r="D30" s="1246"/>
      <c r="E30" s="1246"/>
      <c r="F30" s="1246"/>
      <c r="G30" s="1246"/>
      <c r="H30" s="1246"/>
      <c r="I30" s="1246"/>
      <c r="J30" s="1246"/>
      <c r="K30" s="1246"/>
      <c r="L30" s="1246"/>
      <c r="M30" s="1246"/>
      <c r="N30" s="1246"/>
      <c r="O30" s="1246"/>
      <c r="P30" s="1246"/>
      <c r="Q30" s="433"/>
      <c r="R30" s="433"/>
      <c r="S30" s="433"/>
    </row>
    <row r="31" spans="2:19">
      <c r="B31" s="460"/>
      <c r="C31" s="460"/>
      <c r="D31" s="460"/>
      <c r="E31" s="460"/>
      <c r="F31" s="460"/>
      <c r="G31" s="460"/>
      <c r="H31" s="460"/>
      <c r="I31" s="460"/>
      <c r="J31" s="460"/>
      <c r="K31" s="460"/>
      <c r="L31" s="460"/>
      <c r="M31" s="460"/>
      <c r="N31" s="460"/>
      <c r="O31" s="460"/>
      <c r="P31" s="460"/>
    </row>
    <row r="32" spans="2:19" s="441" customFormat="1">
      <c r="B32" s="1182" t="s">
        <v>922</v>
      </c>
      <c r="C32" s="460"/>
      <c r="D32" s="460"/>
      <c r="E32" s="460"/>
      <c r="F32" s="460"/>
      <c r="G32" s="460"/>
      <c r="H32" s="460"/>
      <c r="I32" s="460"/>
      <c r="J32" s="460"/>
      <c r="K32" s="460"/>
      <c r="L32" s="460"/>
      <c r="M32" s="460"/>
      <c r="N32" s="460"/>
      <c r="O32" s="460"/>
      <c r="P32" s="460"/>
    </row>
    <row r="33" spans="2:16" s="441" customFormat="1">
      <c r="B33" s="460"/>
      <c r="C33" s="460"/>
      <c r="D33" s="460"/>
      <c r="E33" s="460"/>
      <c r="F33" s="460"/>
      <c r="G33" s="460"/>
      <c r="H33" s="460"/>
      <c r="I33" s="460"/>
      <c r="J33" s="460"/>
      <c r="K33" s="460"/>
      <c r="L33" s="460"/>
      <c r="M33" s="460"/>
      <c r="N33" s="460"/>
      <c r="O33" s="460"/>
      <c r="P33" s="460"/>
    </row>
    <row r="34" spans="2:16">
      <c r="B34" s="460"/>
      <c r="C34" s="460"/>
      <c r="D34" s="460"/>
      <c r="E34" s="460"/>
      <c r="F34" s="460"/>
      <c r="G34" s="460"/>
      <c r="H34" s="460"/>
      <c r="I34" s="460"/>
      <c r="J34" s="460"/>
      <c r="K34" s="460"/>
      <c r="L34" s="460"/>
      <c r="M34" s="460"/>
      <c r="N34" s="460"/>
      <c r="O34" s="460"/>
      <c r="P34" s="460"/>
    </row>
    <row r="35" spans="2:16">
      <c r="B35" s="1174" t="s">
        <v>793</v>
      </c>
    </row>
    <row r="36" spans="2:16">
      <c r="B36" s="460"/>
    </row>
    <row r="37" spans="2:16" s="441" customFormat="1">
      <c r="B37" s="460" t="s">
        <v>1438</v>
      </c>
      <c r="C37" s="7"/>
      <c r="D37" s="7"/>
      <c r="E37" s="7"/>
      <c r="F37" s="7"/>
      <c r="G37" s="7"/>
      <c r="H37" s="7"/>
      <c r="I37" s="7"/>
      <c r="J37" s="7"/>
      <c r="K37" s="7"/>
      <c r="L37" s="7"/>
      <c r="M37" s="7"/>
      <c r="N37" s="7"/>
      <c r="O37" s="7"/>
      <c r="P37" s="7"/>
    </row>
    <row r="38" spans="2:16" s="441" customFormat="1">
      <c r="B38" s="1173" t="s">
        <v>1142</v>
      </c>
      <c r="C38" s="7"/>
      <c r="D38" s="7"/>
      <c r="E38" s="7"/>
      <c r="F38" s="7"/>
      <c r="G38" s="7"/>
      <c r="H38" s="7"/>
      <c r="I38" s="7"/>
      <c r="J38" s="7"/>
      <c r="K38" s="7"/>
      <c r="L38" s="7"/>
      <c r="M38" s="7"/>
      <c r="N38" s="7"/>
      <c r="O38" s="7"/>
      <c r="P38" s="7"/>
    </row>
    <row r="39" spans="2:16" s="441" customFormat="1">
      <c r="B39" s="7"/>
      <c r="C39" s="7"/>
      <c r="D39" s="7"/>
      <c r="E39" s="7"/>
      <c r="F39" s="7"/>
      <c r="G39" s="7"/>
      <c r="H39" s="7"/>
      <c r="I39" s="7"/>
      <c r="J39" s="7"/>
      <c r="K39" s="7"/>
      <c r="L39" s="7"/>
      <c r="M39" s="7"/>
      <c r="N39" s="7"/>
      <c r="O39" s="7"/>
      <c r="P39" s="7"/>
    </row>
    <row r="40" spans="2:16" ht="14.25">
      <c r="B40" s="460" t="s">
        <v>1439</v>
      </c>
    </row>
    <row r="41" spans="2:16">
      <c r="B41" s="829" t="s">
        <v>268</v>
      </c>
    </row>
    <row r="43" spans="2:16" ht="14.25">
      <c r="B43" s="460" t="s">
        <v>1440</v>
      </c>
    </row>
    <row r="44" spans="2:16">
      <c r="B44" s="829" t="s">
        <v>269</v>
      </c>
    </row>
    <row r="46" spans="2:16" ht="14.25">
      <c r="B46" s="460" t="s">
        <v>1441</v>
      </c>
    </row>
    <row r="47" spans="2:16">
      <c r="B47" s="829" t="s">
        <v>270</v>
      </c>
    </row>
    <row r="49" spans="2:10" ht="14.25">
      <c r="B49" s="460" t="s">
        <v>1442</v>
      </c>
    </row>
    <row r="50" spans="2:10">
      <c r="B50" s="829" t="s">
        <v>271</v>
      </c>
    </row>
    <row r="51" spans="2:10">
      <c r="B51" s="991"/>
    </row>
    <row r="52" spans="2:10">
      <c r="B52" s="1177" t="s">
        <v>272</v>
      </c>
    </row>
    <row r="53" spans="2:10">
      <c r="B53" s="829" t="s">
        <v>1040</v>
      </c>
    </row>
    <row r="55" spans="2:10">
      <c r="B55" s="1176" t="s">
        <v>273</v>
      </c>
    </row>
    <row r="56" spans="2:10">
      <c r="B56" s="829" t="s">
        <v>274</v>
      </c>
    </row>
    <row r="58" spans="2:10">
      <c r="B58" s="460" t="s">
        <v>275</v>
      </c>
    </row>
    <row r="59" spans="2:10">
      <c r="B59" s="829" t="s">
        <v>276</v>
      </c>
    </row>
    <row r="62" spans="2:10" ht="38.25" customHeight="1">
      <c r="B62" s="1239" t="s">
        <v>277</v>
      </c>
      <c r="C62" s="1239"/>
      <c r="D62" s="1239"/>
      <c r="E62" s="1239"/>
      <c r="F62" s="1239"/>
      <c r="G62" s="1239"/>
      <c r="H62" s="1239"/>
      <c r="I62" s="1239"/>
      <c r="J62" s="1239"/>
    </row>
  </sheetData>
  <mergeCells count="6">
    <mergeCell ref="B4:O4"/>
    <mergeCell ref="B6:O6"/>
    <mergeCell ref="B8:O8"/>
    <mergeCell ref="B10:O10"/>
    <mergeCell ref="B62:J62"/>
    <mergeCell ref="B30:P30"/>
  </mergeCells>
  <hyperlinks>
    <hyperlink ref="B41" r:id="rId1" location="table-tsgb0908"/>
    <hyperlink ref="B44" r:id="rId2" location="table-tsgb0909"/>
    <hyperlink ref="B47" r:id="rId3" location="table-tsgb0910"/>
    <hyperlink ref="B50" r:id="rId4" location="table-tsgb0911"/>
    <hyperlink ref="B53" r:id="rId5"/>
    <hyperlink ref="B56" r:id="rId6"/>
    <hyperlink ref="B59" r:id="rId7"/>
    <hyperlink ref="B38" r:id="rId8"/>
  </hyperlinks>
  <pageMargins left="0.70866141732283472" right="0.70866141732283472" top="0.74803149606299213" bottom="0.74803149606299213" header="0.31496062992125984" footer="0.31496062992125984"/>
  <pageSetup paperSize="9" scale="64" orientation="portrait" r:id="rId9"/>
</worksheet>
</file>

<file path=xl/worksheets/sheet22.xml><?xml version="1.0" encoding="utf-8"?>
<worksheet xmlns="http://schemas.openxmlformats.org/spreadsheetml/2006/main" xmlns:r="http://schemas.openxmlformats.org/officeDocument/2006/relationships">
  <sheetPr codeName="Sheet70">
    <tabColor theme="0" tint="-0.249977111117893"/>
    <pageSetUpPr fitToPage="1"/>
  </sheetPr>
  <dimension ref="A1:E20"/>
  <sheetViews>
    <sheetView zoomScaleNormal="100" workbookViewId="0"/>
  </sheetViews>
  <sheetFormatPr defaultRowHeight="14.25"/>
  <cols>
    <col min="1" max="1" width="123.5703125" style="250" customWidth="1"/>
    <col min="2" max="2" width="21" style="250" customWidth="1"/>
    <col min="3" max="3" width="34.5703125" style="251" customWidth="1"/>
    <col min="4" max="4" width="25" style="251" customWidth="1"/>
    <col min="5" max="5" width="11.85546875" style="898" customWidth="1"/>
    <col min="6" max="16384" width="9.140625" style="898"/>
  </cols>
  <sheetData>
    <row r="1" spans="1:5" s="246" customFormat="1" ht="30.75" customHeight="1">
      <c r="A1" s="1107" t="s">
        <v>1055</v>
      </c>
      <c r="B1" s="1087"/>
      <c r="C1" s="789"/>
      <c r="D1" s="899" t="s">
        <v>131</v>
      </c>
    </row>
    <row r="2" spans="1:5" s="254" customFormat="1" ht="20.100000000000001" customHeight="1">
      <c r="A2" s="1104" t="s">
        <v>153</v>
      </c>
      <c r="B2" s="258"/>
      <c r="C2" s="253" t="s">
        <v>154</v>
      </c>
      <c r="D2" s="899"/>
      <c r="E2" s="263"/>
    </row>
    <row r="3" spans="1:5" ht="70.5" customHeight="1">
      <c r="A3" s="1103" t="s">
        <v>1307</v>
      </c>
      <c r="B3" s="258"/>
      <c r="C3" s="256" t="s">
        <v>155</v>
      </c>
      <c r="D3" s="976"/>
      <c r="E3" s="434"/>
    </row>
    <row r="4" spans="1:5" ht="39.75" customHeight="1">
      <c r="A4" s="1102" t="s">
        <v>1474</v>
      </c>
      <c r="B4" s="258"/>
      <c r="C4" s="262"/>
      <c r="D4" s="975"/>
      <c r="E4" s="443"/>
    </row>
    <row r="5" spans="1:5" ht="28.5" customHeight="1">
      <c r="A5" s="1103" t="s">
        <v>1308</v>
      </c>
      <c r="B5" s="258"/>
      <c r="C5" s="262"/>
      <c r="D5" s="899"/>
      <c r="E5" s="443"/>
    </row>
    <row r="6" spans="1:5" ht="28.5" customHeight="1">
      <c r="A6" s="1103" t="s">
        <v>1309</v>
      </c>
      <c r="B6" s="258"/>
      <c r="C6" s="256" t="s">
        <v>1208</v>
      </c>
      <c r="D6" s="899"/>
      <c r="E6" s="443"/>
    </row>
    <row r="7" spans="1:5" s="254" customFormat="1" ht="20.100000000000001" customHeight="1">
      <c r="A7" s="1104" t="s">
        <v>137</v>
      </c>
      <c r="B7" s="258"/>
      <c r="C7" s="253" t="s">
        <v>138</v>
      </c>
      <c r="D7" s="899"/>
      <c r="E7" s="263"/>
    </row>
    <row r="8" spans="1:5" s="254" customFormat="1" ht="42" customHeight="1">
      <c r="A8" s="1103" t="s">
        <v>1310</v>
      </c>
      <c r="B8" s="258"/>
      <c r="C8" s="256" t="s">
        <v>137</v>
      </c>
      <c r="D8" s="899"/>
      <c r="E8" s="263"/>
    </row>
    <row r="9" spans="1:5" s="254" customFormat="1" ht="35.25" customHeight="1">
      <c r="A9" s="1102" t="s">
        <v>1311</v>
      </c>
      <c r="B9" s="258"/>
      <c r="C9" s="257"/>
      <c r="D9" s="899"/>
      <c r="E9" s="263"/>
    </row>
    <row r="10" spans="1:5" s="254" customFormat="1" ht="64.5" customHeight="1">
      <c r="A10" s="1103" t="s">
        <v>1312</v>
      </c>
      <c r="B10" s="258"/>
      <c r="C10" s="257"/>
      <c r="D10" s="899"/>
      <c r="E10" s="263"/>
    </row>
    <row r="11" spans="1:5" ht="20.100000000000001" customHeight="1">
      <c r="A11" s="1104" t="s">
        <v>139</v>
      </c>
      <c r="B11" s="258"/>
      <c r="C11" s="253" t="s">
        <v>140</v>
      </c>
      <c r="D11" s="899"/>
      <c r="E11" s="443"/>
    </row>
    <row r="12" spans="1:5" s="254" customFormat="1" ht="57" customHeight="1">
      <c r="A12" s="1102" t="s">
        <v>1313</v>
      </c>
      <c r="B12" s="258"/>
      <c r="C12" s="259" t="s">
        <v>1209</v>
      </c>
      <c r="D12" s="899"/>
      <c r="E12" s="263"/>
    </row>
    <row r="13" spans="1:5" s="254" customFormat="1" ht="66" customHeight="1">
      <c r="A13" s="1103" t="s">
        <v>1477</v>
      </c>
      <c r="B13" s="258"/>
      <c r="C13" s="266"/>
      <c r="D13" s="975"/>
      <c r="E13" s="263"/>
    </row>
    <row r="14" spans="1:5" s="254" customFormat="1" ht="20.100000000000001" customHeight="1">
      <c r="A14" s="1104" t="s">
        <v>156</v>
      </c>
      <c r="B14" s="258"/>
      <c r="C14" s="267" t="s">
        <v>157</v>
      </c>
      <c r="D14" s="899"/>
      <c r="E14" s="263"/>
    </row>
    <row r="15" spans="1:5" s="254" customFormat="1" ht="45" customHeight="1">
      <c r="A15" s="1102" t="s">
        <v>1314</v>
      </c>
      <c r="B15" s="258"/>
      <c r="D15" s="899"/>
      <c r="E15" s="263"/>
    </row>
    <row r="16" spans="1:5">
      <c r="A16" s="1111"/>
    </row>
    <row r="17" spans="1:4" s="900" customFormat="1">
      <c r="A17" s="1111"/>
      <c r="B17" s="250"/>
      <c r="C17" s="251"/>
      <c r="D17" s="251"/>
    </row>
    <row r="18" spans="1:4" ht="15">
      <c r="A18" s="1113" t="s">
        <v>147</v>
      </c>
    </row>
    <row r="19" spans="1:4" ht="15.75" customHeight="1">
      <c r="A19" s="1114" t="s">
        <v>148</v>
      </c>
    </row>
    <row r="20" spans="1:4" ht="15.75" customHeight="1">
      <c r="A20" s="1114" t="s">
        <v>149</v>
      </c>
    </row>
  </sheetData>
  <hyperlinks>
    <hyperlink ref="C2" location="'Vehicle Test Applications'!A1" display="Vehicle Test Applications Table"/>
    <hyperlink ref="C7" location="'Vehicle Tests Conducted'!A1" display="Vehicle Tests Conducted Table"/>
    <hyperlink ref="C11" location="'Vehicle Test Pass Rates'!A1" display="Vehicle Test Pass Rates Table"/>
    <hyperlink ref="C14" location="'Vehicle Pass Rates by Centre'!A1" display="Vehicle Test Pass Rates by Centre"/>
    <hyperlink ref="D1" location="Contents" display="Back to Contents Page"/>
  </hyperlinks>
  <pageMargins left="0" right="0" top="0.19685039370078741" bottom="0.15748031496062992" header="0.19685039370078741" footer="0.15748031496062992"/>
  <pageSetup paperSize="9" scale="82" orientation="landscape" r:id="rId1"/>
  <drawing r:id="rId2"/>
</worksheet>
</file>

<file path=xl/worksheets/sheet23.xml><?xml version="1.0" encoding="utf-8"?>
<worksheet xmlns="http://schemas.openxmlformats.org/spreadsheetml/2006/main" xmlns:r="http://schemas.openxmlformats.org/officeDocument/2006/relationships">
  <sheetPr codeName="Sheet21">
    <tabColor theme="0" tint="-0.249977111117893"/>
    <pageSetUpPr fitToPage="1"/>
  </sheetPr>
  <dimension ref="A1:T48"/>
  <sheetViews>
    <sheetView zoomScaleNormal="100" workbookViewId="0">
      <selection activeCell="A4" sqref="A4"/>
    </sheetView>
  </sheetViews>
  <sheetFormatPr defaultRowHeight="12.75"/>
  <cols>
    <col min="1" max="1" width="15.85546875" style="145" customWidth="1"/>
    <col min="2" max="3" width="13.140625" style="145" customWidth="1"/>
    <col min="4" max="4" width="11" style="145" customWidth="1"/>
    <col min="5" max="5" width="5.85546875" style="145" customWidth="1"/>
    <col min="6" max="7" width="13.140625" style="145" customWidth="1"/>
    <col min="8" max="8" width="11" style="145" customWidth="1"/>
    <col min="9" max="9" width="6" style="145" customWidth="1"/>
    <col min="10" max="11" width="13.140625" style="145" customWidth="1"/>
    <col min="12" max="12" width="11" style="145" customWidth="1"/>
    <col min="13" max="13" width="9.140625" style="145" customWidth="1"/>
    <col min="14" max="16384" width="9.140625" style="145"/>
  </cols>
  <sheetData>
    <row r="1" spans="1:20" ht="15.75">
      <c r="A1" s="143" t="s">
        <v>153</v>
      </c>
      <c r="D1" s="1087"/>
    </row>
    <row r="2" spans="1:20" ht="15.75">
      <c r="N2" s="147"/>
    </row>
    <row r="3" spans="1:20">
      <c r="A3" s="237" t="s">
        <v>197</v>
      </c>
    </row>
    <row r="4" spans="1:20">
      <c r="A4" s="237"/>
    </row>
    <row r="5" spans="1:20" ht="14.25">
      <c r="A5" s="1022" t="s">
        <v>1486</v>
      </c>
      <c r="B5" s="184"/>
      <c r="C5" s="184"/>
      <c r="D5" s="184"/>
      <c r="E5" s="184"/>
      <c r="F5" s="184"/>
      <c r="G5" s="184"/>
      <c r="H5" s="184"/>
      <c r="I5" s="184"/>
      <c r="J5" s="184"/>
      <c r="K5" s="184"/>
      <c r="L5" s="184"/>
    </row>
    <row r="6" spans="1:20" ht="13.5" thickBot="1">
      <c r="A6" s="184"/>
      <c r="B6" s="184"/>
      <c r="C6" s="184"/>
      <c r="D6" s="184"/>
      <c r="E6" s="184"/>
      <c r="F6" s="184"/>
      <c r="G6" s="184"/>
      <c r="H6" s="184"/>
      <c r="I6" s="184"/>
      <c r="J6" s="184"/>
      <c r="K6" s="184"/>
      <c r="L6" s="184"/>
    </row>
    <row r="7" spans="1:20" ht="14.25" thickTop="1" thickBot="1">
      <c r="A7" s="1256" t="s">
        <v>1487</v>
      </c>
      <c r="B7" s="1250" t="s">
        <v>278</v>
      </c>
      <c r="C7" s="1250"/>
      <c r="D7" s="334"/>
      <c r="E7" s="288"/>
      <c r="F7" s="1250" t="s">
        <v>279</v>
      </c>
      <c r="G7" s="1250"/>
      <c r="H7" s="334"/>
      <c r="I7" s="288"/>
      <c r="J7" s="1250" t="s">
        <v>203</v>
      </c>
      <c r="K7" s="1250"/>
      <c r="L7" s="334"/>
    </row>
    <row r="8" spans="1:20" ht="15.75" customHeight="1" thickTop="1" thickBot="1">
      <c r="A8" s="1256"/>
      <c r="B8" s="335" t="s">
        <v>1002</v>
      </c>
      <c r="C8" s="335" t="s">
        <v>1214</v>
      </c>
      <c r="D8" s="336" t="s">
        <v>200</v>
      </c>
      <c r="E8" s="336"/>
      <c r="F8" s="335" t="s">
        <v>1002</v>
      </c>
      <c r="G8" s="335" t="s">
        <v>1214</v>
      </c>
      <c r="H8" s="336" t="s">
        <v>200</v>
      </c>
      <c r="I8" s="337"/>
      <c r="J8" s="335" t="s">
        <v>1002</v>
      </c>
      <c r="K8" s="335" t="s">
        <v>1214</v>
      </c>
      <c r="L8" s="336" t="s">
        <v>200</v>
      </c>
      <c r="M8" s="472"/>
      <c r="N8" s="472"/>
    </row>
    <row r="9" spans="1:20" ht="12.75" customHeight="1" thickTop="1">
      <c r="A9" s="155"/>
      <c r="B9" s="292"/>
      <c r="C9" s="292"/>
      <c r="D9" s="252"/>
      <c r="E9" s="252"/>
      <c r="F9" s="252"/>
      <c r="G9" s="252"/>
      <c r="H9" s="252"/>
      <c r="I9" s="292"/>
      <c r="J9" s="252"/>
      <c r="K9" s="252"/>
      <c r="L9" s="252"/>
      <c r="T9" s="279"/>
    </row>
    <row r="10" spans="1:20">
      <c r="A10" s="149" t="s">
        <v>280</v>
      </c>
      <c r="B10" s="683">
        <v>186362</v>
      </c>
      <c r="C10" s="173">
        <v>188402</v>
      </c>
      <c r="D10" s="219">
        <f>(C10-B10)/B10</f>
        <v>1.09464375784763E-2</v>
      </c>
      <c r="E10" s="219"/>
      <c r="F10" s="683">
        <v>35755</v>
      </c>
      <c r="G10" s="173">
        <v>34223</v>
      </c>
      <c r="H10" s="219">
        <f>(G10-F10)/F10</f>
        <v>-4.2847154244161655E-2</v>
      </c>
      <c r="I10" s="338"/>
      <c r="J10" s="173">
        <f>SUM(B10+F10)</f>
        <v>222117</v>
      </c>
      <c r="K10" s="173">
        <f>G10+C10</f>
        <v>222625</v>
      </c>
      <c r="L10" s="219">
        <f>(K10-J10)/J10</f>
        <v>2.2870829337691399E-3</v>
      </c>
      <c r="M10" s="279"/>
      <c r="T10" s="279"/>
    </row>
    <row r="11" spans="1:20">
      <c r="A11" s="149"/>
      <c r="B11" s="683"/>
      <c r="C11" s="173"/>
      <c r="D11" s="219"/>
      <c r="E11" s="219"/>
      <c r="F11" s="683"/>
      <c r="G11" s="173"/>
      <c r="H11" s="219"/>
      <c r="I11" s="338"/>
      <c r="J11" s="173"/>
      <c r="K11" s="173"/>
      <c r="L11" s="219"/>
      <c r="T11" s="279"/>
    </row>
    <row r="12" spans="1:20">
      <c r="A12" s="149" t="s">
        <v>281</v>
      </c>
      <c r="B12" s="683">
        <v>5949</v>
      </c>
      <c r="C12" s="173">
        <v>5763</v>
      </c>
      <c r="D12" s="219">
        <f>(C12-B12)/B12</f>
        <v>-3.1265758951084216E-2</v>
      </c>
      <c r="E12" s="219"/>
      <c r="F12" s="683">
        <v>338</v>
      </c>
      <c r="G12" s="173">
        <v>341</v>
      </c>
      <c r="H12" s="219">
        <f>(G12-F12)/F12</f>
        <v>8.8757396449704144E-3</v>
      </c>
      <c r="I12" s="338"/>
      <c r="J12" s="173">
        <f>SUM(B12+F12)</f>
        <v>6287</v>
      </c>
      <c r="K12" s="173">
        <f>G12+C12</f>
        <v>6104</v>
      </c>
      <c r="L12" s="219">
        <f>(K12-J12)/J12</f>
        <v>-2.9107682519484653E-2</v>
      </c>
      <c r="T12" s="279"/>
    </row>
    <row r="13" spans="1:20">
      <c r="A13" s="149"/>
      <c r="B13" s="683"/>
      <c r="C13" s="173"/>
      <c r="D13" s="219"/>
      <c r="E13" s="219"/>
      <c r="F13" s="683"/>
      <c r="G13" s="173"/>
      <c r="H13" s="219"/>
      <c r="I13" s="338"/>
      <c r="J13" s="173"/>
      <c r="K13" s="173"/>
      <c r="L13" s="219"/>
      <c r="T13" s="279"/>
    </row>
    <row r="14" spans="1:20">
      <c r="A14" s="149" t="s">
        <v>282</v>
      </c>
      <c r="B14" s="683">
        <v>17460</v>
      </c>
      <c r="C14" s="173">
        <v>17247</v>
      </c>
      <c r="D14" s="219">
        <f>(C14-B14)/B14</f>
        <v>-1.2199312714776632E-2</v>
      </c>
      <c r="E14" s="219"/>
      <c r="F14" s="683">
        <v>3978</v>
      </c>
      <c r="G14" s="173">
        <v>3911</v>
      </c>
      <c r="H14" s="219">
        <f>(G14-F14)/F14</f>
        <v>-1.6842634489693312E-2</v>
      </c>
      <c r="I14" s="338"/>
      <c r="J14" s="173">
        <f>SUM(B14+F14)</f>
        <v>21438</v>
      </c>
      <c r="K14" s="173">
        <f>G14+C14</f>
        <v>21158</v>
      </c>
      <c r="L14" s="219">
        <f>(K14-J14)/J14</f>
        <v>-1.3060919861927419E-2</v>
      </c>
      <c r="T14" s="279"/>
    </row>
    <row r="15" spans="1:20">
      <c r="A15" s="149"/>
      <c r="B15" s="683"/>
      <c r="C15" s="173"/>
      <c r="D15" s="219"/>
      <c r="E15" s="219"/>
      <c r="F15" s="683"/>
      <c r="G15" s="173"/>
      <c r="H15" s="219"/>
      <c r="I15" s="338"/>
      <c r="J15" s="173"/>
      <c r="K15" s="173"/>
      <c r="L15" s="219"/>
      <c r="T15" s="279"/>
    </row>
    <row r="16" spans="1:20">
      <c r="A16" s="149" t="s">
        <v>283</v>
      </c>
      <c r="B16" s="683">
        <v>6856</v>
      </c>
      <c r="C16" s="173">
        <v>6723</v>
      </c>
      <c r="D16" s="219">
        <f>(C16-B16)/B16</f>
        <v>-1.9399066511085181E-2</v>
      </c>
      <c r="E16" s="219"/>
      <c r="F16" s="683">
        <v>1626</v>
      </c>
      <c r="G16" s="173">
        <v>1516</v>
      </c>
      <c r="H16" s="219">
        <f>(G16-F16)/F16</f>
        <v>-6.7650676506765067E-2</v>
      </c>
      <c r="I16" s="338"/>
      <c r="J16" s="173">
        <f>SUM(B16+F16)</f>
        <v>8482</v>
      </c>
      <c r="K16" s="173">
        <f>G16+C16</f>
        <v>8239</v>
      </c>
      <c r="L16" s="219">
        <f>(K16-J16)/J16</f>
        <v>-2.8648903560481019E-2</v>
      </c>
      <c r="T16" s="279"/>
    </row>
    <row r="17" spans="1:20">
      <c r="A17" s="149"/>
      <c r="B17" s="683"/>
      <c r="C17" s="173"/>
      <c r="D17" s="219"/>
      <c r="E17" s="219"/>
      <c r="F17" s="683"/>
      <c r="G17" s="173"/>
      <c r="H17" s="219"/>
      <c r="I17" s="338"/>
      <c r="J17" s="173"/>
      <c r="K17" s="173"/>
      <c r="L17" s="219"/>
      <c r="T17" s="279"/>
    </row>
    <row r="18" spans="1:20">
      <c r="A18" s="149" t="s">
        <v>284</v>
      </c>
      <c r="B18" s="683">
        <v>757</v>
      </c>
      <c r="C18" s="173">
        <v>687</v>
      </c>
      <c r="D18" s="219">
        <f>(C18-B18)/B18</f>
        <v>-9.2470277410832233E-2</v>
      </c>
      <c r="E18" s="219"/>
      <c r="F18" s="683">
        <v>151</v>
      </c>
      <c r="G18" s="173">
        <v>128</v>
      </c>
      <c r="H18" s="219">
        <f>(G18-F18)/F18</f>
        <v>-0.15231788079470199</v>
      </c>
      <c r="I18" s="338"/>
      <c r="J18" s="173">
        <f>SUM(B18+F18)</f>
        <v>908</v>
      </c>
      <c r="K18" s="173">
        <f>G18+C18</f>
        <v>815</v>
      </c>
      <c r="L18" s="219">
        <f>(K18-J18)/J18</f>
        <v>-0.10242290748898679</v>
      </c>
      <c r="T18" s="279"/>
    </row>
    <row r="19" spans="1:20">
      <c r="A19" s="149"/>
      <c r="B19" s="683"/>
      <c r="C19" s="173"/>
      <c r="D19" s="219"/>
      <c r="E19" s="219"/>
      <c r="F19" s="683"/>
      <c r="G19" s="173"/>
      <c r="H19" s="219"/>
      <c r="I19" s="338"/>
      <c r="J19" s="173"/>
      <c r="K19" s="173"/>
      <c r="L19" s="219"/>
      <c r="T19" s="279"/>
    </row>
    <row r="20" spans="1:20">
      <c r="A20" s="149" t="s">
        <v>285</v>
      </c>
      <c r="B20" s="683">
        <v>4395</v>
      </c>
      <c r="C20" s="173">
        <v>4633</v>
      </c>
      <c r="D20" s="219">
        <f>(C20-B20)/B20</f>
        <v>5.4152445961319684E-2</v>
      </c>
      <c r="E20" s="219"/>
      <c r="F20" s="683">
        <v>747</v>
      </c>
      <c r="G20" s="173">
        <v>678</v>
      </c>
      <c r="H20" s="219">
        <f>(G20-F20)/F20</f>
        <v>-9.2369477911646583E-2</v>
      </c>
      <c r="I20" s="338"/>
      <c r="J20" s="173">
        <f>SUM(B20+F20)</f>
        <v>5142</v>
      </c>
      <c r="K20" s="173">
        <f>G20+C20</f>
        <v>5311</v>
      </c>
      <c r="L20" s="219">
        <f>(K20-J20)/J20</f>
        <v>3.2866588875923766E-2</v>
      </c>
      <c r="T20" s="279"/>
    </row>
    <row r="21" spans="1:20">
      <c r="A21" s="149"/>
      <c r="B21" s="683"/>
      <c r="C21" s="173"/>
      <c r="D21" s="219"/>
      <c r="E21" s="219"/>
      <c r="F21" s="683"/>
      <c r="G21" s="173"/>
      <c r="H21" s="219"/>
      <c r="I21" s="338"/>
      <c r="J21" s="173"/>
      <c r="K21" s="173"/>
      <c r="L21" s="219"/>
      <c r="T21" s="279"/>
    </row>
    <row r="22" spans="1:20">
      <c r="A22" s="149" t="s">
        <v>286</v>
      </c>
      <c r="B22" s="683">
        <v>747</v>
      </c>
      <c r="C22" s="173">
        <v>736</v>
      </c>
      <c r="D22" s="219">
        <f>(C22-B22)/B22</f>
        <v>-1.4725568942436412E-2</v>
      </c>
      <c r="E22" s="219"/>
      <c r="F22" s="683">
        <v>116</v>
      </c>
      <c r="G22" s="173">
        <v>95</v>
      </c>
      <c r="H22" s="219">
        <f>(G22-F22)/F22</f>
        <v>-0.18103448275862069</v>
      </c>
      <c r="I22" s="338"/>
      <c r="J22" s="173">
        <f>SUM(B22+F22)</f>
        <v>863</v>
      </c>
      <c r="K22" s="173">
        <f>G22+C22</f>
        <v>831</v>
      </c>
      <c r="L22" s="219">
        <f>(K22-J22)/J22</f>
        <v>-3.7079953650057937E-2</v>
      </c>
      <c r="T22" s="279"/>
    </row>
    <row r="23" spans="1:20">
      <c r="A23" s="149"/>
      <c r="B23" s="683"/>
      <c r="C23" s="173"/>
      <c r="D23" s="219"/>
      <c r="E23" s="219"/>
      <c r="F23" s="683"/>
      <c r="G23" s="173"/>
      <c r="H23" s="219"/>
      <c r="I23" s="338"/>
      <c r="J23" s="173"/>
      <c r="K23" s="173"/>
      <c r="L23" s="219"/>
      <c r="T23" s="279"/>
    </row>
    <row r="24" spans="1:20" ht="14.25">
      <c r="A24" s="645" t="s">
        <v>1488</v>
      </c>
      <c r="B24" s="638">
        <v>2478</v>
      </c>
      <c r="C24" s="638">
        <v>6306</v>
      </c>
      <c r="D24" s="1217" t="s">
        <v>1094</v>
      </c>
      <c r="E24" s="1217"/>
      <c r="F24" s="638">
        <v>467</v>
      </c>
      <c r="G24" s="638">
        <v>542</v>
      </c>
      <c r="H24" s="1217">
        <f>(G24-F24)/F24</f>
        <v>0.16059957173447537</v>
      </c>
      <c r="I24" s="1217"/>
      <c r="J24" s="638">
        <f>SUM(B24+F24)</f>
        <v>2945</v>
      </c>
      <c r="K24" s="638">
        <f>G24+C24</f>
        <v>6848</v>
      </c>
      <c r="L24" s="1217" t="s">
        <v>1094</v>
      </c>
      <c r="T24" s="279"/>
    </row>
    <row r="25" spans="1:20">
      <c r="A25" s="149"/>
      <c r="B25" s="683"/>
      <c r="C25" s="173"/>
      <c r="D25" s="219"/>
      <c r="E25" s="219"/>
      <c r="F25" s="683"/>
      <c r="G25" s="173"/>
      <c r="H25" s="219"/>
      <c r="I25" s="338"/>
      <c r="J25" s="683"/>
      <c r="K25" s="683"/>
      <c r="L25" s="219"/>
      <c r="T25" s="279"/>
    </row>
    <row r="26" spans="1:20" s="903" customFormat="1">
      <c r="A26" s="903" t="s">
        <v>288</v>
      </c>
      <c r="B26" s="683">
        <v>10</v>
      </c>
      <c r="C26" s="683">
        <v>5</v>
      </c>
      <c r="D26" s="219">
        <f t="shared" ref="D26" si="0">(C26-B26)/B26</f>
        <v>-0.5</v>
      </c>
      <c r="E26" s="219"/>
      <c r="F26" s="683">
        <v>4</v>
      </c>
      <c r="G26" s="683">
        <v>2</v>
      </c>
      <c r="H26" s="219" t="s">
        <v>1077</v>
      </c>
      <c r="I26" s="338"/>
      <c r="J26" s="683">
        <f>SUM(B26+F26)</f>
        <v>14</v>
      </c>
      <c r="K26" s="683">
        <f>G26+C26</f>
        <v>7</v>
      </c>
      <c r="L26" s="219">
        <f>(K26-J26)/J26</f>
        <v>-0.5</v>
      </c>
      <c r="T26" s="279"/>
    </row>
    <row r="27" spans="1:20" s="903" customFormat="1">
      <c r="A27" s="661"/>
      <c r="B27" s="683"/>
      <c r="C27" s="683"/>
      <c r="D27" s="219"/>
      <c r="E27" s="219"/>
      <c r="F27" s="683"/>
      <c r="G27" s="683"/>
      <c r="H27" s="219"/>
      <c r="I27" s="338"/>
      <c r="J27" s="683"/>
      <c r="K27" s="683"/>
      <c r="L27" s="219"/>
      <c r="T27" s="279"/>
    </row>
    <row r="28" spans="1:20">
      <c r="A28" s="279" t="s">
        <v>289</v>
      </c>
      <c r="B28" s="683">
        <v>272</v>
      </c>
      <c r="C28" s="683">
        <v>292</v>
      </c>
      <c r="D28" s="219">
        <f>(C28-B28)/B28</f>
        <v>7.3529411764705885E-2</v>
      </c>
      <c r="E28" s="219"/>
      <c r="F28" s="683">
        <v>50</v>
      </c>
      <c r="G28" s="683">
        <v>47</v>
      </c>
      <c r="H28" s="219">
        <f t="shared" ref="H28" si="1">(G28-F28)/F28</f>
        <v>-0.06</v>
      </c>
      <c r="I28" s="338"/>
      <c r="J28" s="683">
        <f t="shared" ref="J28" si="2">SUM(B28+F28)</f>
        <v>322</v>
      </c>
      <c r="K28" s="683">
        <f t="shared" ref="K28" si="3">G28+C28</f>
        <v>339</v>
      </c>
      <c r="L28" s="219">
        <f>(K28-J28)/J28</f>
        <v>5.2795031055900624E-2</v>
      </c>
      <c r="N28" s="182"/>
      <c r="T28" s="279"/>
    </row>
    <row r="29" spans="1:20">
      <c r="A29" s="149"/>
      <c r="B29" s="683"/>
      <c r="C29" s="173"/>
      <c r="D29" s="219"/>
      <c r="E29" s="219"/>
      <c r="F29" s="683"/>
      <c r="G29" s="173"/>
      <c r="H29" s="219"/>
      <c r="I29" s="338"/>
      <c r="J29" s="173"/>
      <c r="K29" s="173"/>
      <c r="L29" s="219"/>
      <c r="T29" s="279"/>
    </row>
    <row r="30" spans="1:20">
      <c r="A30" s="149" t="s">
        <v>290</v>
      </c>
      <c r="B30" s="683">
        <v>151</v>
      </c>
      <c r="C30" s="173">
        <v>153</v>
      </c>
      <c r="D30" s="219">
        <f>(C30-B30)/B30</f>
        <v>1.3245033112582781E-2</v>
      </c>
      <c r="E30" s="219"/>
      <c r="F30" s="683">
        <v>0</v>
      </c>
      <c r="G30" s="173">
        <v>10</v>
      </c>
      <c r="H30" s="219" t="s">
        <v>1077</v>
      </c>
      <c r="I30" s="338"/>
      <c r="J30" s="173">
        <f>SUM(B30+F30)</f>
        <v>151</v>
      </c>
      <c r="K30" s="173">
        <f>G30+C30</f>
        <v>163</v>
      </c>
      <c r="L30" s="219">
        <f>(K30-J30)/J30</f>
        <v>7.9470198675496692E-2</v>
      </c>
      <c r="T30" s="279"/>
    </row>
    <row r="31" spans="1:20" ht="13.5" thickBot="1">
      <c r="A31" s="184"/>
      <c r="B31" s="173"/>
      <c r="C31" s="173"/>
      <c r="D31" s="219"/>
      <c r="E31" s="219"/>
      <c r="F31" s="173"/>
      <c r="G31" s="173"/>
      <c r="H31" s="219"/>
      <c r="I31" s="338"/>
      <c r="J31" s="173"/>
      <c r="K31" s="173"/>
      <c r="L31" s="219"/>
    </row>
    <row r="32" spans="1:20" ht="14.25" thickTop="1" thickBot="1">
      <c r="A32" s="273" t="s">
        <v>203</v>
      </c>
      <c r="B32" s="339">
        <f>SUM(B10:B30)</f>
        <v>225437</v>
      </c>
      <c r="C32" s="339">
        <f>SUM(C10:C30)</f>
        <v>230947</v>
      </c>
      <c r="D32" s="340">
        <f>(C32-B32)/B32</f>
        <v>2.4441418223273021E-2</v>
      </c>
      <c r="E32" s="340"/>
      <c r="F32" s="339">
        <f>SUM(F10:F30)</f>
        <v>43232</v>
      </c>
      <c r="G32" s="339">
        <f>SUM(G10:G30)</f>
        <v>41493</v>
      </c>
      <c r="H32" s="340">
        <f>(G32-F32)/F32</f>
        <v>-4.0224833456698743E-2</v>
      </c>
      <c r="I32" s="341"/>
      <c r="J32" s="339">
        <f>SUM(J10:J30)</f>
        <v>268669</v>
      </c>
      <c r="K32" s="339">
        <f>SUM(K10:K30)</f>
        <v>272440</v>
      </c>
      <c r="L32" s="340">
        <f>(K32-J32)/J32</f>
        <v>1.4035858249370042E-2</v>
      </c>
      <c r="O32" s="279"/>
    </row>
    <row r="33" spans="1:12" ht="13.5" thickTop="1">
      <c r="A33" s="455" t="s">
        <v>291</v>
      </c>
      <c r="B33" s="645"/>
      <c r="C33" s="645"/>
      <c r="D33" s="645"/>
      <c r="E33" s="645"/>
      <c r="F33" s="645"/>
      <c r="G33" s="645"/>
      <c r="H33" s="645"/>
      <c r="I33" s="645"/>
      <c r="J33" s="645"/>
    </row>
    <row r="34" spans="1:12">
      <c r="A34" s="455"/>
      <c r="B34" s="645"/>
      <c r="C34" s="645"/>
      <c r="D34" s="645"/>
      <c r="E34" s="645"/>
      <c r="F34" s="645"/>
      <c r="G34" s="645"/>
      <c r="H34" s="645"/>
      <c r="I34" s="645"/>
      <c r="J34" s="645"/>
    </row>
    <row r="35" spans="1:12" s="645" customFormat="1">
      <c r="A35" s="445" t="s">
        <v>205</v>
      </c>
      <c r="B35" s="662"/>
      <c r="C35" s="662"/>
      <c r="D35" s="662"/>
      <c r="E35" s="662"/>
      <c r="F35" s="662"/>
      <c r="G35" s="662"/>
      <c r="H35" s="662"/>
      <c r="I35" s="662"/>
      <c r="J35" s="662"/>
    </row>
    <row r="36" spans="1:12" s="645" customFormat="1" ht="27.75" customHeight="1">
      <c r="A36" s="1246" t="s">
        <v>1064</v>
      </c>
      <c r="B36" s="1246"/>
      <c r="C36" s="1246"/>
      <c r="D36" s="1246"/>
      <c r="E36" s="1246"/>
      <c r="F36" s="1246"/>
      <c r="G36" s="1246"/>
      <c r="H36" s="1246"/>
      <c r="I36" s="1246"/>
      <c r="J36" s="1246"/>
      <c r="L36" s="455"/>
    </row>
    <row r="37" spans="1:12" s="645" customFormat="1" ht="29.25" customHeight="1">
      <c r="A37" s="1246" t="s">
        <v>1484</v>
      </c>
      <c r="B37" s="1246"/>
      <c r="C37" s="1246"/>
      <c r="D37" s="1246"/>
      <c r="E37" s="1246"/>
      <c r="F37" s="1246"/>
      <c r="G37" s="1246"/>
      <c r="H37" s="1246"/>
      <c r="I37" s="1246"/>
      <c r="J37" s="1246"/>
      <c r="L37" s="455"/>
    </row>
    <row r="38" spans="1:12" s="645" customFormat="1" ht="30.75" customHeight="1">
      <c r="A38" s="1246" t="s">
        <v>1485</v>
      </c>
      <c r="B38" s="1246"/>
      <c r="C38" s="1246"/>
      <c r="D38" s="1246"/>
      <c r="E38" s="1246"/>
      <c r="F38" s="1246"/>
      <c r="G38" s="1246"/>
      <c r="H38" s="1246"/>
      <c r="I38" s="1246"/>
      <c r="J38" s="1246"/>
      <c r="L38" s="455"/>
    </row>
    <row r="39" spans="1:12">
      <c r="A39" s="301"/>
      <c r="L39" s="229"/>
    </row>
    <row r="40" spans="1:12">
      <c r="A40" s="902" t="s">
        <v>206</v>
      </c>
      <c r="B40" s="777"/>
      <c r="C40" s="777"/>
    </row>
    <row r="41" spans="1:12">
      <c r="A41" s="184"/>
      <c r="B41" s="184"/>
      <c r="C41" s="184"/>
    </row>
    <row r="42" spans="1:12">
      <c r="A42" s="237" t="s">
        <v>207</v>
      </c>
      <c r="B42" s="184"/>
      <c r="C42" s="184"/>
    </row>
    <row r="43" spans="1:12">
      <c r="A43" s="184"/>
      <c r="B43" s="184"/>
      <c r="C43" s="184"/>
    </row>
    <row r="44" spans="1:12">
      <c r="A44" s="237" t="s">
        <v>208</v>
      </c>
      <c r="B44" s="184"/>
      <c r="C44" s="184"/>
    </row>
    <row r="46" spans="1:12">
      <c r="A46" s="967" t="s">
        <v>950</v>
      </c>
    </row>
    <row r="48" spans="1:12">
      <c r="A48" s="777"/>
      <c r="B48" s="777"/>
    </row>
  </sheetData>
  <mergeCells count="7">
    <mergeCell ref="A38:J38"/>
    <mergeCell ref="A37:J37"/>
    <mergeCell ref="A7:A8"/>
    <mergeCell ref="B7:C7"/>
    <mergeCell ref="F7:G7"/>
    <mergeCell ref="J7:K7"/>
    <mergeCell ref="A36:J36"/>
  </mergeCells>
  <hyperlinks>
    <hyperlink ref="A3" location="'User Guide Vehicle Tests'!A1" display="Click Here for User Guide"/>
    <hyperlink ref="A42" location="VT" display="Click here to return to Contents"/>
    <hyperlink ref="A44" location="'Statistical Notes'!A1" display="Click here for information on Statistical Notes and symbols used"/>
    <hyperlink ref="A40" location="'Vehicle Testing - Commentary'!A1" display="Click here to return to the Commentary"/>
    <hyperlink ref="A46" r:id="rId1"/>
  </hyperlinks>
  <pageMargins left="0.74803149606299213" right="0.74803149606299213" top="0.98425196850393704" bottom="0.98425196850393704" header="0.51181102362204722" footer="0.51181102362204722"/>
  <pageSetup paperSize="9" scale="84" orientation="landscape" r:id="rId2"/>
  <headerFooter alignWithMargins="0"/>
</worksheet>
</file>

<file path=xl/worksheets/sheet24.xml><?xml version="1.0" encoding="utf-8"?>
<worksheet xmlns="http://schemas.openxmlformats.org/spreadsheetml/2006/main" xmlns:r="http://schemas.openxmlformats.org/officeDocument/2006/relationships">
  <sheetPr codeName="Sheet22">
    <tabColor theme="0" tint="-0.249977111117893"/>
    <pageSetUpPr fitToPage="1"/>
  </sheetPr>
  <dimension ref="A1:T28"/>
  <sheetViews>
    <sheetView workbookViewId="0">
      <selection activeCell="A2" sqref="A2"/>
    </sheetView>
  </sheetViews>
  <sheetFormatPr defaultRowHeight="12.75"/>
  <cols>
    <col min="1" max="1" width="23.28515625" style="687" customWidth="1"/>
    <col min="2" max="3" width="13.140625" style="687" customWidth="1"/>
    <col min="4" max="4" width="11" style="687" customWidth="1"/>
    <col min="5" max="5" width="5.85546875" style="687" customWidth="1"/>
    <col min="6" max="7" width="13.140625" style="687" customWidth="1"/>
    <col min="8" max="8" width="11" style="687" customWidth="1"/>
    <col min="9" max="9" width="6" style="687" customWidth="1"/>
    <col min="10" max="11" width="13.140625" style="687" customWidth="1"/>
    <col min="12" max="12" width="11" style="687" customWidth="1"/>
    <col min="13" max="13" width="9.140625" style="687" customWidth="1"/>
    <col min="14" max="16384" width="9.140625" style="687"/>
  </cols>
  <sheetData>
    <row r="1" spans="1:20" ht="15.75">
      <c r="A1" s="143" t="s">
        <v>153</v>
      </c>
      <c r="C1" s="1087"/>
      <c r="D1" s="838"/>
    </row>
    <row r="2" spans="1:20" ht="15.75">
      <c r="G2" s="182"/>
      <c r="N2" s="147"/>
    </row>
    <row r="3" spans="1:20">
      <c r="A3" s="686" t="s">
        <v>197</v>
      </c>
    </row>
    <row r="4" spans="1:20">
      <c r="A4" s="686"/>
    </row>
    <row r="5" spans="1:20">
      <c r="A5" s="1022" t="s">
        <v>870</v>
      </c>
      <c r="B5" s="662"/>
      <c r="C5" s="662"/>
      <c r="D5" s="662"/>
      <c r="E5" s="662"/>
      <c r="F5" s="662"/>
      <c r="G5" s="662"/>
      <c r="H5" s="662"/>
      <c r="I5" s="662"/>
      <c r="J5" s="662"/>
      <c r="K5" s="662"/>
      <c r="L5" s="662"/>
    </row>
    <row r="6" spans="1:20" ht="13.5" thickBot="1">
      <c r="A6" s="662"/>
      <c r="B6" s="662"/>
      <c r="C6" s="662"/>
      <c r="D6" s="662"/>
      <c r="E6" s="662"/>
      <c r="F6" s="662"/>
      <c r="G6" s="662"/>
      <c r="H6" s="662"/>
      <c r="I6" s="662"/>
      <c r="J6" s="662"/>
      <c r="K6" s="662"/>
      <c r="L6" s="662"/>
    </row>
    <row r="7" spans="1:20" ht="14.25" thickTop="1" thickBot="1">
      <c r="A7" s="1256" t="s">
        <v>871</v>
      </c>
      <c r="B7" s="1250" t="s">
        <v>278</v>
      </c>
      <c r="C7" s="1250"/>
      <c r="D7" s="688"/>
      <c r="E7" s="288"/>
      <c r="F7" s="1250" t="s">
        <v>279</v>
      </c>
      <c r="G7" s="1250"/>
      <c r="H7" s="688"/>
      <c r="I7" s="288"/>
      <c r="J7" s="1250" t="s">
        <v>203</v>
      </c>
      <c r="K7" s="1250"/>
      <c r="L7" s="688"/>
    </row>
    <row r="8" spans="1:20" ht="15.75" customHeight="1" thickTop="1" thickBot="1">
      <c r="A8" s="1256"/>
      <c r="B8" s="335" t="s">
        <v>1002</v>
      </c>
      <c r="C8" s="335" t="s">
        <v>1214</v>
      </c>
      <c r="D8" s="336" t="s">
        <v>200</v>
      </c>
      <c r="E8" s="336"/>
      <c r="F8" s="335" t="s">
        <v>1002</v>
      </c>
      <c r="G8" s="335" t="s">
        <v>1214</v>
      </c>
      <c r="H8" s="336" t="s">
        <v>200</v>
      </c>
      <c r="I8" s="337"/>
      <c r="J8" s="335" t="s">
        <v>1002</v>
      </c>
      <c r="K8" s="335" t="s">
        <v>1214</v>
      </c>
      <c r="L8" s="336" t="s">
        <v>200</v>
      </c>
    </row>
    <row r="9" spans="1:20" ht="12.75" customHeight="1" thickTop="1">
      <c r="A9" s="155"/>
      <c r="B9" s="292"/>
      <c r="C9" s="292"/>
      <c r="D9" s="252"/>
      <c r="E9" s="252"/>
      <c r="F9" s="252"/>
      <c r="G9" s="252"/>
      <c r="H9" s="252"/>
      <c r="I9" s="292"/>
      <c r="J9" s="252"/>
      <c r="K9" s="252"/>
      <c r="L9" s="252"/>
      <c r="T9" s="279"/>
    </row>
    <row r="10" spans="1:20">
      <c r="A10" s="687" t="s">
        <v>872</v>
      </c>
      <c r="B10" s="293">
        <v>46982</v>
      </c>
      <c r="C10" s="683">
        <v>45753</v>
      </c>
      <c r="D10" s="219">
        <f>(C10-B10)/B10</f>
        <v>-2.6158954493210165E-2</v>
      </c>
      <c r="E10" s="219"/>
      <c r="F10" s="293">
        <v>12598</v>
      </c>
      <c r="G10" s="683">
        <v>10744</v>
      </c>
      <c r="H10" s="219">
        <f>(G10-F10)/F10</f>
        <v>-0.14716621685981901</v>
      </c>
      <c r="I10" s="338"/>
      <c r="J10" s="683">
        <f>F10+B10</f>
        <v>59580</v>
      </c>
      <c r="K10" s="683">
        <f>G10+C10</f>
        <v>56497</v>
      </c>
      <c r="L10" s="219">
        <f>(K10-J10)/J10</f>
        <v>-5.1745552198724405E-2</v>
      </c>
      <c r="M10" s="279"/>
      <c r="N10" s="1192"/>
      <c r="O10" s="1192"/>
      <c r="P10" s="279"/>
      <c r="Q10" s="1192"/>
      <c r="R10" s="350"/>
      <c r="T10" s="279"/>
    </row>
    <row r="11" spans="1:20">
      <c r="A11" s="661"/>
      <c r="B11" s="683"/>
      <c r="C11" s="683"/>
      <c r="D11" s="219"/>
      <c r="E11" s="219"/>
      <c r="F11" s="683"/>
      <c r="G11" s="683"/>
      <c r="H11" s="219"/>
      <c r="I11" s="338"/>
      <c r="J11" s="683"/>
      <c r="K11" s="683"/>
      <c r="L11" s="219"/>
      <c r="N11" s="1192"/>
      <c r="O11" s="1192"/>
      <c r="P11" s="279"/>
      <c r="Q11" s="1192"/>
      <c r="R11" s="350"/>
      <c r="T11" s="279"/>
    </row>
    <row r="12" spans="1:20">
      <c r="A12" s="687" t="s">
        <v>873</v>
      </c>
      <c r="B12" s="293">
        <v>52918</v>
      </c>
      <c r="C12" s="683">
        <v>44140</v>
      </c>
      <c r="D12" s="219">
        <f>(C12-B12)/B12</f>
        <v>-0.1658792849314033</v>
      </c>
      <c r="E12" s="219"/>
      <c r="F12" s="293">
        <v>11010</v>
      </c>
      <c r="G12" s="683">
        <v>8237</v>
      </c>
      <c r="H12" s="219">
        <f>(G12-F12)/F12</f>
        <v>-0.25186194368755677</v>
      </c>
      <c r="I12" s="338"/>
      <c r="J12" s="683">
        <f>F12+B12</f>
        <v>63928</v>
      </c>
      <c r="K12" s="683">
        <f>G12+C12</f>
        <v>52377</v>
      </c>
      <c r="L12" s="219">
        <f>(K12-J12)/J12</f>
        <v>-0.18068764860468026</v>
      </c>
      <c r="N12" s="1192"/>
      <c r="O12" s="1192"/>
      <c r="P12" s="279"/>
      <c r="Q12" s="1192"/>
      <c r="R12" s="350"/>
      <c r="T12" s="279"/>
    </row>
    <row r="13" spans="1:20">
      <c r="A13" s="661"/>
      <c r="B13" s="683"/>
      <c r="C13" s="683"/>
      <c r="D13" s="219"/>
      <c r="E13" s="219"/>
      <c r="F13" s="683"/>
      <c r="G13" s="683"/>
      <c r="H13" s="219"/>
      <c r="I13" s="338"/>
      <c r="J13" s="683"/>
      <c r="K13" s="683"/>
      <c r="L13" s="219"/>
      <c r="N13" s="1192"/>
      <c r="O13" s="1192"/>
      <c r="P13" s="279"/>
      <c r="Q13" s="1192"/>
      <c r="R13" s="350"/>
      <c r="T13" s="279"/>
    </row>
    <row r="14" spans="1:20">
      <c r="A14" s="687" t="s">
        <v>874</v>
      </c>
      <c r="B14" s="293">
        <v>125537</v>
      </c>
      <c r="C14" s="683">
        <v>141054</v>
      </c>
      <c r="D14" s="219">
        <f>(C14-B14)/B14</f>
        <v>0.12360499295028557</v>
      </c>
      <c r="E14" s="219"/>
      <c r="F14" s="293">
        <v>19624</v>
      </c>
      <c r="G14" s="683">
        <v>22512</v>
      </c>
      <c r="H14" s="219">
        <f>(G14-F14)/F14</f>
        <v>0.1471667346106808</v>
      </c>
      <c r="I14" s="338"/>
      <c r="J14" s="683">
        <f>F14+B14</f>
        <v>145161</v>
      </c>
      <c r="K14" s="683">
        <f>G14+C14</f>
        <v>163566</v>
      </c>
      <c r="L14" s="219">
        <f>(K14-J14)/J14</f>
        <v>0.12679025358050716</v>
      </c>
      <c r="N14" s="1192"/>
      <c r="O14" s="1192"/>
      <c r="P14" s="279"/>
      <c r="Q14" s="1192"/>
      <c r="R14" s="350"/>
      <c r="T14" s="279"/>
    </row>
    <row r="15" spans="1:20" ht="13.5" thickBot="1">
      <c r="A15" s="662"/>
      <c r="B15" s="683"/>
      <c r="C15" s="683"/>
      <c r="D15" s="219"/>
      <c r="E15" s="219"/>
      <c r="F15" s="683"/>
      <c r="G15" s="683"/>
      <c r="H15" s="219"/>
      <c r="I15" s="338"/>
      <c r="J15" s="683"/>
      <c r="K15" s="683"/>
      <c r="L15" s="219"/>
      <c r="N15" s="1192"/>
      <c r="O15" s="1192"/>
      <c r="P15" s="279"/>
      <c r="Q15" s="350"/>
      <c r="R15" s="350"/>
    </row>
    <row r="16" spans="1:20" ht="14.25" thickTop="1" thickBot="1">
      <c r="A16" s="273" t="s">
        <v>203</v>
      </c>
      <c r="B16" s="339">
        <f>SUM(B10:B14)</f>
        <v>225437</v>
      </c>
      <c r="C16" s="339">
        <f>SUM(C10:C14)</f>
        <v>230947</v>
      </c>
      <c r="D16" s="340">
        <f>(C16-B16)/B16</f>
        <v>2.4441418223273021E-2</v>
      </c>
      <c r="E16" s="339"/>
      <c r="F16" s="339">
        <f>SUM(F10:F14)</f>
        <v>43232</v>
      </c>
      <c r="G16" s="339">
        <f>SUM(G10:G14)</f>
        <v>41493</v>
      </c>
      <c r="H16" s="340">
        <f>(G16-F16)/F16</f>
        <v>-4.0224833456698743E-2</v>
      </c>
      <c r="I16" s="341"/>
      <c r="J16" s="339">
        <f>SUM(J10:J14)</f>
        <v>268669</v>
      </c>
      <c r="K16" s="339">
        <f>SUM(K10:K14)</f>
        <v>272440</v>
      </c>
      <c r="L16" s="340">
        <f>(K16-J16)/J16</f>
        <v>1.4035858249370042E-2</v>
      </c>
      <c r="N16" s="1192"/>
      <c r="O16" s="1192"/>
      <c r="P16" s="279"/>
      <c r="Q16" s="350"/>
      <c r="R16" s="350"/>
    </row>
    <row r="17" spans="1:12" ht="13.5" thickTop="1">
      <c r="A17" s="455" t="s">
        <v>291</v>
      </c>
      <c r="B17" s="645"/>
      <c r="C17" s="645"/>
      <c r="D17" s="645"/>
      <c r="E17" s="645"/>
      <c r="F17" s="645"/>
      <c r="G17" s="645"/>
      <c r="H17" s="645"/>
      <c r="I17" s="645"/>
      <c r="J17" s="645"/>
    </row>
    <row r="18" spans="1:12">
      <c r="A18" s="455"/>
      <c r="B18" s="645"/>
      <c r="C18" s="645"/>
      <c r="D18" s="645"/>
      <c r="E18" s="645"/>
      <c r="F18" s="645"/>
      <c r="G18" s="645"/>
      <c r="H18" s="645"/>
      <c r="I18" s="645"/>
      <c r="J18" s="645"/>
    </row>
    <row r="19" spans="1:12">
      <c r="A19" s="301"/>
      <c r="K19" s="1225"/>
      <c r="L19" s="229"/>
    </row>
    <row r="20" spans="1:12">
      <c r="A20" s="1247" t="s">
        <v>206</v>
      </c>
      <c r="B20" s="1247"/>
      <c r="C20" s="1247"/>
    </row>
    <row r="21" spans="1:12">
      <c r="A21" s="662"/>
      <c r="B21" s="662"/>
      <c r="C21" s="662"/>
    </row>
    <row r="22" spans="1:12">
      <c r="A22" s="686" t="s">
        <v>207</v>
      </c>
      <c r="B22" s="662"/>
      <c r="C22" s="662"/>
    </row>
    <row r="23" spans="1:12">
      <c r="A23" s="662"/>
      <c r="B23" s="662"/>
      <c r="C23" s="662"/>
    </row>
    <row r="24" spans="1:12">
      <c r="A24" s="686" t="s">
        <v>208</v>
      </c>
      <c r="B24" s="662"/>
      <c r="C24" s="662"/>
    </row>
    <row r="26" spans="1:12">
      <c r="A26" s="967" t="s">
        <v>950</v>
      </c>
    </row>
    <row r="28" spans="1:12">
      <c r="A28" s="686"/>
    </row>
  </sheetData>
  <mergeCells count="5">
    <mergeCell ref="A20:C20"/>
    <mergeCell ref="A7:A8"/>
    <mergeCell ref="B7:C7"/>
    <mergeCell ref="F7:G7"/>
    <mergeCell ref="J7:K7"/>
  </mergeCells>
  <hyperlinks>
    <hyperlink ref="A3" location="'User Guide Vehicle Tests'!A1" display="Click Here for User Guide"/>
    <hyperlink ref="A20" location="VTApps" display="Click here to return to the Commentary"/>
    <hyperlink ref="A22" location="VT" display="Click here to return to Contents"/>
    <hyperlink ref="A24" location="'Statistical Notes'!A1" display="Click here for information on Statistical Notes and symbols used"/>
    <hyperlink ref="A20:C20" location="'Vehicle Testing - Commentary'!A1" display="Click here to return to the Commentary"/>
    <hyperlink ref="A26" r:id="rId1"/>
  </hyperlinks>
  <pageMargins left="0.70866141732283472" right="0.70866141732283472" top="0.74803149606299213" bottom="0.74803149606299213" header="0.31496062992125984" footer="0.31496062992125984"/>
  <pageSetup paperSize="9" scale="90" orientation="landscape" r:id="rId2"/>
</worksheet>
</file>

<file path=xl/worksheets/sheet25.xml><?xml version="1.0" encoding="utf-8"?>
<worksheet xmlns="http://schemas.openxmlformats.org/spreadsheetml/2006/main" xmlns:r="http://schemas.openxmlformats.org/officeDocument/2006/relationships">
  <sheetPr codeName="Sheet23">
    <tabColor theme="0" tint="-0.249977111117893"/>
  </sheetPr>
  <dimension ref="A1:T133"/>
  <sheetViews>
    <sheetView zoomScaleNormal="100" workbookViewId="0">
      <selection activeCell="A2" sqref="A2"/>
    </sheetView>
  </sheetViews>
  <sheetFormatPr defaultRowHeight="12.75"/>
  <cols>
    <col min="1" max="1" width="15.85546875" style="145" customWidth="1"/>
    <col min="2" max="3" width="13.140625" style="144" customWidth="1"/>
    <col min="4" max="4" width="11" style="144" customWidth="1"/>
    <col min="5" max="5" width="6" style="144" customWidth="1"/>
    <col min="6" max="7" width="13.140625" style="144" customWidth="1"/>
    <col min="8" max="8" width="10" style="144" customWidth="1"/>
    <col min="9" max="9" width="6" style="144" customWidth="1"/>
    <col min="10" max="11" width="13.140625" style="144" customWidth="1"/>
    <col min="12" max="12" width="11" style="144" customWidth="1"/>
    <col min="13" max="13" width="9.140625" style="145" customWidth="1"/>
    <col min="14" max="16384" width="9.140625" style="145"/>
  </cols>
  <sheetData>
    <row r="1" spans="1:15" ht="15.75">
      <c r="A1" s="143" t="s">
        <v>137</v>
      </c>
      <c r="D1" s="1087"/>
    </row>
    <row r="2" spans="1:15" ht="15.75">
      <c r="N2" s="147"/>
    </row>
    <row r="3" spans="1:15">
      <c r="A3" s="237" t="s">
        <v>197</v>
      </c>
    </row>
    <row r="5" spans="1:15" ht="14.25">
      <c r="A5" s="304" t="s">
        <v>1489</v>
      </c>
      <c r="B5" s="198"/>
      <c r="C5" s="198"/>
      <c r="D5" s="198"/>
      <c r="E5" s="198"/>
      <c r="F5" s="198"/>
      <c r="G5" s="198"/>
      <c r="H5" s="198"/>
      <c r="I5" s="198"/>
      <c r="J5" s="198"/>
      <c r="K5" s="198"/>
      <c r="L5" s="198"/>
    </row>
    <row r="6" spans="1:15" ht="13.5" thickBot="1">
      <c r="A6" s="184"/>
      <c r="B6" s="198"/>
      <c r="C6" s="198"/>
      <c r="D6" s="198"/>
      <c r="E6" s="198"/>
      <c r="F6" s="198"/>
      <c r="G6" s="198"/>
      <c r="H6" s="198"/>
      <c r="I6" s="198"/>
      <c r="J6" s="198"/>
      <c r="K6" s="198"/>
      <c r="L6" s="198"/>
    </row>
    <row r="7" spans="1:15" ht="14.25" thickTop="1" thickBot="1">
      <c r="A7" s="1258" t="s">
        <v>199</v>
      </c>
      <c r="B7" s="1250" t="s">
        <v>210</v>
      </c>
      <c r="C7" s="1250"/>
      <c r="D7" s="334"/>
      <c r="E7" s="288"/>
      <c r="F7" s="1250" t="s">
        <v>213</v>
      </c>
      <c r="G7" s="1250"/>
      <c r="H7" s="334"/>
      <c r="I7" s="288"/>
      <c r="J7" s="1250" t="s">
        <v>203</v>
      </c>
      <c r="K7" s="1250"/>
      <c r="L7" s="334"/>
      <c r="N7" s="662"/>
    </row>
    <row r="8" spans="1:15" ht="13.5" customHeight="1" thickTop="1" thickBot="1">
      <c r="A8" s="1258"/>
      <c r="B8" s="335" t="s">
        <v>1002</v>
      </c>
      <c r="C8" s="335" t="s">
        <v>1214</v>
      </c>
      <c r="D8" s="336" t="s">
        <v>200</v>
      </c>
      <c r="E8" s="337"/>
      <c r="F8" s="335" t="s">
        <v>1002</v>
      </c>
      <c r="G8" s="335" t="s">
        <v>1214</v>
      </c>
      <c r="H8" s="336" t="s">
        <v>200</v>
      </c>
      <c r="I8" s="337"/>
      <c r="J8" s="335" t="s">
        <v>1002</v>
      </c>
      <c r="K8" s="335" t="s">
        <v>1214</v>
      </c>
      <c r="L8" s="336" t="s">
        <v>200</v>
      </c>
    </row>
    <row r="9" spans="1:15" ht="13.5" customHeight="1" thickTop="1">
      <c r="A9" s="342"/>
      <c r="B9" s="292"/>
      <c r="C9" s="292"/>
      <c r="D9" s="292"/>
      <c r="E9" s="292"/>
      <c r="F9" s="292"/>
      <c r="G9" s="292"/>
      <c r="H9" s="292"/>
      <c r="I9" s="292"/>
      <c r="J9" s="292"/>
      <c r="K9" s="292"/>
      <c r="L9" s="252"/>
      <c r="N9" s="169"/>
    </row>
    <row r="10" spans="1:15">
      <c r="A10" s="343" t="s">
        <v>280</v>
      </c>
      <c r="B10" s="683">
        <v>183581</v>
      </c>
      <c r="C10" s="173">
        <v>181131</v>
      </c>
      <c r="D10" s="219">
        <f>(C10-B10)/B10</f>
        <v>-1.3345607660923516E-2</v>
      </c>
      <c r="E10" s="338"/>
      <c r="F10" s="683">
        <v>4763</v>
      </c>
      <c r="G10" s="173">
        <v>4547</v>
      </c>
      <c r="H10" s="219">
        <f>(G10-F10)/F10</f>
        <v>-4.534956959899223E-2</v>
      </c>
      <c r="I10" s="338"/>
      <c r="J10" s="683">
        <f>B10+F10</f>
        <v>188344</v>
      </c>
      <c r="K10" s="173">
        <f>C10+G10</f>
        <v>185678</v>
      </c>
      <c r="L10" s="219">
        <f>(K10-J10)/J10</f>
        <v>-1.4154950516076965E-2</v>
      </c>
      <c r="O10" s="661"/>
    </row>
    <row r="11" spans="1:15">
      <c r="A11" s="343"/>
      <c r="B11" s="683"/>
      <c r="C11" s="173"/>
      <c r="D11" s="219"/>
      <c r="E11" s="338"/>
      <c r="F11" s="683"/>
      <c r="G11" s="173"/>
      <c r="H11" s="219"/>
      <c r="I11" s="338"/>
      <c r="J11" s="683"/>
      <c r="K11" s="173"/>
      <c r="L11" s="219"/>
      <c r="N11" s="182"/>
      <c r="O11" s="661"/>
    </row>
    <row r="12" spans="1:15">
      <c r="A12" s="343" t="s">
        <v>281</v>
      </c>
      <c r="B12" s="683">
        <v>6403</v>
      </c>
      <c r="C12" s="173">
        <v>6169</v>
      </c>
      <c r="D12" s="219">
        <f t="shared" ref="D12:D30" si="0">(C12-B12)/B12</f>
        <v>-3.6545369358113387E-2</v>
      </c>
      <c r="E12" s="338"/>
      <c r="F12" s="683">
        <v>282</v>
      </c>
      <c r="G12" s="173">
        <v>232</v>
      </c>
      <c r="H12" s="219">
        <f t="shared" ref="H12:H24" si="1">(G12-F12)/F12</f>
        <v>-0.1773049645390071</v>
      </c>
      <c r="I12" s="338"/>
      <c r="J12" s="683">
        <f>B12+F12</f>
        <v>6685</v>
      </c>
      <c r="K12" s="173">
        <f>C12+G12</f>
        <v>6401</v>
      </c>
      <c r="L12" s="219">
        <f>(K12-J12)/J12</f>
        <v>-4.2483171278982795E-2</v>
      </c>
      <c r="O12" s="661"/>
    </row>
    <row r="13" spans="1:15">
      <c r="A13" s="343"/>
      <c r="B13" s="683"/>
      <c r="C13" s="173"/>
      <c r="D13" s="219"/>
      <c r="E13" s="338"/>
      <c r="F13" s="683"/>
      <c r="G13" s="173"/>
      <c r="H13" s="219"/>
      <c r="I13" s="338"/>
      <c r="J13" s="683"/>
      <c r="K13" s="173"/>
      <c r="L13" s="219"/>
      <c r="O13" s="661"/>
    </row>
    <row r="14" spans="1:15">
      <c r="A14" s="343" t="s">
        <v>282</v>
      </c>
      <c r="B14" s="683">
        <v>16102</v>
      </c>
      <c r="C14" s="173">
        <v>15697</v>
      </c>
      <c r="D14" s="219">
        <f t="shared" si="0"/>
        <v>-2.5152155011799775E-2</v>
      </c>
      <c r="E14" s="338"/>
      <c r="F14" s="683">
        <v>706</v>
      </c>
      <c r="G14" s="173">
        <v>712</v>
      </c>
      <c r="H14" s="219">
        <f t="shared" si="1"/>
        <v>8.4985835694051E-3</v>
      </c>
      <c r="I14" s="338"/>
      <c r="J14" s="683">
        <f>B14+F14</f>
        <v>16808</v>
      </c>
      <c r="K14" s="173">
        <f>C14+G14</f>
        <v>16409</v>
      </c>
      <c r="L14" s="219">
        <f>(K14-J14)/J14</f>
        <v>-2.3738695859114707E-2</v>
      </c>
      <c r="O14" s="661"/>
    </row>
    <row r="15" spans="1:15">
      <c r="A15" s="343"/>
      <c r="B15" s="683"/>
      <c r="C15" s="173"/>
      <c r="D15" s="219"/>
      <c r="E15" s="338"/>
      <c r="F15" s="683"/>
      <c r="G15" s="173"/>
      <c r="H15" s="219"/>
      <c r="I15" s="338"/>
      <c r="J15" s="683"/>
      <c r="K15" s="173"/>
      <c r="L15" s="219"/>
      <c r="O15" s="661"/>
    </row>
    <row r="16" spans="1:15">
      <c r="A16" s="343" t="s">
        <v>283</v>
      </c>
      <c r="B16" s="683">
        <v>6283</v>
      </c>
      <c r="C16" s="173">
        <v>6294</v>
      </c>
      <c r="D16" s="219">
        <f t="shared" si="0"/>
        <v>1.7507560082763011E-3</v>
      </c>
      <c r="E16" s="338"/>
      <c r="F16" s="683">
        <v>252</v>
      </c>
      <c r="G16" s="173">
        <v>252</v>
      </c>
      <c r="H16" s="219">
        <f t="shared" si="1"/>
        <v>0</v>
      </c>
      <c r="I16" s="338"/>
      <c r="J16" s="683">
        <f>B16+F16</f>
        <v>6535</v>
      </c>
      <c r="K16" s="173">
        <f>C16+G16</f>
        <v>6546</v>
      </c>
      <c r="L16" s="219">
        <f>(K16-J16)/J16</f>
        <v>1.6832440703902067E-3</v>
      </c>
      <c r="O16" s="661"/>
    </row>
    <row r="17" spans="1:16">
      <c r="A17" s="343"/>
      <c r="B17" s="683"/>
      <c r="C17" s="173"/>
      <c r="D17" s="219"/>
      <c r="E17" s="338"/>
      <c r="F17" s="683"/>
      <c r="G17" s="173"/>
      <c r="H17" s="219"/>
      <c r="I17" s="338"/>
      <c r="J17" s="683"/>
      <c r="K17" s="173"/>
      <c r="L17" s="219"/>
      <c r="O17" s="661"/>
    </row>
    <row r="18" spans="1:16">
      <c r="A18" s="343" t="s">
        <v>285</v>
      </c>
      <c r="B18" s="683">
        <v>4082</v>
      </c>
      <c r="C18" s="173">
        <v>4076</v>
      </c>
      <c r="D18" s="219">
        <f t="shared" si="0"/>
        <v>-1.4698677119059284E-3</v>
      </c>
      <c r="E18" s="338"/>
      <c r="F18" s="683">
        <v>133</v>
      </c>
      <c r="G18" s="173">
        <v>150</v>
      </c>
      <c r="H18" s="219">
        <f t="shared" si="1"/>
        <v>0.12781954887218044</v>
      </c>
      <c r="I18" s="338"/>
      <c r="J18" s="683">
        <f>B18+F18</f>
        <v>4215</v>
      </c>
      <c r="K18" s="173">
        <f>C18+G18</f>
        <v>4226</v>
      </c>
      <c r="L18" s="219">
        <f>(K18-J18)/J18</f>
        <v>2.6097271648873074E-3</v>
      </c>
      <c r="O18" s="661"/>
    </row>
    <row r="19" spans="1:16">
      <c r="A19" s="343"/>
      <c r="B19" s="683"/>
      <c r="C19" s="173"/>
      <c r="D19" s="219"/>
      <c r="E19" s="338"/>
      <c r="F19" s="683"/>
      <c r="G19" s="173"/>
      <c r="H19" s="219"/>
      <c r="I19" s="338"/>
      <c r="J19" s="683"/>
      <c r="K19" s="173"/>
      <c r="L19" s="219"/>
      <c r="O19" s="661"/>
    </row>
    <row r="20" spans="1:16">
      <c r="A20" s="343" t="s">
        <v>284</v>
      </c>
      <c r="B20" s="683">
        <v>674</v>
      </c>
      <c r="C20" s="173">
        <v>646</v>
      </c>
      <c r="D20" s="219">
        <f t="shared" si="0"/>
        <v>-4.1543026706231452E-2</v>
      </c>
      <c r="E20" s="338"/>
      <c r="F20" s="683">
        <v>11</v>
      </c>
      <c r="G20" s="173">
        <v>11</v>
      </c>
      <c r="H20" s="219">
        <f t="shared" si="1"/>
        <v>0</v>
      </c>
      <c r="I20" s="338"/>
      <c r="J20" s="683">
        <f>B20+F20</f>
        <v>685</v>
      </c>
      <c r="K20" s="173">
        <f>C20+G20</f>
        <v>657</v>
      </c>
      <c r="L20" s="219">
        <f>(K20-J20)/J20</f>
        <v>-4.0875912408759124E-2</v>
      </c>
      <c r="O20" s="661"/>
    </row>
    <row r="21" spans="1:16">
      <c r="A21" s="343"/>
      <c r="B21" s="683"/>
      <c r="C21" s="173"/>
      <c r="D21" s="219"/>
      <c r="E21" s="338"/>
      <c r="F21" s="683"/>
      <c r="G21" s="173"/>
      <c r="H21" s="219"/>
      <c r="I21" s="338"/>
      <c r="J21" s="683"/>
      <c r="K21" s="683"/>
      <c r="L21" s="219"/>
      <c r="O21" s="661"/>
    </row>
    <row r="22" spans="1:16" ht="14.25">
      <c r="A22" s="279" t="s">
        <v>1494</v>
      </c>
      <c r="B22" s="683">
        <v>2318</v>
      </c>
      <c r="C22" s="683">
        <v>2423</v>
      </c>
      <c r="D22" s="219">
        <f>(C22-B22)/B22</f>
        <v>4.5297670405522003E-2</v>
      </c>
      <c r="E22" s="338"/>
      <c r="F22" s="683">
        <v>25</v>
      </c>
      <c r="G22" s="173">
        <v>37</v>
      </c>
      <c r="H22" s="219">
        <f t="shared" si="1"/>
        <v>0.48</v>
      </c>
      <c r="I22" s="338"/>
      <c r="J22" s="683">
        <f>B22+F22</f>
        <v>2343</v>
      </c>
      <c r="K22" s="683">
        <f>C22+G22</f>
        <v>2460</v>
      </c>
      <c r="L22" s="219">
        <f>(K22-J22)/J22</f>
        <v>4.9935979513444299E-2</v>
      </c>
      <c r="N22" s="662"/>
      <c r="O22" s="661"/>
    </row>
    <row r="23" spans="1:16">
      <c r="A23" s="343"/>
      <c r="B23" s="683"/>
      <c r="C23" s="173"/>
      <c r="D23" s="219"/>
      <c r="E23" s="338"/>
      <c r="F23" s="683"/>
      <c r="G23" s="173"/>
      <c r="H23" s="219"/>
      <c r="I23" s="338"/>
      <c r="J23" s="683"/>
      <c r="K23" s="173"/>
      <c r="L23" s="219"/>
      <c r="N23" s="931"/>
      <c r="O23" s="661"/>
    </row>
    <row r="24" spans="1:16">
      <c r="A24" s="343" t="s">
        <v>286</v>
      </c>
      <c r="B24" s="683">
        <v>664</v>
      </c>
      <c r="C24" s="173">
        <v>644</v>
      </c>
      <c r="D24" s="219">
        <f t="shared" si="0"/>
        <v>-3.0120481927710843E-2</v>
      </c>
      <c r="E24" s="338"/>
      <c r="F24" s="683">
        <v>19</v>
      </c>
      <c r="G24" s="173">
        <v>21</v>
      </c>
      <c r="H24" s="219">
        <f t="shared" si="1"/>
        <v>0.10526315789473684</v>
      </c>
      <c r="I24" s="338"/>
      <c r="J24" s="683">
        <f>B24+F24</f>
        <v>683</v>
      </c>
      <c r="K24" s="173">
        <f>C24+G24</f>
        <v>665</v>
      </c>
      <c r="L24" s="219">
        <f>(K24-J24)/J24</f>
        <v>-2.6354319180087848E-2</v>
      </c>
      <c r="N24" s="931"/>
      <c r="O24" s="661"/>
    </row>
    <row r="25" spans="1:16">
      <c r="A25" s="343"/>
      <c r="B25" s="683"/>
      <c r="C25" s="173"/>
      <c r="D25" s="219"/>
      <c r="E25" s="338"/>
      <c r="F25" s="683"/>
      <c r="G25" s="173"/>
      <c r="H25" s="219"/>
      <c r="I25" s="338"/>
      <c r="J25" s="683"/>
      <c r="K25" s="173"/>
      <c r="L25" s="219"/>
      <c r="N25" s="931"/>
      <c r="O25" s="661"/>
    </row>
    <row r="26" spans="1:16" s="931" customFormat="1" ht="14.25">
      <c r="A26" s="279" t="s">
        <v>1495</v>
      </c>
      <c r="B26" s="683">
        <v>8</v>
      </c>
      <c r="C26" s="683">
        <v>4</v>
      </c>
      <c r="D26" s="219" t="s">
        <v>1077</v>
      </c>
      <c r="E26" s="338"/>
      <c r="F26" s="683">
        <v>0</v>
      </c>
      <c r="G26" s="683">
        <v>0</v>
      </c>
      <c r="H26" s="219" t="s">
        <v>1287</v>
      </c>
      <c r="I26" s="338"/>
      <c r="J26" s="683">
        <f>B26+F26</f>
        <v>8</v>
      </c>
      <c r="K26" s="683">
        <f>C26+G26</f>
        <v>4</v>
      </c>
      <c r="L26" s="219" t="s">
        <v>1077</v>
      </c>
      <c r="N26" s="662"/>
      <c r="O26" s="662"/>
      <c r="P26" s="662"/>
    </row>
    <row r="27" spans="1:16" s="931" customFormat="1">
      <c r="A27" s="343"/>
      <c r="B27" s="683"/>
      <c r="C27" s="683"/>
      <c r="D27" s="219"/>
      <c r="E27" s="338"/>
      <c r="F27" s="683"/>
      <c r="G27" s="683"/>
      <c r="H27" s="219"/>
      <c r="I27" s="338"/>
      <c r="J27" s="683"/>
      <c r="K27" s="683"/>
      <c r="L27" s="219"/>
      <c r="O27" s="661"/>
    </row>
    <row r="28" spans="1:16" ht="14.25">
      <c r="A28" s="279" t="s">
        <v>1496</v>
      </c>
      <c r="B28" s="683">
        <v>238</v>
      </c>
      <c r="C28" s="173">
        <v>272</v>
      </c>
      <c r="D28" s="219">
        <f t="shared" si="0"/>
        <v>0.14285714285714285</v>
      </c>
      <c r="E28" s="338"/>
      <c r="F28" s="683">
        <v>2</v>
      </c>
      <c r="G28" s="683">
        <v>4</v>
      </c>
      <c r="H28" s="219" t="s">
        <v>1077</v>
      </c>
      <c r="I28" s="338"/>
      <c r="J28" s="683">
        <f>B28+F28</f>
        <v>240</v>
      </c>
      <c r="K28" s="683">
        <f>C28+G28</f>
        <v>276</v>
      </c>
      <c r="L28" s="219">
        <f>(K28-J28)/J28</f>
        <v>0.15</v>
      </c>
      <c r="N28" s="931"/>
      <c r="O28" s="931"/>
    </row>
    <row r="29" spans="1:16">
      <c r="A29" s="343"/>
      <c r="B29" s="683"/>
      <c r="C29" s="173"/>
      <c r="D29" s="219"/>
      <c r="E29" s="338"/>
      <c r="F29" s="683"/>
      <c r="G29" s="683"/>
      <c r="H29" s="219"/>
      <c r="I29" s="338"/>
      <c r="J29" s="683"/>
      <c r="K29" s="683"/>
      <c r="L29" s="219"/>
      <c r="N29" s="931"/>
      <c r="O29" s="661"/>
    </row>
    <row r="30" spans="1:16">
      <c r="A30" s="343" t="s">
        <v>290</v>
      </c>
      <c r="B30" s="683">
        <v>100</v>
      </c>
      <c r="C30" s="173">
        <v>155</v>
      </c>
      <c r="D30" s="219">
        <f t="shared" si="0"/>
        <v>0.55000000000000004</v>
      </c>
      <c r="E30" s="338"/>
      <c r="F30" s="683">
        <v>3</v>
      </c>
      <c r="G30" s="683">
        <v>3</v>
      </c>
      <c r="H30" s="219" t="s">
        <v>1077</v>
      </c>
      <c r="I30" s="338"/>
      <c r="J30" s="683">
        <f>B30+F30</f>
        <v>103</v>
      </c>
      <c r="K30" s="683">
        <f>C30+G30</f>
        <v>158</v>
      </c>
      <c r="L30" s="219">
        <f>(K30-J30)/J30</f>
        <v>0.53398058252427183</v>
      </c>
      <c r="N30" s="931"/>
      <c r="O30" s="279"/>
    </row>
    <row r="31" spans="1:16" ht="13.5" thickBot="1">
      <c r="A31" s="300"/>
      <c r="B31" s="173"/>
      <c r="C31" s="173"/>
      <c r="D31" s="219"/>
      <c r="E31" s="338"/>
      <c r="F31" s="173"/>
      <c r="G31" s="173"/>
      <c r="H31" s="219"/>
      <c r="I31" s="338"/>
      <c r="J31" s="173"/>
      <c r="K31" s="173"/>
      <c r="L31" s="219"/>
      <c r="N31" s="931"/>
      <c r="O31" s="661"/>
    </row>
    <row r="32" spans="1:16" ht="14.25" thickTop="1" thickBot="1">
      <c r="A32" s="344" t="s">
        <v>203</v>
      </c>
      <c r="B32" s="339">
        <f>SUM(B10:B30)</f>
        <v>220453</v>
      </c>
      <c r="C32" s="339">
        <f>SUM(C10:C30)</f>
        <v>217511</v>
      </c>
      <c r="D32" s="340">
        <f>(C32-B32)/B32</f>
        <v>-1.334524819349249E-2</v>
      </c>
      <c r="E32" s="341"/>
      <c r="F32" s="339">
        <f>SUM(F10:F30)</f>
        <v>6196</v>
      </c>
      <c r="G32" s="339">
        <f>SUM(G10:G30)</f>
        <v>5969</v>
      </c>
      <c r="H32" s="340">
        <f>(G32-F32)/F32</f>
        <v>-3.6636539703034217E-2</v>
      </c>
      <c r="I32" s="341"/>
      <c r="J32" s="339">
        <f>SUM(J10:J30)</f>
        <v>226649</v>
      </c>
      <c r="K32" s="339">
        <f>SUM(K10:K30)</f>
        <v>223480</v>
      </c>
      <c r="L32" s="340">
        <f>(K32-J32)/J32</f>
        <v>-1.3981972124297923E-2</v>
      </c>
      <c r="N32" s="662"/>
      <c r="O32" s="661"/>
    </row>
    <row r="33" spans="1:14" ht="13.5" thickTop="1">
      <c r="A33" s="229" t="s">
        <v>292</v>
      </c>
      <c r="B33" s="198"/>
      <c r="C33" s="198"/>
      <c r="D33" s="198"/>
      <c r="E33" s="198"/>
      <c r="F33" s="198"/>
      <c r="G33" s="198"/>
      <c r="H33" s="198"/>
      <c r="I33" s="198"/>
      <c r="J33" s="198"/>
      <c r="K33" s="198"/>
      <c r="L33" s="198"/>
    </row>
    <row r="34" spans="1:14">
      <c r="A34" s="190"/>
      <c r="D34" s="220"/>
      <c r="G34" s="293"/>
      <c r="H34" s="220"/>
      <c r="L34" s="220"/>
    </row>
    <row r="35" spans="1:14" s="645" customFormat="1">
      <c r="A35" s="445" t="s">
        <v>205</v>
      </c>
      <c r="B35" s="1165"/>
      <c r="C35" s="1165"/>
      <c r="D35" s="1165"/>
      <c r="E35" s="1165"/>
      <c r="F35" s="1165"/>
      <c r="G35" s="1165"/>
      <c r="H35" s="1165"/>
      <c r="I35" s="1165"/>
      <c r="J35" s="1165"/>
      <c r="K35" s="1165"/>
      <c r="L35" s="1165"/>
    </row>
    <row r="36" spans="1:14" s="645" customFormat="1" ht="27" customHeight="1">
      <c r="A36" s="1257" t="s">
        <v>1064</v>
      </c>
      <c r="B36" s="1257"/>
      <c r="C36" s="1257"/>
      <c r="D36" s="1257"/>
      <c r="E36" s="1257"/>
      <c r="F36" s="1257"/>
      <c r="G36" s="1257"/>
      <c r="H36" s="1257"/>
      <c r="I36" s="1257"/>
      <c r="J36" s="1257"/>
      <c r="K36" s="1257"/>
      <c r="L36" s="1257"/>
    </row>
    <row r="37" spans="1:14" s="645" customFormat="1" ht="39" customHeight="1">
      <c r="A37" s="1257" t="s">
        <v>1426</v>
      </c>
      <c r="B37" s="1257"/>
      <c r="C37" s="1257"/>
      <c r="D37" s="1257"/>
      <c r="E37" s="1257"/>
      <c r="F37" s="1257"/>
      <c r="G37" s="1257"/>
      <c r="H37" s="1257"/>
      <c r="I37" s="1257"/>
      <c r="J37" s="1257"/>
      <c r="K37" s="1257"/>
      <c r="L37" s="1257"/>
    </row>
    <row r="38" spans="1:14" s="645" customFormat="1" ht="39" customHeight="1">
      <c r="A38" s="1259" t="s">
        <v>1422</v>
      </c>
      <c r="B38" s="1260"/>
      <c r="C38" s="1260"/>
      <c r="D38" s="1260"/>
      <c r="E38" s="1260"/>
      <c r="F38" s="1260"/>
      <c r="G38" s="1260"/>
      <c r="H38" s="1260"/>
      <c r="I38" s="1260"/>
      <c r="J38" s="1260"/>
      <c r="K38" s="1260"/>
      <c r="L38" s="1260"/>
    </row>
    <row r="39" spans="1:14" s="645" customFormat="1" ht="15" customHeight="1">
      <c r="A39" s="1257" t="s">
        <v>1498</v>
      </c>
      <c r="B39" s="1257"/>
      <c r="C39" s="1257"/>
      <c r="D39" s="1257"/>
      <c r="E39" s="1257"/>
      <c r="F39" s="1257"/>
      <c r="G39" s="1257"/>
      <c r="H39" s="1257"/>
      <c r="I39" s="1257"/>
      <c r="J39" s="1257"/>
      <c r="K39" s="1257"/>
      <c r="L39" s="1257"/>
    </row>
    <row r="40" spans="1:14" s="645" customFormat="1">
      <c r="A40" s="1257" t="s">
        <v>1491</v>
      </c>
      <c r="B40" s="1257"/>
      <c r="C40" s="1257"/>
      <c r="D40" s="1257"/>
      <c r="E40" s="1257"/>
      <c r="F40" s="1257"/>
      <c r="G40" s="1257"/>
      <c r="H40" s="1257"/>
      <c r="I40" s="1257"/>
      <c r="J40" s="1257"/>
      <c r="K40" s="1257"/>
      <c r="L40" s="1257"/>
    </row>
    <row r="41" spans="1:14" s="645" customFormat="1">
      <c r="A41" s="1257" t="s">
        <v>1492</v>
      </c>
      <c r="B41" s="1257"/>
      <c r="C41" s="1257"/>
      <c r="D41" s="1257"/>
      <c r="E41" s="1257"/>
      <c r="F41" s="1257"/>
      <c r="G41" s="1257"/>
      <c r="H41" s="1257"/>
      <c r="I41" s="1257"/>
      <c r="J41" s="1257"/>
      <c r="K41" s="1257"/>
      <c r="L41" s="1257"/>
    </row>
    <row r="42" spans="1:14" s="645" customFormat="1" ht="27" customHeight="1">
      <c r="A42" s="1257" t="s">
        <v>1493</v>
      </c>
      <c r="B42" s="1257"/>
      <c r="C42" s="1257"/>
      <c r="D42" s="1257"/>
      <c r="E42" s="1257"/>
      <c r="F42" s="1257"/>
      <c r="G42" s="1257"/>
      <c r="H42" s="1257"/>
      <c r="I42" s="1257"/>
      <c r="J42" s="1257"/>
      <c r="K42" s="1257"/>
      <c r="L42" s="1257"/>
    </row>
    <row r="43" spans="1:14" s="645" customFormat="1">
      <c r="A43" s="445"/>
      <c r="B43" s="459"/>
      <c r="C43" s="459"/>
      <c r="D43" s="459"/>
      <c r="E43" s="459"/>
      <c r="F43" s="459"/>
      <c r="G43" s="459"/>
      <c r="H43" s="459"/>
      <c r="I43" s="459"/>
      <c r="J43" s="459"/>
      <c r="K43" s="459"/>
      <c r="L43" s="455"/>
    </row>
    <row r="44" spans="1:14" s="645" customFormat="1" ht="14.25">
      <c r="A44" s="304" t="s">
        <v>1490</v>
      </c>
      <c r="B44" s="459"/>
      <c r="C44" s="459"/>
      <c r="D44" s="459"/>
      <c r="E44" s="459"/>
      <c r="F44" s="459"/>
      <c r="G44" s="459"/>
      <c r="H44" s="459"/>
      <c r="I44" s="459"/>
      <c r="J44" s="459"/>
      <c r="K44" s="459"/>
      <c r="L44" s="459"/>
    </row>
    <row r="45" spans="1:14" ht="13.5" thickBot="1">
      <c r="A45" s="184"/>
      <c r="B45" s="198"/>
      <c r="C45" s="198"/>
      <c r="D45" s="198"/>
      <c r="E45" s="198"/>
      <c r="F45" s="198"/>
      <c r="G45" s="198"/>
      <c r="H45" s="198"/>
      <c r="I45" s="198"/>
      <c r="J45" s="198"/>
      <c r="K45" s="198"/>
      <c r="L45" s="198"/>
    </row>
    <row r="46" spans="1:14" ht="14.25" thickTop="1" thickBot="1">
      <c r="A46" s="1258" t="s">
        <v>199</v>
      </c>
      <c r="B46" s="1250" t="s">
        <v>210</v>
      </c>
      <c r="C46" s="1250"/>
      <c r="D46" s="334"/>
      <c r="E46" s="334"/>
      <c r="F46" s="1250" t="s">
        <v>213</v>
      </c>
      <c r="G46" s="1250"/>
      <c r="H46" s="334"/>
      <c r="I46" s="334"/>
      <c r="J46" s="1250" t="s">
        <v>203</v>
      </c>
      <c r="K46" s="1250"/>
      <c r="L46" s="334"/>
      <c r="N46" s="662"/>
    </row>
    <row r="47" spans="1:14" ht="14.25" customHeight="1" thickTop="1" thickBot="1">
      <c r="A47" s="1258"/>
      <c r="B47" s="335" t="s">
        <v>1002</v>
      </c>
      <c r="C47" s="335" t="s">
        <v>1214</v>
      </c>
      <c r="D47" s="336" t="s">
        <v>200</v>
      </c>
      <c r="E47" s="336"/>
      <c r="F47" s="335" t="s">
        <v>1002</v>
      </c>
      <c r="G47" s="335" t="s">
        <v>1214</v>
      </c>
      <c r="H47" s="336" t="s">
        <v>200</v>
      </c>
      <c r="I47" s="336"/>
      <c r="J47" s="335" t="s">
        <v>1002</v>
      </c>
      <c r="K47" s="335" t="s">
        <v>1214</v>
      </c>
      <c r="L47" s="336" t="s">
        <v>200</v>
      </c>
    </row>
    <row r="48" spans="1:14" ht="14.25" customHeight="1" thickTop="1">
      <c r="A48" s="342"/>
      <c r="B48" s="292"/>
      <c r="C48" s="292"/>
      <c r="D48" s="292"/>
      <c r="E48" s="292"/>
      <c r="F48" s="292"/>
      <c r="G48" s="292"/>
      <c r="H48" s="292"/>
      <c r="I48" s="292"/>
      <c r="J48" s="292"/>
      <c r="K48" s="292"/>
      <c r="L48" s="292"/>
    </row>
    <row r="49" spans="1:17">
      <c r="A49" s="343" t="s">
        <v>280</v>
      </c>
      <c r="B49" s="683">
        <v>35279</v>
      </c>
      <c r="C49" s="173">
        <v>33799</v>
      </c>
      <c r="D49" s="219">
        <f>(C49-B49)/B49</f>
        <v>-4.1951302474559936E-2</v>
      </c>
      <c r="E49" s="338"/>
      <c r="F49" s="683">
        <v>780</v>
      </c>
      <c r="G49" s="173">
        <v>669</v>
      </c>
      <c r="H49" s="219">
        <f>(G49-F49)/F49</f>
        <v>-0.1423076923076923</v>
      </c>
      <c r="I49" s="338"/>
      <c r="J49" s="683">
        <f>B49+F49</f>
        <v>36059</v>
      </c>
      <c r="K49" s="173">
        <f>C49+G49</f>
        <v>34468</v>
      </c>
      <c r="L49" s="219">
        <f>(K49-J49)/J49</f>
        <v>-4.4122133170637012E-2</v>
      </c>
    </row>
    <row r="50" spans="1:17">
      <c r="A50" s="343"/>
      <c r="B50" s="683"/>
      <c r="C50" s="173"/>
      <c r="D50" s="219"/>
      <c r="E50" s="338"/>
      <c r="F50" s="683"/>
      <c r="G50" s="173"/>
      <c r="H50" s="219"/>
      <c r="I50" s="338"/>
      <c r="J50" s="683"/>
      <c r="K50" s="173"/>
      <c r="L50" s="219"/>
    </row>
    <row r="51" spans="1:17">
      <c r="A51" s="343" t="s">
        <v>281</v>
      </c>
      <c r="B51" s="683">
        <v>353</v>
      </c>
      <c r="C51" s="173">
        <v>344</v>
      </c>
      <c r="D51" s="219">
        <f>(C51-B51)/B51</f>
        <v>-2.5495750708215296E-2</v>
      </c>
      <c r="E51" s="338"/>
      <c r="F51" s="683">
        <v>16</v>
      </c>
      <c r="G51" s="173">
        <v>15</v>
      </c>
      <c r="H51" s="219">
        <f t="shared" ref="H51:H57" si="2">(G51-F51)/F51</f>
        <v>-6.25E-2</v>
      </c>
      <c r="I51" s="338"/>
      <c r="J51" s="683">
        <f>B51+F51</f>
        <v>369</v>
      </c>
      <c r="K51" s="173">
        <f>C51+G51</f>
        <v>359</v>
      </c>
      <c r="L51" s="219">
        <f>(K51-J51)/J51</f>
        <v>-2.7100271002710029E-2</v>
      </c>
    </row>
    <row r="52" spans="1:17">
      <c r="A52" s="343"/>
      <c r="B52" s="683"/>
      <c r="C52" s="173"/>
      <c r="D52" s="219"/>
      <c r="E52" s="338"/>
      <c r="F52" s="683"/>
      <c r="G52" s="173"/>
      <c r="H52" s="219"/>
      <c r="I52" s="338"/>
      <c r="J52" s="683"/>
      <c r="K52" s="173"/>
      <c r="L52" s="219"/>
    </row>
    <row r="53" spans="1:17">
      <c r="A53" s="343" t="s">
        <v>282</v>
      </c>
      <c r="B53" s="683">
        <v>3911</v>
      </c>
      <c r="C53" s="173">
        <v>3824</v>
      </c>
      <c r="D53" s="219">
        <f>(C53-B53)/B53</f>
        <v>-2.2244950140628994E-2</v>
      </c>
      <c r="E53" s="338"/>
      <c r="F53" s="683">
        <v>95</v>
      </c>
      <c r="G53" s="173">
        <v>125</v>
      </c>
      <c r="H53" s="219">
        <f t="shared" si="2"/>
        <v>0.31578947368421051</v>
      </c>
      <c r="I53" s="338"/>
      <c r="J53" s="683">
        <f>B53+F53</f>
        <v>4006</v>
      </c>
      <c r="K53" s="173">
        <f>C53+G53</f>
        <v>3949</v>
      </c>
      <c r="L53" s="219">
        <f>(K53-J53)/J53</f>
        <v>-1.4228657014478282E-2</v>
      </c>
    </row>
    <row r="54" spans="1:17">
      <c r="A54" s="343"/>
      <c r="B54" s="683"/>
      <c r="C54" s="173"/>
      <c r="D54" s="219"/>
      <c r="E54" s="338"/>
      <c r="F54" s="683"/>
      <c r="G54" s="173"/>
      <c r="H54" s="219"/>
      <c r="I54" s="338"/>
      <c r="J54" s="683"/>
      <c r="K54" s="173"/>
      <c r="L54" s="219"/>
    </row>
    <row r="55" spans="1:17">
      <c r="A55" s="343" t="s">
        <v>283</v>
      </c>
      <c r="B55" s="683">
        <v>1595</v>
      </c>
      <c r="C55" s="173">
        <v>1541</v>
      </c>
      <c r="D55" s="219">
        <f>(C55-B55)/B55</f>
        <v>-3.385579937304075E-2</v>
      </c>
      <c r="E55" s="338"/>
      <c r="F55" s="683">
        <v>58</v>
      </c>
      <c r="G55" s="173">
        <v>39</v>
      </c>
      <c r="H55" s="219">
        <f t="shared" si="2"/>
        <v>-0.32758620689655171</v>
      </c>
      <c r="I55" s="338"/>
      <c r="J55" s="683">
        <f>B55+F55</f>
        <v>1653</v>
      </c>
      <c r="K55" s="173">
        <f>C55+G55</f>
        <v>1580</v>
      </c>
      <c r="L55" s="219">
        <f>(K55-J55)/J55</f>
        <v>-4.4162129461584994E-2</v>
      </c>
    </row>
    <row r="56" spans="1:17">
      <c r="A56" s="343"/>
      <c r="B56" s="683"/>
      <c r="C56" s="173"/>
      <c r="D56" s="219"/>
      <c r="E56" s="338"/>
      <c r="F56" s="683"/>
      <c r="G56" s="173"/>
      <c r="H56" s="219"/>
      <c r="I56" s="338"/>
      <c r="J56" s="683"/>
      <c r="K56" s="173"/>
      <c r="L56" s="219"/>
    </row>
    <row r="57" spans="1:17">
      <c r="A57" s="343" t="s">
        <v>285</v>
      </c>
      <c r="B57" s="683">
        <v>727</v>
      </c>
      <c r="C57" s="173">
        <v>673</v>
      </c>
      <c r="D57" s="219">
        <f>(C57-B57)/B57</f>
        <v>-7.4277854195323248E-2</v>
      </c>
      <c r="E57" s="338"/>
      <c r="F57" s="683">
        <v>32</v>
      </c>
      <c r="G57" s="173">
        <v>14</v>
      </c>
      <c r="H57" s="219">
        <f t="shared" si="2"/>
        <v>-0.5625</v>
      </c>
      <c r="I57" s="338"/>
      <c r="J57" s="683">
        <f>B57+F57</f>
        <v>759</v>
      </c>
      <c r="K57" s="173">
        <f>C57+G57</f>
        <v>687</v>
      </c>
      <c r="L57" s="219">
        <f>(K57-J57)/J57</f>
        <v>-9.4861660079051377E-2</v>
      </c>
    </row>
    <row r="58" spans="1:17">
      <c r="A58" s="343"/>
      <c r="B58" s="683"/>
      <c r="C58" s="173"/>
      <c r="D58" s="219"/>
      <c r="E58" s="338"/>
      <c r="F58" s="683"/>
      <c r="G58" s="173"/>
      <c r="H58" s="219"/>
      <c r="I58" s="338"/>
      <c r="J58" s="683"/>
      <c r="K58" s="173"/>
      <c r="L58" s="219"/>
    </row>
    <row r="59" spans="1:17">
      <c r="A59" s="343" t="s">
        <v>284</v>
      </c>
      <c r="B59" s="683">
        <v>180</v>
      </c>
      <c r="C59" s="173">
        <v>153</v>
      </c>
      <c r="D59" s="219">
        <f>(C59-B59)/B59</f>
        <v>-0.15</v>
      </c>
      <c r="E59" s="338"/>
      <c r="F59" s="683">
        <v>5</v>
      </c>
      <c r="G59" s="173">
        <v>6</v>
      </c>
      <c r="H59" s="219" t="s">
        <v>1077</v>
      </c>
      <c r="I59" s="338"/>
      <c r="J59" s="683">
        <f>B59+F59</f>
        <v>185</v>
      </c>
      <c r="K59" s="173">
        <f>C59+G59</f>
        <v>159</v>
      </c>
      <c r="L59" s="219">
        <f>(K59-J59)/J59</f>
        <v>-0.14054054054054055</v>
      </c>
    </row>
    <row r="60" spans="1:17">
      <c r="A60" s="343"/>
      <c r="B60" s="683"/>
      <c r="C60" s="173"/>
      <c r="D60" s="219"/>
      <c r="E60" s="338"/>
      <c r="F60" s="683"/>
      <c r="G60" s="173"/>
      <c r="H60" s="219"/>
      <c r="I60" s="338"/>
      <c r="J60" s="683"/>
      <c r="K60" s="683"/>
      <c r="L60" s="219"/>
    </row>
    <row r="61" spans="1:17">
      <c r="A61" s="279" t="s">
        <v>287</v>
      </c>
      <c r="B61" s="683">
        <v>541</v>
      </c>
      <c r="C61" s="683">
        <v>616</v>
      </c>
      <c r="D61" s="219">
        <f>(C61-B61)/B61</f>
        <v>0.13863216266173753</v>
      </c>
      <c r="E61" s="338"/>
      <c r="F61" s="683">
        <v>7</v>
      </c>
      <c r="G61" s="683">
        <v>3</v>
      </c>
      <c r="H61" s="219" t="s">
        <v>1077</v>
      </c>
      <c r="I61" s="338"/>
      <c r="J61" s="683">
        <f t="shared" ref="J61" si="3">B61+F61</f>
        <v>548</v>
      </c>
      <c r="K61" s="683">
        <f t="shared" ref="K61" si="4">C61+G61</f>
        <v>619</v>
      </c>
      <c r="L61" s="219">
        <f t="shared" ref="L61" si="5">(K61-J61)/J61</f>
        <v>0.12956204379562045</v>
      </c>
      <c r="P61" s="662"/>
      <c r="Q61" s="662"/>
    </row>
    <row r="62" spans="1:17">
      <c r="A62" s="343"/>
      <c r="B62" s="683"/>
      <c r="C62" s="173"/>
      <c r="D62" s="219"/>
      <c r="E62" s="338"/>
      <c r="F62" s="683"/>
      <c r="G62" s="173"/>
      <c r="H62" s="219"/>
      <c r="I62" s="338"/>
      <c r="J62" s="683"/>
      <c r="K62" s="173"/>
      <c r="L62" s="219"/>
    </row>
    <row r="63" spans="1:17">
      <c r="A63" s="343" t="s">
        <v>286</v>
      </c>
      <c r="B63" s="683">
        <v>124</v>
      </c>
      <c r="C63" s="173">
        <v>98</v>
      </c>
      <c r="D63" s="219">
        <f>(C63-B63)/B63</f>
        <v>-0.20967741935483872</v>
      </c>
      <c r="E63" s="338"/>
      <c r="F63" s="683">
        <v>1</v>
      </c>
      <c r="G63" s="173">
        <v>0</v>
      </c>
      <c r="H63" s="219" t="s">
        <v>1077</v>
      </c>
      <c r="I63" s="338"/>
      <c r="J63" s="683">
        <f>B63+F63</f>
        <v>125</v>
      </c>
      <c r="K63" s="173">
        <f>C63+G63</f>
        <v>98</v>
      </c>
      <c r="L63" s="219">
        <f>(K63-J63)/J63</f>
        <v>-0.216</v>
      </c>
    </row>
    <row r="64" spans="1:17">
      <c r="A64" s="343"/>
      <c r="B64" s="683"/>
      <c r="C64" s="173"/>
      <c r="D64" s="219"/>
      <c r="E64" s="338"/>
      <c r="F64" s="683"/>
      <c r="G64" s="173"/>
      <c r="H64" s="219"/>
      <c r="I64" s="338"/>
      <c r="J64" s="683"/>
      <c r="K64" s="173"/>
      <c r="L64" s="219"/>
    </row>
    <row r="65" spans="1:20" s="931" customFormat="1" ht="14.25">
      <c r="A65" s="279" t="s">
        <v>1101</v>
      </c>
      <c r="B65" s="683">
        <v>3</v>
      </c>
      <c r="C65" s="683">
        <v>2</v>
      </c>
      <c r="D65" s="219" t="s">
        <v>1077</v>
      </c>
      <c r="E65" s="338"/>
      <c r="F65" s="683">
        <v>0</v>
      </c>
      <c r="G65" s="683">
        <v>0</v>
      </c>
      <c r="H65" s="219" t="s">
        <v>1287</v>
      </c>
      <c r="I65" s="338"/>
      <c r="J65" s="683">
        <f>B65+F65</f>
        <v>3</v>
      </c>
      <c r="K65" s="683">
        <f>C65+G65</f>
        <v>2</v>
      </c>
      <c r="L65" s="219" t="s">
        <v>1077</v>
      </c>
      <c r="N65" s="662"/>
      <c r="O65" s="662"/>
      <c r="P65" s="662"/>
    </row>
    <row r="66" spans="1:20" s="931" customFormat="1">
      <c r="A66" s="343"/>
      <c r="B66" s="683"/>
      <c r="C66" s="683"/>
      <c r="D66" s="219"/>
      <c r="E66" s="338"/>
      <c r="F66" s="683"/>
      <c r="G66" s="683"/>
      <c r="H66" s="219"/>
      <c r="I66" s="338"/>
      <c r="J66" s="683"/>
      <c r="K66" s="683"/>
      <c r="L66" s="219"/>
    </row>
    <row r="67" spans="1:20" ht="14.25">
      <c r="A67" s="279" t="s">
        <v>1102</v>
      </c>
      <c r="B67" s="683">
        <v>50</v>
      </c>
      <c r="C67" s="173">
        <v>37</v>
      </c>
      <c r="D67" s="219">
        <f t="shared" ref="D67" si="6">(C67-B67)/B67</f>
        <v>-0.26</v>
      </c>
      <c r="E67" s="338"/>
      <c r="F67" s="683">
        <v>1</v>
      </c>
      <c r="G67" s="173">
        <v>1</v>
      </c>
      <c r="H67" s="219" t="s">
        <v>1077</v>
      </c>
      <c r="I67" s="338"/>
      <c r="J67" s="683">
        <f>B67+F67</f>
        <v>51</v>
      </c>
      <c r="K67" s="173">
        <f>C67+G67</f>
        <v>38</v>
      </c>
      <c r="L67" s="219">
        <f t="shared" ref="L67" si="7">(K67-J67)/J67</f>
        <v>-0.25490196078431371</v>
      </c>
    </row>
    <row r="68" spans="1:20">
      <c r="A68" s="343"/>
      <c r="B68" s="683"/>
      <c r="C68" s="173"/>
      <c r="D68" s="219"/>
      <c r="E68" s="338"/>
      <c r="F68" s="683"/>
      <c r="G68" s="173"/>
      <c r="H68" s="219"/>
      <c r="I68" s="338"/>
      <c r="J68" s="683"/>
      <c r="K68" s="173"/>
      <c r="L68" s="219"/>
    </row>
    <row r="69" spans="1:20">
      <c r="A69" s="343" t="s">
        <v>290</v>
      </c>
      <c r="B69" s="683">
        <v>0</v>
      </c>
      <c r="C69" s="173">
        <v>10</v>
      </c>
      <c r="D69" s="219" t="s">
        <v>1077</v>
      </c>
      <c r="E69" s="338"/>
      <c r="F69" s="683">
        <v>0</v>
      </c>
      <c r="G69" s="173">
        <v>0</v>
      </c>
      <c r="H69" s="219" t="s">
        <v>1287</v>
      </c>
      <c r="I69" s="338"/>
      <c r="J69" s="683">
        <f>B69+F69</f>
        <v>0</v>
      </c>
      <c r="K69" s="173">
        <f>C69+G69</f>
        <v>10</v>
      </c>
      <c r="L69" s="219" t="s">
        <v>1077</v>
      </c>
      <c r="O69" s="279"/>
    </row>
    <row r="70" spans="1:20" ht="13.5" thickBot="1">
      <c r="A70" s="300"/>
      <c r="B70" s="173"/>
      <c r="C70" s="173"/>
      <c r="D70" s="338"/>
      <c r="E70" s="338"/>
      <c r="F70" s="172"/>
      <c r="G70" s="173"/>
      <c r="H70" s="338"/>
      <c r="I70" s="338"/>
      <c r="J70" s="172"/>
      <c r="K70" s="173"/>
      <c r="L70" s="219"/>
    </row>
    <row r="71" spans="1:20" ht="14.25" thickTop="1" thickBot="1">
      <c r="A71" s="344" t="s">
        <v>203</v>
      </c>
      <c r="B71" s="339">
        <f>SUM(B49:B69)</f>
        <v>42763</v>
      </c>
      <c r="C71" s="339">
        <f>SUM(C49:C69)</f>
        <v>41097</v>
      </c>
      <c r="D71" s="340">
        <f>(C71-B71)/B71</f>
        <v>-3.8958913079063677E-2</v>
      </c>
      <c r="E71" s="341"/>
      <c r="F71" s="339">
        <f>SUM(F49:F69)</f>
        <v>995</v>
      </c>
      <c r="G71" s="339">
        <f>SUM(G49:G69)</f>
        <v>872</v>
      </c>
      <c r="H71" s="340">
        <f>(G71-F71)/F71</f>
        <v>-0.12361809045226131</v>
      </c>
      <c r="I71" s="341"/>
      <c r="J71" s="339">
        <f>SUM(J49:J69)</f>
        <v>43758</v>
      </c>
      <c r="K71" s="339">
        <f>SUM(K49:K69)</f>
        <v>41969</v>
      </c>
      <c r="L71" s="340">
        <f>(K71-J71)/J71</f>
        <v>-4.0883952648658531E-2</v>
      </c>
      <c r="N71" s="662"/>
      <c r="O71" s="662"/>
      <c r="P71" s="662"/>
      <c r="Q71" s="662"/>
      <c r="R71" s="662"/>
      <c r="S71" s="662"/>
      <c r="T71" s="662"/>
    </row>
    <row r="72" spans="1:20" ht="13.5" thickTop="1">
      <c r="A72" s="229" t="s">
        <v>292</v>
      </c>
      <c r="B72" s="198"/>
      <c r="C72" s="198"/>
      <c r="D72" s="198"/>
      <c r="E72" s="198"/>
      <c r="F72" s="198"/>
      <c r="G72" s="198"/>
      <c r="H72" s="198"/>
      <c r="I72" s="198"/>
      <c r="J72" s="198"/>
      <c r="K72" s="198"/>
      <c r="L72" s="198"/>
    </row>
    <row r="73" spans="1:20">
      <c r="A73" s="190"/>
      <c r="B73" s="198"/>
      <c r="C73" s="198"/>
      <c r="D73" s="348"/>
      <c r="E73" s="198"/>
      <c r="F73" s="198"/>
      <c r="G73" s="198"/>
      <c r="H73" s="348"/>
      <c r="I73" s="198"/>
      <c r="J73" s="198"/>
      <c r="K73" s="198"/>
      <c r="L73" s="348"/>
    </row>
    <row r="74" spans="1:20" s="645" customFormat="1">
      <c r="A74" s="445" t="s">
        <v>205</v>
      </c>
      <c r="B74" s="1165"/>
      <c r="C74" s="1165"/>
      <c r="D74" s="1165"/>
      <c r="E74" s="1165"/>
      <c r="F74" s="1165"/>
      <c r="G74" s="1165"/>
      <c r="H74" s="1165"/>
      <c r="I74" s="1165"/>
      <c r="J74" s="1165"/>
      <c r="K74" s="1165"/>
      <c r="L74" s="1165"/>
    </row>
    <row r="75" spans="1:20" s="645" customFormat="1" ht="27" customHeight="1">
      <c r="A75" s="1257" t="s">
        <v>1064</v>
      </c>
      <c r="B75" s="1257"/>
      <c r="C75" s="1257"/>
      <c r="D75" s="1257"/>
      <c r="E75" s="1257"/>
      <c r="F75" s="1257"/>
      <c r="G75" s="1257"/>
      <c r="H75" s="1257"/>
      <c r="I75" s="1257"/>
      <c r="J75" s="1257"/>
      <c r="K75" s="1257"/>
      <c r="L75" s="1257"/>
    </row>
    <row r="76" spans="1:20" s="645" customFormat="1" ht="42.75" customHeight="1">
      <c r="A76" s="1257" t="s">
        <v>1426</v>
      </c>
      <c r="B76" s="1257"/>
      <c r="C76" s="1257"/>
      <c r="D76" s="1257"/>
      <c r="E76" s="1257"/>
      <c r="F76" s="1257"/>
      <c r="G76" s="1257"/>
      <c r="H76" s="1257"/>
      <c r="I76" s="1257"/>
      <c r="J76" s="1257"/>
      <c r="K76" s="1257"/>
      <c r="L76" s="1257"/>
    </row>
    <row r="77" spans="1:20" s="645" customFormat="1" ht="40.5" customHeight="1">
      <c r="A77" s="1259" t="s">
        <v>1423</v>
      </c>
      <c r="B77" s="1260"/>
      <c r="C77" s="1260"/>
      <c r="D77" s="1260"/>
      <c r="E77" s="1260"/>
      <c r="F77" s="1260"/>
      <c r="G77" s="1260"/>
      <c r="H77" s="1260"/>
      <c r="I77" s="1260"/>
      <c r="J77" s="1260"/>
      <c r="K77" s="1260"/>
      <c r="L77" s="1260"/>
    </row>
    <row r="78" spans="1:20" s="645" customFormat="1">
      <c r="A78" s="1257" t="s">
        <v>1424</v>
      </c>
      <c r="B78" s="1257"/>
      <c r="C78" s="1257"/>
      <c r="D78" s="1257"/>
      <c r="E78" s="1257"/>
      <c r="F78" s="1257"/>
      <c r="G78" s="1257"/>
      <c r="H78" s="1257"/>
      <c r="I78" s="1257"/>
      <c r="J78" s="1257"/>
      <c r="K78" s="1257"/>
      <c r="L78" s="1257"/>
    </row>
    <row r="79" spans="1:20" s="645" customFormat="1">
      <c r="A79" s="1257" t="s">
        <v>1100</v>
      </c>
      <c r="B79" s="1257"/>
      <c r="C79" s="1257"/>
      <c r="D79" s="1257"/>
      <c r="E79" s="1257"/>
      <c r="F79" s="1257"/>
      <c r="G79" s="1257"/>
      <c r="H79" s="1257"/>
      <c r="I79" s="1257"/>
      <c r="J79" s="1257"/>
      <c r="K79" s="1257"/>
      <c r="L79" s="1257"/>
    </row>
    <row r="80" spans="1:20" s="645" customFormat="1" ht="26.25" customHeight="1">
      <c r="A80" s="1257" t="s">
        <v>1421</v>
      </c>
      <c r="B80" s="1257"/>
      <c r="C80" s="1257"/>
      <c r="D80" s="1257"/>
      <c r="E80" s="1257"/>
      <c r="F80" s="1257"/>
      <c r="G80" s="1257"/>
      <c r="H80" s="1257"/>
      <c r="I80" s="1257"/>
      <c r="J80" s="1257"/>
      <c r="K80" s="1257"/>
      <c r="L80" s="1257"/>
    </row>
    <row r="81" spans="1:14" s="645" customFormat="1">
      <c r="A81" s="1261"/>
      <c r="B81" s="1261"/>
      <c r="C81" s="1261"/>
      <c r="D81" s="1261"/>
      <c r="E81" s="1261"/>
      <c r="F81" s="1261"/>
      <c r="G81" s="1261"/>
      <c r="H81" s="1261"/>
      <c r="I81" s="1261"/>
      <c r="J81" s="1261"/>
      <c r="K81" s="1261"/>
      <c r="L81" s="1261"/>
    </row>
    <row r="82" spans="1:14" s="645" customFormat="1"/>
    <row r="83" spans="1:14" s="645" customFormat="1" ht="14.25">
      <c r="A83" s="304" t="s">
        <v>1497</v>
      </c>
      <c r="B83" s="459"/>
      <c r="C83" s="459"/>
      <c r="D83" s="459"/>
      <c r="E83" s="459"/>
      <c r="F83" s="459"/>
      <c r="G83" s="459"/>
      <c r="H83" s="459"/>
      <c r="I83" s="459"/>
      <c r="J83" s="459"/>
      <c r="K83" s="459"/>
      <c r="L83" s="459"/>
    </row>
    <row r="84" spans="1:14" ht="13.5" thickBot="1">
      <c r="A84" s="184"/>
      <c r="B84" s="198"/>
      <c r="C84" s="198"/>
      <c r="D84" s="198"/>
      <c r="E84" s="198"/>
      <c r="F84" s="198"/>
      <c r="G84" s="198"/>
      <c r="H84" s="198"/>
      <c r="I84" s="198"/>
      <c r="J84" s="198"/>
      <c r="K84" s="198"/>
      <c r="L84" s="198"/>
    </row>
    <row r="85" spans="1:14" ht="14.25" thickTop="1" thickBot="1">
      <c r="A85" s="1258" t="s">
        <v>199</v>
      </c>
      <c r="B85" s="1250" t="s">
        <v>210</v>
      </c>
      <c r="C85" s="1250"/>
      <c r="D85" s="334"/>
      <c r="E85" s="334"/>
      <c r="F85" s="1250" t="s">
        <v>213</v>
      </c>
      <c r="G85" s="1250"/>
      <c r="H85" s="334"/>
      <c r="I85" s="334"/>
      <c r="J85" s="1250" t="s">
        <v>203</v>
      </c>
      <c r="K85" s="1250"/>
      <c r="L85" s="334"/>
      <c r="N85" s="662"/>
    </row>
    <row r="86" spans="1:14" ht="15.75" customHeight="1" thickTop="1" thickBot="1">
      <c r="A86" s="1258"/>
      <c r="B86" s="335" t="s">
        <v>1002</v>
      </c>
      <c r="C86" s="335" t="s">
        <v>1214</v>
      </c>
      <c r="D86" s="336" t="s">
        <v>200</v>
      </c>
      <c r="E86" s="336"/>
      <c r="F86" s="335" t="s">
        <v>1002</v>
      </c>
      <c r="G86" s="335" t="s">
        <v>1214</v>
      </c>
      <c r="H86" s="336" t="s">
        <v>200</v>
      </c>
      <c r="I86" s="336"/>
      <c r="J86" s="335" t="s">
        <v>1002</v>
      </c>
      <c r="K86" s="335" t="s">
        <v>1214</v>
      </c>
      <c r="L86" s="336" t="s">
        <v>200</v>
      </c>
    </row>
    <row r="87" spans="1:14" ht="15.75" customHeight="1" thickTop="1">
      <c r="A87" s="342"/>
      <c r="B87" s="292"/>
      <c r="C87" s="292"/>
      <c r="D87" s="252"/>
      <c r="E87" s="292"/>
      <c r="F87" s="292"/>
      <c r="G87" s="292"/>
      <c r="H87" s="292"/>
      <c r="I87" s="292"/>
      <c r="J87" s="292"/>
      <c r="K87" s="292"/>
      <c r="L87" s="292"/>
    </row>
    <row r="88" spans="1:14">
      <c r="A88" s="343" t="s">
        <v>280</v>
      </c>
      <c r="B88" s="173">
        <f>B49+B10</f>
        <v>218860</v>
      </c>
      <c r="C88" s="173">
        <f>C49+C10</f>
        <v>214930</v>
      </c>
      <c r="D88" s="219">
        <f>(C88-B88)/B88</f>
        <v>-1.795668463858174E-2</v>
      </c>
      <c r="E88" s="338"/>
      <c r="F88" s="173">
        <f>F49+F10</f>
        <v>5543</v>
      </c>
      <c r="G88" s="173">
        <f>G49+G10</f>
        <v>5216</v>
      </c>
      <c r="H88" s="219">
        <f>(G88-F88)/F88</f>
        <v>-5.8993324914306332E-2</v>
      </c>
      <c r="I88" s="338"/>
      <c r="J88" s="173">
        <f>B88+F88</f>
        <v>224403</v>
      </c>
      <c r="K88" s="173">
        <f>C88+G88</f>
        <v>220146</v>
      </c>
      <c r="L88" s="219">
        <f>(K88-J88)/J88</f>
        <v>-1.8970334621194903E-2</v>
      </c>
    </row>
    <row r="89" spans="1:14">
      <c r="A89" s="343"/>
      <c r="B89" s="173"/>
      <c r="C89" s="173"/>
      <c r="D89" s="219"/>
      <c r="E89" s="338"/>
      <c r="F89" s="173"/>
      <c r="G89" s="173"/>
      <c r="H89" s="219"/>
      <c r="I89" s="338"/>
      <c r="J89" s="173"/>
      <c r="K89" s="173"/>
      <c r="L89" s="219"/>
    </row>
    <row r="90" spans="1:14">
      <c r="A90" s="343" t="s">
        <v>281</v>
      </c>
      <c r="B90" s="173">
        <f>B51+B12</f>
        <v>6756</v>
      </c>
      <c r="C90" s="173">
        <f>C51+C12</f>
        <v>6513</v>
      </c>
      <c r="D90" s="219">
        <f>(C90-B90)/B90</f>
        <v>-3.5968028419182951E-2</v>
      </c>
      <c r="E90" s="338"/>
      <c r="F90" s="173">
        <f>F51+F12</f>
        <v>298</v>
      </c>
      <c r="G90" s="173">
        <f>G51+G12</f>
        <v>247</v>
      </c>
      <c r="H90" s="219">
        <f>(G90-F90)/F90</f>
        <v>-0.17114093959731544</v>
      </c>
      <c r="I90" s="338"/>
      <c r="J90" s="173">
        <f>B90+F90</f>
        <v>7054</v>
      </c>
      <c r="K90" s="173">
        <f>C90+G90</f>
        <v>6760</v>
      </c>
      <c r="L90" s="219">
        <f>(K90-J90)/J90</f>
        <v>-4.1678480294868162E-2</v>
      </c>
    </row>
    <row r="91" spans="1:14">
      <c r="A91" s="343"/>
      <c r="B91" s="173"/>
      <c r="C91" s="173"/>
      <c r="D91" s="219"/>
      <c r="E91" s="338"/>
      <c r="F91" s="173"/>
      <c r="G91" s="173"/>
      <c r="H91" s="219"/>
      <c r="I91" s="338"/>
      <c r="J91" s="173"/>
      <c r="K91" s="173"/>
      <c r="L91" s="219"/>
    </row>
    <row r="92" spans="1:14">
      <c r="A92" s="343" t="s">
        <v>282</v>
      </c>
      <c r="B92" s="173">
        <f>B53+B14</f>
        <v>20013</v>
      </c>
      <c r="C92" s="173">
        <f>C53+C14</f>
        <v>19521</v>
      </c>
      <c r="D92" s="219">
        <f>(C92-B92)/B92</f>
        <v>-2.4584020386748614E-2</v>
      </c>
      <c r="E92" s="338"/>
      <c r="F92" s="173">
        <f>F53+F14</f>
        <v>801</v>
      </c>
      <c r="G92" s="173">
        <f>G53+G14</f>
        <v>837</v>
      </c>
      <c r="H92" s="219">
        <f>(G92-F92)/F92</f>
        <v>4.49438202247191E-2</v>
      </c>
      <c r="I92" s="338"/>
      <c r="J92" s="173">
        <f>B92+F92</f>
        <v>20814</v>
      </c>
      <c r="K92" s="173">
        <f>C92+G92</f>
        <v>20358</v>
      </c>
      <c r="L92" s="219">
        <f>(K92-J92)/J92</f>
        <v>-2.1908330931104066E-2</v>
      </c>
    </row>
    <row r="93" spans="1:14">
      <c r="A93" s="343"/>
      <c r="B93" s="173"/>
      <c r="C93" s="173"/>
      <c r="D93" s="219"/>
      <c r="E93" s="338"/>
      <c r="F93" s="173"/>
      <c r="G93" s="173"/>
      <c r="H93" s="219"/>
      <c r="I93" s="338"/>
      <c r="J93" s="173"/>
      <c r="K93" s="173"/>
      <c r="L93" s="219"/>
    </row>
    <row r="94" spans="1:14">
      <c r="A94" s="343" t="s">
        <v>283</v>
      </c>
      <c r="B94" s="173">
        <f>B55+B16</f>
        <v>7878</v>
      </c>
      <c r="C94" s="173">
        <f>C55+C16</f>
        <v>7835</v>
      </c>
      <c r="D94" s="219">
        <f>(C94-B94)/B94</f>
        <v>-5.4582381315054582E-3</v>
      </c>
      <c r="E94" s="338"/>
      <c r="F94" s="173">
        <f>F55+F16</f>
        <v>310</v>
      </c>
      <c r="G94" s="173">
        <f>G55+G16</f>
        <v>291</v>
      </c>
      <c r="H94" s="219">
        <f>(G94-F94)/F94</f>
        <v>-6.1290322580645158E-2</v>
      </c>
      <c r="I94" s="338"/>
      <c r="J94" s="173">
        <f>B94+F94</f>
        <v>8188</v>
      </c>
      <c r="K94" s="173">
        <f>C94+G94</f>
        <v>8126</v>
      </c>
      <c r="L94" s="219">
        <f>(K94-J94)/J94</f>
        <v>-7.5720566682950657E-3</v>
      </c>
    </row>
    <row r="95" spans="1:14">
      <c r="A95" s="343"/>
      <c r="B95" s="173"/>
      <c r="C95" s="173"/>
      <c r="D95" s="219"/>
      <c r="E95" s="338"/>
      <c r="F95" s="173"/>
      <c r="G95" s="173"/>
      <c r="H95" s="219"/>
      <c r="I95" s="338"/>
      <c r="J95" s="173"/>
      <c r="K95" s="173"/>
      <c r="L95" s="219"/>
    </row>
    <row r="96" spans="1:14">
      <c r="A96" s="343" t="s">
        <v>285</v>
      </c>
      <c r="B96" s="173">
        <f>B57+B18</f>
        <v>4809</v>
      </c>
      <c r="C96" s="173">
        <f>C57+C18</f>
        <v>4749</v>
      </c>
      <c r="D96" s="219">
        <f>(C96-B96)/B96</f>
        <v>-1.2476606363069246E-2</v>
      </c>
      <c r="E96" s="338"/>
      <c r="F96" s="173">
        <f>F57+F18</f>
        <v>165</v>
      </c>
      <c r="G96" s="173">
        <f>G57+G18</f>
        <v>164</v>
      </c>
      <c r="H96" s="219">
        <f>(G96-F96)/F96</f>
        <v>-6.0606060606060606E-3</v>
      </c>
      <c r="I96" s="338"/>
      <c r="J96" s="173">
        <f>B96+F96</f>
        <v>4974</v>
      </c>
      <c r="K96" s="173">
        <f>C96+G96</f>
        <v>4913</v>
      </c>
      <c r="L96" s="219">
        <f>(K96-J96)/J96</f>
        <v>-1.2263771612384398E-2</v>
      </c>
    </row>
    <row r="97" spans="1:16">
      <c r="A97" s="343"/>
      <c r="B97" s="173"/>
      <c r="C97" s="173"/>
      <c r="D97" s="219"/>
      <c r="E97" s="338"/>
      <c r="F97" s="173"/>
      <c r="G97" s="173"/>
      <c r="H97" s="219"/>
      <c r="I97" s="338"/>
      <c r="J97" s="173"/>
      <c r="K97" s="173"/>
      <c r="L97" s="219"/>
    </row>
    <row r="98" spans="1:16">
      <c r="A98" s="343" t="s">
        <v>284</v>
      </c>
      <c r="B98" s="173">
        <f>B59+B20</f>
        <v>854</v>
      </c>
      <c r="C98" s="173">
        <f>C59+C20</f>
        <v>799</v>
      </c>
      <c r="D98" s="219">
        <f>(C98-B98)/B98</f>
        <v>-6.4402810304449651E-2</v>
      </c>
      <c r="E98" s="338"/>
      <c r="F98" s="173">
        <f>F59+F20</f>
        <v>16</v>
      </c>
      <c r="G98" s="173">
        <f>G59+G20</f>
        <v>17</v>
      </c>
      <c r="H98" s="219">
        <f t="shared" ref="H98" si="8">(G98-F98)/F98</f>
        <v>6.25E-2</v>
      </c>
      <c r="I98" s="338"/>
      <c r="J98" s="173">
        <f>B98+F98</f>
        <v>870</v>
      </c>
      <c r="K98" s="173">
        <f>C98+G98</f>
        <v>816</v>
      </c>
      <c r="L98" s="219">
        <f>(K98-J98)/J98</f>
        <v>-6.2068965517241378E-2</v>
      </c>
    </row>
    <row r="99" spans="1:16">
      <c r="A99" s="343"/>
      <c r="B99" s="173"/>
      <c r="C99" s="173"/>
      <c r="D99" s="219"/>
      <c r="E99" s="338"/>
      <c r="F99" s="173"/>
      <c r="G99" s="173"/>
      <c r="H99" s="219"/>
      <c r="I99" s="338"/>
      <c r="J99" s="173"/>
      <c r="K99" s="173"/>
      <c r="L99" s="219"/>
    </row>
    <row r="100" spans="1:16" ht="14.25">
      <c r="A100" s="279" t="s">
        <v>1494</v>
      </c>
      <c r="B100" s="173">
        <f>B61+B22</f>
        <v>2859</v>
      </c>
      <c r="C100" s="173">
        <f>C61+C22</f>
        <v>3039</v>
      </c>
      <c r="D100" s="219">
        <f>(C100-B100)/B100</f>
        <v>6.2959076600209857E-2</v>
      </c>
      <c r="E100" s="338"/>
      <c r="F100" s="173">
        <f>F61+F22</f>
        <v>32</v>
      </c>
      <c r="G100" s="173">
        <f>G61+G22</f>
        <v>40</v>
      </c>
      <c r="H100" s="219">
        <f t="shared" ref="H100" si="9">(G100-F100)/F100</f>
        <v>0.25</v>
      </c>
      <c r="I100" s="338"/>
      <c r="J100" s="173">
        <f>B100+F100</f>
        <v>2891</v>
      </c>
      <c r="K100" s="173">
        <f>C100+G100</f>
        <v>3079</v>
      </c>
      <c r="L100" s="219">
        <f t="shared" ref="L100" si="10">(K100-J100)/J100</f>
        <v>6.5029401591144939E-2</v>
      </c>
      <c r="N100" s="662"/>
    </row>
    <row r="101" spans="1:16">
      <c r="A101" s="343"/>
      <c r="B101" s="173"/>
      <c r="C101" s="173"/>
      <c r="D101" s="219"/>
      <c r="E101" s="338"/>
      <c r="F101" s="173"/>
      <c r="G101" s="173"/>
      <c r="H101" s="219"/>
      <c r="I101" s="338"/>
      <c r="J101" s="173"/>
      <c r="K101" s="173"/>
      <c r="L101" s="219"/>
      <c r="N101" s="662"/>
    </row>
    <row r="102" spans="1:16">
      <c r="A102" s="343" t="s">
        <v>286</v>
      </c>
      <c r="B102" s="173">
        <f>B63+B24</f>
        <v>788</v>
      </c>
      <c r="C102" s="173">
        <f>C63+C24</f>
        <v>742</v>
      </c>
      <c r="D102" s="219">
        <f>(C102-B102)/B102</f>
        <v>-5.8375634517766499E-2</v>
      </c>
      <c r="E102" s="338"/>
      <c r="F102" s="173">
        <f>F63+F24</f>
        <v>20</v>
      </c>
      <c r="G102" s="173">
        <f>G63+G24</f>
        <v>21</v>
      </c>
      <c r="H102" s="219">
        <f>(G102-F102)/F102</f>
        <v>0.05</v>
      </c>
      <c r="I102" s="338"/>
      <c r="J102" s="173">
        <f>B102+F102</f>
        <v>808</v>
      </c>
      <c r="K102" s="173">
        <f>C102+G102</f>
        <v>763</v>
      </c>
      <c r="L102" s="219">
        <f>(K102-J102)/J102</f>
        <v>-5.5693069306930694E-2</v>
      </c>
      <c r="N102" s="931"/>
    </row>
    <row r="103" spans="1:16">
      <c r="A103" s="343"/>
      <c r="B103" s="683"/>
      <c r="C103" s="173"/>
      <c r="D103" s="219"/>
      <c r="E103" s="338"/>
      <c r="F103" s="683"/>
      <c r="G103" s="173"/>
      <c r="H103" s="219"/>
      <c r="I103" s="338"/>
      <c r="J103" s="683"/>
      <c r="K103" s="173"/>
      <c r="L103" s="219"/>
      <c r="N103" s="931"/>
    </row>
    <row r="104" spans="1:16" s="931" customFormat="1" ht="14.25">
      <c r="A104" s="279" t="s">
        <v>1495</v>
      </c>
      <c r="B104" s="683">
        <f>B65+B26</f>
        <v>11</v>
      </c>
      <c r="C104" s="683">
        <f>C65+C26</f>
        <v>6</v>
      </c>
      <c r="D104" s="219">
        <f t="shared" ref="D104" si="11">(C104-B104)/B104</f>
        <v>-0.45454545454545453</v>
      </c>
      <c r="E104" s="338"/>
      <c r="F104" s="683">
        <f>F65+F26</f>
        <v>0</v>
      </c>
      <c r="G104" s="683">
        <f>G65+G26</f>
        <v>0</v>
      </c>
      <c r="H104" s="219" t="s">
        <v>1287</v>
      </c>
      <c r="I104" s="338"/>
      <c r="J104" s="683">
        <f t="shared" ref="J104" si="12">B104+F104</f>
        <v>11</v>
      </c>
      <c r="K104" s="683">
        <f>C104+G104</f>
        <v>6</v>
      </c>
      <c r="L104" s="219">
        <f t="shared" ref="L104" si="13">(K104-J104)/J104</f>
        <v>-0.45454545454545453</v>
      </c>
      <c r="N104" s="662"/>
      <c r="O104" s="662"/>
      <c r="P104" s="662"/>
    </row>
    <row r="105" spans="1:16" s="931" customFormat="1">
      <c r="A105" s="343"/>
      <c r="B105" s="683"/>
      <c r="C105" s="683"/>
      <c r="D105" s="219"/>
      <c r="E105" s="338"/>
      <c r="F105" s="172"/>
      <c r="G105" s="683"/>
      <c r="H105" s="219"/>
      <c r="I105" s="338"/>
      <c r="J105" s="683"/>
      <c r="K105" s="683"/>
      <c r="L105" s="219"/>
    </row>
    <row r="106" spans="1:16" ht="14.25">
      <c r="A106" s="279" t="s">
        <v>1496</v>
      </c>
      <c r="B106" s="173">
        <f>B67+B28</f>
        <v>288</v>
      </c>
      <c r="C106" s="173">
        <f>C67+C28</f>
        <v>309</v>
      </c>
      <c r="D106" s="219">
        <f>(C106-B106)/B106</f>
        <v>7.2916666666666671E-2</v>
      </c>
      <c r="E106" s="338"/>
      <c r="F106" s="173">
        <f>F67+F28</f>
        <v>3</v>
      </c>
      <c r="G106" s="173">
        <f>G67+G28</f>
        <v>5</v>
      </c>
      <c r="H106" s="219" t="s">
        <v>1077</v>
      </c>
      <c r="I106" s="338"/>
      <c r="J106" s="173">
        <f>B106+F106</f>
        <v>291</v>
      </c>
      <c r="K106" s="173">
        <f>C106+G106</f>
        <v>314</v>
      </c>
      <c r="L106" s="219">
        <f>(K106-J106)/J106</f>
        <v>7.903780068728522E-2</v>
      </c>
      <c r="N106" s="931"/>
    </row>
    <row r="107" spans="1:16">
      <c r="A107" s="343"/>
      <c r="B107" s="173"/>
      <c r="C107" s="173"/>
      <c r="D107" s="219"/>
      <c r="E107" s="338"/>
      <c r="F107" s="173"/>
      <c r="G107" s="173"/>
      <c r="H107" s="219"/>
      <c r="I107" s="338"/>
      <c r="J107" s="173"/>
      <c r="K107" s="173"/>
      <c r="L107" s="219"/>
      <c r="N107" s="931"/>
    </row>
    <row r="108" spans="1:16">
      <c r="A108" s="343" t="s">
        <v>290</v>
      </c>
      <c r="B108" s="173">
        <f>B69+B30</f>
        <v>100</v>
      </c>
      <c r="C108" s="173">
        <f>C69+C30</f>
        <v>165</v>
      </c>
      <c r="D108" s="219">
        <f>(C108-B108)/B108</f>
        <v>0.65</v>
      </c>
      <c r="E108" s="338"/>
      <c r="F108" s="173">
        <f>F69+F30</f>
        <v>3</v>
      </c>
      <c r="G108" s="173">
        <f>G69+G30</f>
        <v>3</v>
      </c>
      <c r="H108" s="219" t="s">
        <v>1077</v>
      </c>
      <c r="I108" s="338"/>
      <c r="J108" s="173">
        <f>B108+F108</f>
        <v>103</v>
      </c>
      <c r="K108" s="173">
        <f>C108+G108</f>
        <v>168</v>
      </c>
      <c r="L108" s="219">
        <f>(K108-J108)/J108</f>
        <v>0.6310679611650486</v>
      </c>
      <c r="N108" s="931"/>
    </row>
    <row r="109" spans="1:16" ht="13.5" thickBot="1">
      <c r="A109" s="343"/>
      <c r="B109" s="173"/>
      <c r="C109" s="173"/>
      <c r="D109" s="219"/>
      <c r="E109" s="338"/>
      <c r="F109" s="173"/>
      <c r="G109" s="173"/>
      <c r="H109" s="219"/>
      <c r="I109" s="338"/>
      <c r="J109" s="172"/>
      <c r="K109" s="173"/>
      <c r="L109" s="338"/>
      <c r="N109" s="931"/>
    </row>
    <row r="110" spans="1:16" ht="14.25" thickTop="1" thickBot="1">
      <c r="A110" s="344" t="s">
        <v>203</v>
      </c>
      <c r="B110" s="339">
        <f>SUM(B88:B108)</f>
        <v>263216</v>
      </c>
      <c r="C110" s="339">
        <f>SUM(C88:C108)</f>
        <v>258608</v>
      </c>
      <c r="D110" s="340">
        <f>(C110-B110)/B110</f>
        <v>-1.7506534557169776E-2</v>
      </c>
      <c r="E110" s="341"/>
      <c r="F110" s="339">
        <f>SUM(F88:F108)</f>
        <v>7191</v>
      </c>
      <c r="G110" s="339">
        <f>SUM(G88:G108)</f>
        <v>6841</v>
      </c>
      <c r="H110" s="340">
        <f>(G110-F110)/F110</f>
        <v>-4.8671951049923515E-2</v>
      </c>
      <c r="I110" s="341"/>
      <c r="J110" s="339">
        <f>SUM(J88:J108)</f>
        <v>270407</v>
      </c>
      <c r="K110" s="339">
        <f>SUM(K88:K108)</f>
        <v>265449</v>
      </c>
      <c r="L110" s="340">
        <f>(K110-J110)/J110</f>
        <v>-1.8335324159507706E-2</v>
      </c>
      <c r="N110" s="662"/>
    </row>
    <row r="111" spans="1:16" ht="13.5" thickTop="1">
      <c r="A111" s="229" t="s">
        <v>292</v>
      </c>
      <c r="B111" s="198"/>
      <c r="C111" s="198"/>
      <c r="D111" s="198"/>
      <c r="E111" s="198"/>
      <c r="F111" s="198"/>
      <c r="G111" s="198"/>
      <c r="H111" s="198"/>
      <c r="I111" s="198"/>
      <c r="J111" s="198"/>
      <c r="K111" s="198"/>
      <c r="L111" s="198"/>
    </row>
    <row r="112" spans="1:16">
      <c r="A112" s="190"/>
      <c r="B112" s="198"/>
      <c r="C112" s="172"/>
      <c r="D112" s="348"/>
      <c r="E112" s="198"/>
      <c r="F112" s="198"/>
      <c r="G112" s="172"/>
      <c r="H112" s="348"/>
      <c r="I112" s="198"/>
      <c r="J112" s="198"/>
      <c r="K112" s="198"/>
      <c r="L112" s="348"/>
    </row>
    <row r="113" spans="1:12" s="645" customFormat="1">
      <c r="A113" s="445" t="s">
        <v>205</v>
      </c>
      <c r="B113" s="1165"/>
      <c r="C113" s="1165"/>
      <c r="D113" s="1165"/>
      <c r="E113" s="1165"/>
      <c r="F113" s="1165"/>
      <c r="G113" s="1165"/>
      <c r="H113" s="1165"/>
      <c r="I113" s="1165"/>
      <c r="J113" s="1165"/>
      <c r="K113" s="1165"/>
      <c r="L113" s="1165"/>
    </row>
    <row r="114" spans="1:12" s="645" customFormat="1" ht="26.25" customHeight="1">
      <c r="A114" s="1257" t="s">
        <v>1064</v>
      </c>
      <c r="B114" s="1257"/>
      <c r="C114" s="1257"/>
      <c r="D114" s="1257"/>
      <c r="E114" s="1257"/>
      <c r="F114" s="1257"/>
      <c r="G114" s="1257"/>
      <c r="H114" s="1257"/>
      <c r="I114" s="1257"/>
      <c r="J114" s="1257"/>
      <c r="K114" s="1257"/>
      <c r="L114" s="1257"/>
    </row>
    <row r="115" spans="1:12" s="645" customFormat="1" ht="39" customHeight="1">
      <c r="A115" s="1257" t="s">
        <v>1426</v>
      </c>
      <c r="B115" s="1257"/>
      <c r="C115" s="1257"/>
      <c r="D115" s="1257"/>
      <c r="E115" s="1257"/>
      <c r="F115" s="1257"/>
      <c r="G115" s="1257"/>
      <c r="H115" s="1257"/>
      <c r="I115" s="1257"/>
      <c r="J115" s="1257"/>
      <c r="K115" s="1257"/>
      <c r="L115" s="1257"/>
    </row>
    <row r="116" spans="1:12" s="645" customFormat="1" ht="39" customHeight="1">
      <c r="A116" s="1259" t="s">
        <v>1423</v>
      </c>
      <c r="B116" s="1260"/>
      <c r="C116" s="1260"/>
      <c r="D116" s="1260"/>
      <c r="E116" s="1260"/>
      <c r="F116" s="1260"/>
      <c r="G116" s="1260"/>
      <c r="H116" s="1260"/>
      <c r="I116" s="1260"/>
      <c r="J116" s="1260"/>
      <c r="K116" s="1260"/>
      <c r="L116" s="1260"/>
    </row>
    <row r="117" spans="1:12" s="645" customFormat="1" ht="15" customHeight="1">
      <c r="A117" s="1257" t="s">
        <v>1498</v>
      </c>
      <c r="B117" s="1257"/>
      <c r="C117" s="1257"/>
      <c r="D117" s="1257"/>
      <c r="E117" s="1257"/>
      <c r="F117" s="1257"/>
      <c r="G117" s="1257"/>
      <c r="H117" s="1257"/>
      <c r="I117" s="1257"/>
      <c r="J117" s="1257"/>
      <c r="K117" s="1257"/>
      <c r="L117" s="1257"/>
    </row>
    <row r="118" spans="1:12" s="645" customFormat="1" ht="14.25" customHeight="1">
      <c r="A118" s="1257" t="s">
        <v>1491</v>
      </c>
      <c r="B118" s="1257"/>
      <c r="C118" s="1257"/>
      <c r="D118" s="1257"/>
      <c r="E118" s="1257"/>
      <c r="F118" s="1257"/>
      <c r="G118" s="1257"/>
      <c r="H118" s="1257"/>
      <c r="I118" s="1257"/>
      <c r="J118" s="1257"/>
      <c r="K118" s="1257"/>
      <c r="L118" s="1257"/>
    </row>
    <row r="119" spans="1:12" s="645" customFormat="1">
      <c r="A119" s="1257" t="s">
        <v>1492</v>
      </c>
      <c r="B119" s="1257"/>
      <c r="C119" s="1257"/>
      <c r="D119" s="1257"/>
      <c r="E119" s="1257"/>
      <c r="F119" s="1257"/>
      <c r="G119" s="1257"/>
      <c r="H119" s="1257"/>
      <c r="I119" s="1257"/>
      <c r="J119" s="1257"/>
      <c r="K119" s="1257"/>
      <c r="L119" s="1257"/>
    </row>
    <row r="120" spans="1:12" s="645" customFormat="1" ht="27.75" customHeight="1">
      <c r="A120" s="1257" t="s">
        <v>1493</v>
      </c>
      <c r="B120" s="1257"/>
      <c r="C120" s="1257"/>
      <c r="D120" s="1257"/>
      <c r="E120" s="1257"/>
      <c r="F120" s="1257"/>
      <c r="G120" s="1257"/>
      <c r="H120" s="1257"/>
      <c r="I120" s="1257"/>
      <c r="J120" s="1257"/>
      <c r="K120" s="1257"/>
      <c r="L120" s="1257"/>
    </row>
    <row r="121" spans="1:12">
      <c r="A121" s="184"/>
      <c r="L121" s="229"/>
    </row>
    <row r="122" spans="1:12">
      <c r="A122" s="1247" t="s">
        <v>206</v>
      </c>
      <c r="B122" s="1247"/>
      <c r="C122" s="1247"/>
      <c r="J122" s="828"/>
      <c r="K122" s="828"/>
    </row>
    <row r="123" spans="1:12">
      <c r="A123" s="208"/>
      <c r="B123" s="333"/>
      <c r="C123" s="333"/>
    </row>
    <row r="124" spans="1:12">
      <c r="A124" s="237" t="s">
        <v>207</v>
      </c>
      <c r="B124" s="333"/>
      <c r="C124" s="333"/>
    </row>
    <row r="125" spans="1:12">
      <c r="A125" s="208"/>
      <c r="B125" s="333"/>
      <c r="C125" s="333"/>
    </row>
    <row r="126" spans="1:12">
      <c r="A126" s="237" t="s">
        <v>208</v>
      </c>
      <c r="B126" s="345"/>
      <c r="C126" s="345"/>
      <c r="D126" s="293"/>
      <c r="E126" s="293"/>
      <c r="F126" s="293"/>
      <c r="G126" s="293"/>
      <c r="H126" s="293"/>
      <c r="I126" s="293"/>
      <c r="J126" s="293"/>
      <c r="K126" s="293"/>
    </row>
    <row r="128" spans="1:12">
      <c r="A128" s="967" t="s">
        <v>950</v>
      </c>
    </row>
    <row r="130" spans="1:1">
      <c r="A130" s="237"/>
    </row>
    <row r="133" spans="1:1">
      <c r="A133" s="237"/>
    </row>
  </sheetData>
  <mergeCells count="34">
    <mergeCell ref="A120:L120"/>
    <mergeCell ref="A118:L118"/>
    <mergeCell ref="B46:C46"/>
    <mergeCell ref="A114:L114"/>
    <mergeCell ref="A122:C122"/>
    <mergeCell ref="A75:L75"/>
    <mergeCell ref="A85:A86"/>
    <mergeCell ref="B85:C85"/>
    <mergeCell ref="F85:G85"/>
    <mergeCell ref="J85:K85"/>
    <mergeCell ref="A81:L81"/>
    <mergeCell ref="A76:L76"/>
    <mergeCell ref="A78:L78"/>
    <mergeCell ref="A79:L79"/>
    <mergeCell ref="A80:L80"/>
    <mergeCell ref="A115:L115"/>
    <mergeCell ref="A77:L77"/>
    <mergeCell ref="A116:L116"/>
    <mergeCell ref="A119:L119"/>
    <mergeCell ref="A7:A8"/>
    <mergeCell ref="B7:C7"/>
    <mergeCell ref="F7:G7"/>
    <mergeCell ref="J7:K7"/>
    <mergeCell ref="A36:L36"/>
    <mergeCell ref="A39:L39"/>
    <mergeCell ref="A117:L117"/>
    <mergeCell ref="A37:L37"/>
    <mergeCell ref="A41:L41"/>
    <mergeCell ref="A42:L42"/>
    <mergeCell ref="A38:L38"/>
    <mergeCell ref="A40:L40"/>
    <mergeCell ref="F46:G46"/>
    <mergeCell ref="J46:K46"/>
    <mergeCell ref="A46:A47"/>
  </mergeCells>
  <hyperlinks>
    <hyperlink ref="A3" location="'User Guide Vehicle Tests'!A1" display="Click Here for User Guide"/>
    <hyperlink ref="A124" location="VT" display="Click here to return to Contents"/>
    <hyperlink ref="A126" location="'Statistical Notes'!A1" display="Click here for information on Statistical Notes and symbols used"/>
    <hyperlink ref="A122" location="VTApps" display="Click here to return to the Commentary"/>
    <hyperlink ref="A122:C122" location="'Vehicle Testing - Commentary'!A1" display="Click here to return to the Commentary"/>
    <hyperlink ref="A128" r:id="rId1"/>
  </hyperlinks>
  <pageMargins left="0.74803149606299213" right="0.74803149606299213" top="0.98425196850393704" bottom="0.98425196850393704" header="0.51181102362204722" footer="0.51181102362204722"/>
  <pageSetup paperSize="9" scale="73" fitToHeight="3" orientation="landscape" r:id="rId2"/>
  <headerFooter alignWithMargins="0"/>
  <rowBreaks count="2" manualBreakCount="2">
    <brk id="42" max="11" man="1"/>
    <brk id="81" max="11" man="1"/>
  </rowBreaks>
</worksheet>
</file>

<file path=xl/worksheets/sheet26.xml><?xml version="1.0" encoding="utf-8"?>
<worksheet xmlns="http://schemas.openxmlformats.org/spreadsheetml/2006/main" xmlns:r="http://schemas.openxmlformats.org/officeDocument/2006/relationships">
  <sheetPr codeName="Sheet24">
    <tabColor theme="0" tint="-0.249977111117893"/>
  </sheetPr>
  <dimension ref="A1:L86"/>
  <sheetViews>
    <sheetView topLeftCell="A4" zoomScaleNormal="100" workbookViewId="0">
      <selection activeCell="A2" sqref="A2"/>
    </sheetView>
  </sheetViews>
  <sheetFormatPr defaultRowHeight="12.75"/>
  <cols>
    <col min="1" max="1" width="17.140625" style="145" customWidth="1"/>
    <col min="2" max="3" width="15" style="144" customWidth="1"/>
    <col min="4" max="4" width="16.5703125" style="144" customWidth="1"/>
    <col min="5" max="5" width="9.140625" style="145" customWidth="1"/>
    <col min="6" max="6" width="9.140625" style="145"/>
    <col min="7" max="7" width="9.140625" style="145" customWidth="1"/>
    <col min="8" max="8" width="9.140625" style="145"/>
    <col min="9" max="9" width="11.5703125" style="145" bestFit="1" customWidth="1"/>
    <col min="10" max="16384" width="9.140625" style="145"/>
  </cols>
  <sheetData>
    <row r="1" spans="1:11" ht="15.75">
      <c r="A1" s="143" t="s">
        <v>139</v>
      </c>
      <c r="D1" s="1087"/>
      <c r="E1" s="838"/>
    </row>
    <row r="2" spans="1:11" ht="15.75">
      <c r="G2" s="147"/>
    </row>
    <row r="3" spans="1:11">
      <c r="A3" s="237" t="s">
        <v>197</v>
      </c>
    </row>
    <row r="5" spans="1:11" ht="14.25">
      <c r="A5" s="304" t="s">
        <v>1505</v>
      </c>
      <c r="B5" s="198"/>
      <c r="C5" s="198"/>
      <c r="D5" s="198"/>
      <c r="E5" s="184"/>
    </row>
    <row r="6" spans="1:11" ht="13.5" thickBot="1">
      <c r="A6" s="184"/>
      <c r="B6" s="198"/>
      <c r="C6" s="198"/>
      <c r="D6" s="198"/>
      <c r="E6" s="184"/>
    </row>
    <row r="7" spans="1:11" ht="27" customHeight="1" thickTop="1" thickBot="1">
      <c r="A7" s="346" t="s">
        <v>199</v>
      </c>
      <c r="B7" s="216" t="s">
        <v>1002</v>
      </c>
      <c r="C7" s="216" t="s">
        <v>1214</v>
      </c>
      <c r="D7" s="215" t="s">
        <v>1061</v>
      </c>
      <c r="E7" s="184"/>
      <c r="G7" s="169"/>
      <c r="H7" s="743"/>
      <c r="I7" s="743"/>
      <c r="J7" s="743"/>
      <c r="K7" s="743"/>
    </row>
    <row r="8" spans="1:11" ht="12.75" customHeight="1" thickTop="1">
      <c r="A8" s="347"/>
      <c r="B8" s="292"/>
      <c r="C8" s="292"/>
      <c r="D8" s="292"/>
      <c r="E8" s="184"/>
      <c r="H8" s="743"/>
      <c r="I8" s="241"/>
      <c r="J8" s="743"/>
      <c r="K8" s="743"/>
    </row>
    <row r="9" spans="1:11">
      <c r="A9" s="343" t="s">
        <v>280</v>
      </c>
      <c r="B9" s="430">
        <v>0.80400000000000005</v>
      </c>
      <c r="C9" s="218">
        <v>0.80900000000000005</v>
      </c>
      <c r="D9" s="219">
        <f>C9-B9</f>
        <v>5.0000000000000044E-3</v>
      </c>
      <c r="E9" s="184"/>
      <c r="F9" s="907"/>
      <c r="G9" s="222"/>
      <c r="H9" s="743"/>
      <c r="I9" s="743"/>
      <c r="J9" s="743"/>
      <c r="K9" s="743"/>
    </row>
    <row r="10" spans="1:11">
      <c r="A10" s="343"/>
      <c r="B10" s="430"/>
      <c r="C10" s="218"/>
      <c r="D10" s="219"/>
      <c r="E10" s="184"/>
      <c r="F10" s="144"/>
      <c r="G10" s="222"/>
      <c r="H10" s="743"/>
      <c r="I10" s="743"/>
      <c r="J10" s="743"/>
      <c r="K10" s="743"/>
    </row>
    <row r="11" spans="1:11">
      <c r="A11" s="343" t="s">
        <v>281</v>
      </c>
      <c r="B11" s="430">
        <v>0.93500000000000005</v>
      </c>
      <c r="C11" s="218">
        <v>0.93500000000000005</v>
      </c>
      <c r="D11" s="219">
        <f t="shared" ref="D11:D29" si="0">C11-B11</f>
        <v>0</v>
      </c>
      <c r="E11" s="184"/>
      <c r="F11" s="144"/>
      <c r="G11" s="222"/>
      <c r="H11" s="743"/>
      <c r="I11" s="743"/>
      <c r="J11" s="743"/>
      <c r="K11" s="743"/>
    </row>
    <row r="12" spans="1:11">
      <c r="A12" s="343"/>
      <c r="B12" s="430"/>
      <c r="C12" s="218"/>
      <c r="D12" s="219"/>
      <c r="E12" s="184"/>
      <c r="F12" s="144"/>
      <c r="G12" s="222"/>
      <c r="H12" s="743"/>
      <c r="I12" s="743"/>
      <c r="J12" s="743"/>
      <c r="K12" s="743"/>
    </row>
    <row r="13" spans="1:11">
      <c r="A13" s="343" t="s">
        <v>282</v>
      </c>
      <c r="B13" s="430">
        <v>0.75</v>
      </c>
      <c r="C13" s="218">
        <v>0.75</v>
      </c>
      <c r="D13" s="219">
        <f t="shared" si="0"/>
        <v>0</v>
      </c>
      <c r="E13" s="184"/>
      <c r="F13" s="907"/>
      <c r="G13" s="222"/>
      <c r="H13" s="743"/>
      <c r="I13" s="743"/>
      <c r="J13" s="743"/>
      <c r="K13" s="743"/>
    </row>
    <row r="14" spans="1:11">
      <c r="A14" s="343"/>
      <c r="B14" s="430"/>
      <c r="C14" s="218"/>
      <c r="D14" s="219"/>
      <c r="E14" s="184"/>
      <c r="F14" s="144"/>
      <c r="G14" s="222"/>
      <c r="H14" s="743"/>
      <c r="I14" s="743"/>
      <c r="J14" s="743"/>
      <c r="K14" s="743"/>
    </row>
    <row r="15" spans="1:11">
      <c r="A15" s="343" t="s">
        <v>283</v>
      </c>
      <c r="B15" s="430">
        <v>0.75700000000000001</v>
      </c>
      <c r="C15" s="218">
        <v>0.76800000000000002</v>
      </c>
      <c r="D15" s="219">
        <f t="shared" si="0"/>
        <v>1.100000000000001E-2</v>
      </c>
      <c r="E15" s="184"/>
      <c r="F15" s="907"/>
      <c r="G15" s="222"/>
    </row>
    <row r="16" spans="1:11">
      <c r="A16" s="343"/>
      <c r="B16" s="430"/>
      <c r="C16" s="218"/>
      <c r="D16" s="219"/>
      <c r="E16" s="184"/>
      <c r="F16" s="144"/>
      <c r="G16" s="222"/>
    </row>
    <row r="17" spans="1:7">
      <c r="A17" s="343" t="s">
        <v>293</v>
      </c>
      <c r="B17" s="430">
        <v>0.82799999999999996</v>
      </c>
      <c r="C17" s="218">
        <v>0.83799999999999997</v>
      </c>
      <c r="D17" s="219">
        <f t="shared" si="0"/>
        <v>1.0000000000000009E-2</v>
      </c>
      <c r="E17" s="184"/>
      <c r="F17" s="144"/>
      <c r="G17" s="222"/>
    </row>
    <row r="18" spans="1:7">
      <c r="A18" s="343"/>
      <c r="B18" s="430"/>
      <c r="C18" s="218"/>
      <c r="D18" s="219"/>
      <c r="E18" s="184"/>
      <c r="F18" s="144"/>
      <c r="G18" s="222"/>
    </row>
    <row r="19" spans="1:7">
      <c r="A19" s="343" t="s">
        <v>284</v>
      </c>
      <c r="B19" s="430">
        <v>0.77</v>
      </c>
      <c r="C19" s="218">
        <v>0.80800000000000005</v>
      </c>
      <c r="D19" s="219">
        <f t="shared" si="0"/>
        <v>3.8000000000000034E-2</v>
      </c>
      <c r="E19" s="184"/>
      <c r="F19" s="907"/>
      <c r="G19" s="222"/>
    </row>
    <row r="20" spans="1:7">
      <c r="A20" s="343"/>
      <c r="B20" s="430"/>
      <c r="C20" s="218"/>
      <c r="D20" s="219"/>
      <c r="E20" s="184"/>
      <c r="F20" s="144"/>
      <c r="G20" s="222"/>
    </row>
    <row r="21" spans="1:7" ht="14.25">
      <c r="A21" s="279" t="s">
        <v>1502</v>
      </c>
      <c r="B21" s="220">
        <v>0.80400000000000005</v>
      </c>
      <c r="C21" s="218">
        <v>0.78</v>
      </c>
      <c r="D21" s="219">
        <f t="shared" si="0"/>
        <v>-2.4000000000000021E-2</v>
      </c>
      <c r="E21" s="184"/>
      <c r="F21" s="144"/>
      <c r="G21" s="222"/>
    </row>
    <row r="22" spans="1:7">
      <c r="A22" s="343"/>
      <c r="B22" s="430"/>
      <c r="C22" s="218"/>
      <c r="D22" s="219"/>
      <c r="E22" s="184"/>
      <c r="F22" s="144"/>
      <c r="G22" s="222"/>
    </row>
    <row r="23" spans="1:7">
      <c r="A23" s="343" t="s">
        <v>286</v>
      </c>
      <c r="B23" s="430">
        <v>0.82799999999999996</v>
      </c>
      <c r="C23" s="218">
        <v>0.83399999999999996</v>
      </c>
      <c r="D23" s="219">
        <f t="shared" si="0"/>
        <v>6.0000000000000053E-3</v>
      </c>
      <c r="E23" s="184"/>
      <c r="F23" s="907"/>
      <c r="G23" s="222"/>
    </row>
    <row r="24" spans="1:7">
      <c r="A24" s="343"/>
      <c r="B24" s="430"/>
      <c r="C24" s="218"/>
      <c r="D24" s="219"/>
      <c r="E24" s="184"/>
      <c r="F24" s="144"/>
      <c r="G24" s="222"/>
    </row>
    <row r="25" spans="1:7" ht="14.25">
      <c r="A25" s="279" t="s">
        <v>1499</v>
      </c>
      <c r="B25" s="220" t="s">
        <v>1077</v>
      </c>
      <c r="C25" s="220" t="s">
        <v>1077</v>
      </c>
      <c r="D25" s="219" t="s">
        <v>1077</v>
      </c>
      <c r="E25" s="184"/>
      <c r="F25" s="144"/>
      <c r="G25" s="222"/>
    </row>
    <row r="26" spans="1:7" s="931" customFormat="1">
      <c r="A26" s="343"/>
      <c r="B26" s="430"/>
      <c r="C26" s="430"/>
      <c r="D26" s="219"/>
      <c r="E26" s="662"/>
      <c r="F26" s="144"/>
      <c r="G26" s="222"/>
    </row>
    <row r="27" spans="1:7" s="931" customFormat="1" ht="14.25">
      <c r="A27" s="279" t="s">
        <v>1500</v>
      </c>
      <c r="B27" s="430">
        <v>0.78600000000000003</v>
      </c>
      <c r="C27" s="430">
        <v>0.82399999999999995</v>
      </c>
      <c r="D27" s="219">
        <f t="shared" si="0"/>
        <v>3.7999999999999923E-2</v>
      </c>
      <c r="E27" s="662"/>
      <c r="F27" s="144"/>
      <c r="G27" s="222"/>
    </row>
    <row r="28" spans="1:7">
      <c r="A28" s="343"/>
      <c r="B28" s="430"/>
      <c r="C28" s="218"/>
      <c r="D28" s="219"/>
      <c r="E28" s="184"/>
      <c r="F28" s="144"/>
      <c r="G28" s="222"/>
    </row>
    <row r="29" spans="1:7">
      <c r="A29" s="343" t="s">
        <v>290</v>
      </c>
      <c r="B29" s="430">
        <v>1</v>
      </c>
      <c r="C29" s="218">
        <v>0.93500000000000005</v>
      </c>
      <c r="D29" s="219">
        <f t="shared" si="0"/>
        <v>-6.4999999999999947E-2</v>
      </c>
      <c r="E29" s="184"/>
      <c r="F29" s="907"/>
      <c r="G29" s="222"/>
    </row>
    <row r="30" spans="1:7" ht="13.5" thickBot="1">
      <c r="A30" s="343"/>
      <c r="B30" s="348"/>
      <c r="C30" s="218"/>
      <c r="D30" s="904"/>
      <c r="E30" s="184"/>
      <c r="F30" s="144"/>
      <c r="G30" s="222"/>
    </row>
    <row r="31" spans="1:7" ht="14.25" thickTop="1" thickBot="1">
      <c r="A31" s="344" t="s">
        <v>216</v>
      </c>
      <c r="B31" s="431">
        <v>0.80300000000000005</v>
      </c>
      <c r="C31" s="349">
        <v>0.80800000000000005</v>
      </c>
      <c r="D31" s="340">
        <f>C31-B31</f>
        <v>5.0000000000000044E-3</v>
      </c>
      <c r="E31" s="184"/>
      <c r="F31" s="907"/>
      <c r="G31" s="222"/>
    </row>
    <row r="32" spans="1:7" ht="13.5" thickTop="1">
      <c r="A32" s="229" t="s">
        <v>292</v>
      </c>
      <c r="B32" s="198"/>
      <c r="C32" s="198"/>
      <c r="D32" s="198"/>
      <c r="E32" s="184"/>
    </row>
    <row r="33" spans="1:12">
      <c r="A33" s="184"/>
      <c r="B33" s="198"/>
      <c r="C33" s="198"/>
      <c r="D33" s="198"/>
      <c r="E33" s="184"/>
    </row>
    <row r="34" spans="1:12" s="645" customFormat="1">
      <c r="A34" s="445" t="s">
        <v>217</v>
      </c>
      <c r="B34" s="198"/>
      <c r="C34" s="198"/>
      <c r="D34" s="190"/>
    </row>
    <row r="35" spans="1:12" s="645" customFormat="1">
      <c r="A35" s="445" t="s">
        <v>242</v>
      </c>
      <c r="B35" s="459"/>
      <c r="C35" s="459"/>
      <c r="D35" s="455"/>
    </row>
    <row r="36" spans="1:12" s="645" customFormat="1" ht="91.5" customHeight="1">
      <c r="A36" s="1257" t="s">
        <v>1504</v>
      </c>
      <c r="B36" s="1257"/>
      <c r="C36" s="1257"/>
      <c r="D36" s="1257"/>
      <c r="E36" s="458"/>
      <c r="F36" s="458"/>
      <c r="G36" s="458"/>
      <c r="H36" s="458"/>
      <c r="I36" s="458"/>
      <c r="J36" s="458"/>
      <c r="K36" s="458"/>
      <c r="L36" s="458"/>
    </row>
    <row r="37" spans="1:12" s="645" customFormat="1" ht="29.25" customHeight="1">
      <c r="A37" s="1257" t="s">
        <v>1501</v>
      </c>
      <c r="B37" s="1257"/>
      <c r="C37" s="1257"/>
      <c r="D37" s="1257"/>
      <c r="E37" s="458"/>
      <c r="F37" s="458"/>
      <c r="G37" s="1122"/>
      <c r="H37" s="458"/>
      <c r="I37" s="458"/>
      <c r="J37" s="458"/>
      <c r="K37" s="458"/>
      <c r="L37" s="458"/>
    </row>
    <row r="38" spans="1:12" s="645" customFormat="1" ht="26.25" customHeight="1">
      <c r="A38" s="1257" t="s">
        <v>1425</v>
      </c>
      <c r="B38" s="1257"/>
      <c r="C38" s="1257"/>
      <c r="D38" s="1257"/>
      <c r="E38" s="458"/>
      <c r="F38" s="458"/>
      <c r="G38" s="458"/>
      <c r="H38" s="458"/>
      <c r="I38" s="458"/>
      <c r="J38" s="458"/>
      <c r="K38" s="458"/>
      <c r="L38" s="458"/>
    </row>
    <row r="39" spans="1:12" s="645" customFormat="1" ht="29.25" customHeight="1">
      <c r="A39" s="1257" t="s">
        <v>1100</v>
      </c>
      <c r="B39" s="1257"/>
      <c r="C39" s="1257"/>
      <c r="D39" s="1257"/>
      <c r="E39" s="458"/>
      <c r="F39" s="458"/>
      <c r="G39" s="458"/>
      <c r="H39" s="458"/>
      <c r="I39" s="458"/>
      <c r="J39" s="458"/>
      <c r="K39" s="458"/>
      <c r="L39" s="458"/>
    </row>
    <row r="40" spans="1:12" s="645" customFormat="1">
      <c r="A40" s="445"/>
      <c r="B40" s="459"/>
      <c r="C40" s="459"/>
      <c r="D40" s="455"/>
    </row>
    <row r="41" spans="1:12" s="645" customFormat="1" ht="14.25">
      <c r="A41" s="304" t="s">
        <v>1503</v>
      </c>
      <c r="B41" s="459"/>
      <c r="C41" s="459"/>
      <c r="D41" s="459"/>
    </row>
    <row r="42" spans="1:12" s="645" customFormat="1" ht="13.5" thickBot="1">
      <c r="B42" s="459"/>
      <c r="C42" s="459"/>
      <c r="D42" s="459"/>
    </row>
    <row r="43" spans="1:12" ht="28.5" customHeight="1" thickTop="1" thickBot="1">
      <c r="A43" s="346" t="s">
        <v>199</v>
      </c>
      <c r="B43" s="216" t="s">
        <v>1002</v>
      </c>
      <c r="C43" s="216" t="s">
        <v>1214</v>
      </c>
      <c r="D43" s="215" t="s">
        <v>1061</v>
      </c>
    </row>
    <row r="44" spans="1:12" ht="13.5" thickTop="1">
      <c r="A44" s="347"/>
      <c r="B44" s="292"/>
      <c r="C44" s="292"/>
      <c r="D44" s="252"/>
    </row>
    <row r="45" spans="1:12">
      <c r="A45" s="343" t="s">
        <v>280</v>
      </c>
      <c r="B45" s="430">
        <v>0.94199999999999995</v>
      </c>
      <c r="C45" s="218">
        <v>0.94399999999999995</v>
      </c>
      <c r="D45" s="219">
        <f>C45-B45</f>
        <v>2.0000000000000018E-3</v>
      </c>
      <c r="F45" s="220"/>
      <c r="G45" s="222"/>
      <c r="H45" s="350"/>
    </row>
    <row r="46" spans="1:12">
      <c r="A46" s="343"/>
      <c r="B46" s="430"/>
      <c r="C46" s="218"/>
      <c r="D46" s="219"/>
      <c r="F46" s="220"/>
      <c r="G46" s="222"/>
      <c r="H46" s="350"/>
    </row>
    <row r="47" spans="1:12">
      <c r="A47" s="343" t="s">
        <v>281</v>
      </c>
      <c r="B47" s="430">
        <v>0.97199999999999998</v>
      </c>
      <c r="C47" s="218">
        <v>0.95099999999999996</v>
      </c>
      <c r="D47" s="219">
        <f t="shared" ref="D47:D63" si="1">C47-B47</f>
        <v>-2.1000000000000019E-2</v>
      </c>
      <c r="F47" s="220"/>
      <c r="G47" s="222"/>
      <c r="H47" s="350"/>
    </row>
    <row r="48" spans="1:12">
      <c r="A48" s="343"/>
      <c r="B48" s="430"/>
      <c r="C48" s="218"/>
      <c r="D48" s="219"/>
      <c r="F48" s="220"/>
      <c r="G48" s="222"/>
      <c r="H48" s="350"/>
    </row>
    <row r="49" spans="1:8">
      <c r="A49" s="343" t="s">
        <v>282</v>
      </c>
      <c r="B49" s="430">
        <v>0.92600000000000005</v>
      </c>
      <c r="C49" s="218">
        <v>0.92100000000000004</v>
      </c>
      <c r="D49" s="219">
        <f t="shared" si="1"/>
        <v>-5.0000000000000044E-3</v>
      </c>
      <c r="F49" s="220"/>
      <c r="G49" s="222"/>
      <c r="H49" s="350"/>
    </row>
    <row r="50" spans="1:8">
      <c r="A50" s="343"/>
      <c r="B50" s="430"/>
      <c r="C50" s="218"/>
      <c r="D50" s="219"/>
      <c r="F50" s="220"/>
      <c r="G50" s="222"/>
      <c r="H50" s="350"/>
    </row>
    <row r="51" spans="1:8">
      <c r="A51" s="343" t="s">
        <v>283</v>
      </c>
      <c r="B51" s="430">
        <v>0.91</v>
      </c>
      <c r="C51" s="218">
        <v>0.90300000000000002</v>
      </c>
      <c r="D51" s="219">
        <f t="shared" si="1"/>
        <v>-7.0000000000000062E-3</v>
      </c>
      <c r="F51" s="220"/>
      <c r="G51" s="222"/>
      <c r="H51" s="350"/>
    </row>
    <row r="52" spans="1:8">
      <c r="A52" s="343"/>
      <c r="B52" s="430"/>
      <c r="C52" s="218"/>
      <c r="D52" s="219"/>
      <c r="F52" s="220"/>
      <c r="G52" s="222"/>
      <c r="H52" s="350"/>
    </row>
    <row r="53" spans="1:8">
      <c r="A53" s="343" t="s">
        <v>293</v>
      </c>
      <c r="B53" s="430">
        <v>0.879</v>
      </c>
      <c r="C53" s="218">
        <v>0.90200000000000002</v>
      </c>
      <c r="D53" s="219">
        <f t="shared" si="1"/>
        <v>2.300000000000002E-2</v>
      </c>
      <c r="F53" s="220"/>
      <c r="G53" s="222"/>
      <c r="H53" s="350"/>
    </row>
    <row r="54" spans="1:8">
      <c r="A54" s="343"/>
      <c r="B54" s="430"/>
      <c r="C54" s="218"/>
      <c r="D54" s="219"/>
      <c r="F54" s="220"/>
      <c r="G54" s="222"/>
      <c r="H54" s="350"/>
    </row>
    <row r="55" spans="1:8">
      <c r="A55" s="343" t="s">
        <v>284</v>
      </c>
      <c r="B55" s="430">
        <v>0.872</v>
      </c>
      <c r="C55" s="218">
        <v>0.89500000000000002</v>
      </c>
      <c r="D55" s="219">
        <f t="shared" si="1"/>
        <v>2.300000000000002E-2</v>
      </c>
      <c r="F55" s="220"/>
      <c r="G55" s="222"/>
      <c r="H55" s="350"/>
    </row>
    <row r="56" spans="1:8">
      <c r="A56" s="343"/>
      <c r="B56" s="430"/>
      <c r="C56" s="218"/>
      <c r="D56" s="219"/>
      <c r="F56" s="220"/>
      <c r="G56" s="222"/>
    </row>
    <row r="57" spans="1:8" ht="14.25">
      <c r="A57" s="279" t="s">
        <v>1502</v>
      </c>
      <c r="B57" s="220">
        <v>0.92200000000000004</v>
      </c>
      <c r="C57" s="218">
        <v>0.92500000000000004</v>
      </c>
      <c r="D57" s="219">
        <f t="shared" ref="D57" si="2">C57-B57</f>
        <v>3.0000000000000027E-3</v>
      </c>
      <c r="F57" s="220"/>
      <c r="G57" s="222"/>
    </row>
    <row r="58" spans="1:8">
      <c r="A58" s="343"/>
      <c r="B58" s="430"/>
      <c r="C58" s="218"/>
      <c r="D58" s="219"/>
      <c r="F58" s="220"/>
      <c r="G58" s="222"/>
    </row>
    <row r="59" spans="1:8">
      <c r="A59" s="343" t="s">
        <v>286</v>
      </c>
      <c r="B59" s="430">
        <v>0.94399999999999995</v>
      </c>
      <c r="C59" s="218">
        <v>0.90800000000000003</v>
      </c>
      <c r="D59" s="219">
        <f t="shared" si="1"/>
        <v>-3.5999999999999921E-2</v>
      </c>
      <c r="F59" s="220"/>
      <c r="G59" s="222"/>
    </row>
    <row r="60" spans="1:8">
      <c r="A60" s="343"/>
      <c r="B60" s="430"/>
      <c r="C60" s="218"/>
      <c r="D60" s="219"/>
      <c r="F60" s="220"/>
      <c r="G60" s="222"/>
    </row>
    <row r="61" spans="1:8" ht="14.25">
      <c r="A61" s="279" t="s">
        <v>1499</v>
      </c>
      <c r="B61" s="220" t="s">
        <v>1077</v>
      </c>
      <c r="C61" s="220" t="s">
        <v>1077</v>
      </c>
      <c r="D61" s="219" t="s">
        <v>1077</v>
      </c>
      <c r="F61" s="220"/>
      <c r="G61" s="222"/>
    </row>
    <row r="62" spans="1:8" s="931" customFormat="1">
      <c r="A62" s="343"/>
      <c r="B62" s="430"/>
      <c r="C62" s="430"/>
      <c r="D62" s="219"/>
      <c r="F62" s="220"/>
      <c r="G62" s="222"/>
    </row>
    <row r="63" spans="1:8" s="931" customFormat="1" ht="14.25">
      <c r="A63" s="279" t="s">
        <v>1500</v>
      </c>
      <c r="B63" s="430">
        <v>0.96</v>
      </c>
      <c r="C63" s="430">
        <v>0.94599999999999995</v>
      </c>
      <c r="D63" s="219">
        <f t="shared" si="1"/>
        <v>-1.4000000000000012E-2</v>
      </c>
      <c r="F63" s="220"/>
      <c r="G63" s="222"/>
    </row>
    <row r="64" spans="1:8">
      <c r="A64" s="343"/>
      <c r="B64" s="430"/>
      <c r="C64" s="218"/>
      <c r="D64" s="219"/>
      <c r="F64" s="220"/>
      <c r="G64" s="222"/>
    </row>
    <row r="65" spans="1:7">
      <c r="A65" s="343" t="s">
        <v>290</v>
      </c>
      <c r="B65" s="430" t="s">
        <v>1094</v>
      </c>
      <c r="C65" s="218">
        <v>1</v>
      </c>
      <c r="D65" s="219" t="s">
        <v>1094</v>
      </c>
      <c r="F65" s="220"/>
      <c r="G65" s="222"/>
    </row>
    <row r="66" spans="1:7" ht="13.5" thickBot="1">
      <c r="A66" s="300"/>
      <c r="B66" s="430"/>
      <c r="C66" s="218"/>
      <c r="D66" s="904"/>
      <c r="F66" s="220"/>
      <c r="G66" s="222"/>
    </row>
    <row r="67" spans="1:7" ht="14.25" thickTop="1" thickBot="1">
      <c r="A67" s="344" t="s">
        <v>216</v>
      </c>
      <c r="B67" s="213">
        <v>0.93799999999999994</v>
      </c>
      <c r="C67" s="349">
        <v>0.93899999999999995</v>
      </c>
      <c r="D67" s="340">
        <f>C67-B67</f>
        <v>1.0000000000000009E-3</v>
      </c>
      <c r="F67" s="220"/>
      <c r="G67" s="222"/>
    </row>
    <row r="68" spans="1:7" ht="13.5" thickTop="1">
      <c r="A68" s="229" t="s">
        <v>292</v>
      </c>
      <c r="B68" s="198"/>
      <c r="C68" s="198"/>
      <c r="D68" s="198"/>
    </row>
    <row r="69" spans="1:7">
      <c r="A69" s="149"/>
      <c r="B69" s="198"/>
      <c r="C69" s="198"/>
      <c r="D69" s="198"/>
    </row>
    <row r="70" spans="1:7" s="645" customFormat="1">
      <c r="A70" s="445" t="s">
        <v>217</v>
      </c>
      <c r="B70" s="459"/>
      <c r="C70" s="459"/>
      <c r="D70" s="455"/>
    </row>
    <row r="71" spans="1:7" s="645" customFormat="1">
      <c r="A71" s="445" t="s">
        <v>242</v>
      </c>
      <c r="B71" s="459"/>
      <c r="C71" s="459"/>
      <c r="D71" s="455"/>
    </row>
    <row r="72" spans="1:7" s="645" customFormat="1" ht="91.5" customHeight="1">
      <c r="A72" s="1257" t="s">
        <v>1427</v>
      </c>
      <c r="B72" s="1257"/>
      <c r="C72" s="1257"/>
      <c r="D72" s="1257"/>
    </row>
    <row r="73" spans="1:7" s="645" customFormat="1" ht="29.25" customHeight="1">
      <c r="A73" s="1257" t="s">
        <v>1501</v>
      </c>
      <c r="B73" s="1257"/>
      <c r="C73" s="1257"/>
      <c r="D73" s="1257"/>
    </row>
    <row r="74" spans="1:7" s="645" customFormat="1" ht="27" customHeight="1">
      <c r="A74" s="1257" t="s">
        <v>1425</v>
      </c>
      <c r="B74" s="1257"/>
      <c r="C74" s="1257"/>
      <c r="D74" s="1257"/>
    </row>
    <row r="75" spans="1:7" s="645" customFormat="1" ht="26.25" customHeight="1">
      <c r="A75" s="1257" t="s">
        <v>1100</v>
      </c>
      <c r="B75" s="1257"/>
      <c r="C75" s="1257"/>
      <c r="D75" s="1257"/>
    </row>
    <row r="76" spans="1:7">
      <c r="A76" s="301"/>
      <c r="D76" s="229"/>
    </row>
    <row r="77" spans="1:7">
      <c r="D77" s="229"/>
    </row>
    <row r="78" spans="1:7">
      <c r="A78" s="1247" t="s">
        <v>206</v>
      </c>
      <c r="B78" s="1247"/>
      <c r="C78" s="1247"/>
    </row>
    <row r="79" spans="1:7">
      <c r="A79" s="184"/>
      <c r="B79" s="198"/>
      <c r="C79" s="198"/>
    </row>
    <row r="80" spans="1:7">
      <c r="A80" s="237" t="s">
        <v>207</v>
      </c>
      <c r="B80" s="198"/>
      <c r="C80" s="198"/>
    </row>
    <row r="81" spans="1:3">
      <c r="A81" s="184"/>
      <c r="B81" s="198"/>
      <c r="C81" s="198"/>
    </row>
    <row r="82" spans="1:3">
      <c r="A82" s="237" t="s">
        <v>208</v>
      </c>
      <c r="B82" s="198"/>
      <c r="C82" s="198"/>
    </row>
    <row r="84" spans="1:3">
      <c r="A84" s="967" t="s">
        <v>950</v>
      </c>
    </row>
    <row r="86" spans="1:3">
      <c r="A86" s="237"/>
    </row>
  </sheetData>
  <mergeCells count="9">
    <mergeCell ref="A78:C78"/>
    <mergeCell ref="A36:D36"/>
    <mergeCell ref="A72:D72"/>
    <mergeCell ref="A37:D37"/>
    <mergeCell ref="A38:D38"/>
    <mergeCell ref="A39:D39"/>
    <mergeCell ref="A73:D73"/>
    <mergeCell ref="A74:D74"/>
    <mergeCell ref="A75:D75"/>
  </mergeCells>
  <hyperlinks>
    <hyperlink ref="A3" location="'User Guide Vehicle Tests'!A1" display="Click Here for User Guide"/>
    <hyperlink ref="A80" location="VT" display="Click here to return to Contents"/>
    <hyperlink ref="A82" location="'Statistical Notes'!A1" display="Click here for information on Statistical Notes and symbols used"/>
    <hyperlink ref="A78" location="VTApps" display="Click here to return to the Commentary"/>
    <hyperlink ref="A78:C78" location="'Vehicle Testing - Commentary'!A1" display="Click here to return to the Commentary"/>
    <hyperlink ref="A84" r:id="rId1"/>
  </hyperlinks>
  <pageMargins left="0.74803149606299213" right="0.74803149606299213" top="0.98425196850393704" bottom="0.98425196850393704" header="0.51181102362204722" footer="0.51181102362204722"/>
  <pageSetup paperSize="9" fitToHeight="2" orientation="portrait" r:id="rId2"/>
  <headerFooter alignWithMargins="0"/>
  <rowBreaks count="1" manualBreakCount="1">
    <brk id="40" max="4" man="1"/>
  </rowBreaks>
</worksheet>
</file>

<file path=xl/worksheets/sheet27.xml><?xml version="1.0" encoding="utf-8"?>
<worksheet xmlns="http://schemas.openxmlformats.org/spreadsheetml/2006/main" xmlns:r="http://schemas.openxmlformats.org/officeDocument/2006/relationships">
  <sheetPr codeName="Sheet71">
    <tabColor theme="0" tint="-0.249977111117893"/>
  </sheetPr>
  <dimension ref="A1:D41"/>
  <sheetViews>
    <sheetView zoomScaleNormal="100" workbookViewId="0">
      <selection activeCell="A2" sqref="A2"/>
    </sheetView>
  </sheetViews>
  <sheetFormatPr defaultRowHeight="12.75"/>
  <cols>
    <col min="1" max="1" width="15.7109375" style="1024" customWidth="1"/>
    <col min="2" max="2" width="13.42578125" style="144" customWidth="1"/>
    <col min="3" max="3" width="13.140625" style="144" customWidth="1"/>
    <col min="4" max="4" width="15" style="144" customWidth="1"/>
    <col min="5" max="16384" width="9.140625" style="1024"/>
  </cols>
  <sheetData>
    <row r="1" spans="1:4" ht="15.75">
      <c r="A1" s="143" t="s">
        <v>139</v>
      </c>
      <c r="D1" s="1087"/>
    </row>
    <row r="3" spans="1:4">
      <c r="A3" s="686" t="s">
        <v>197</v>
      </c>
    </row>
    <row r="5" spans="1:4" ht="14.25">
      <c r="A5" s="304" t="s">
        <v>1506</v>
      </c>
      <c r="B5" s="198"/>
      <c r="C5" s="198"/>
      <c r="D5" s="198"/>
    </row>
    <row r="6" spans="1:4" ht="13.5" thickBot="1">
      <c r="A6" s="662"/>
      <c r="B6" s="198"/>
      <c r="C6" s="198"/>
      <c r="D6" s="198"/>
    </row>
    <row r="7" spans="1:4" ht="14.25" thickTop="1" thickBot="1">
      <c r="A7" s="1258"/>
      <c r="B7" s="1250" t="s">
        <v>1115</v>
      </c>
      <c r="C7" s="1250"/>
      <c r="D7" s="1025"/>
    </row>
    <row r="8" spans="1:4" ht="16.5" customHeight="1" thickTop="1" thickBot="1">
      <c r="A8" s="1258"/>
      <c r="B8" s="335" t="s">
        <v>1002</v>
      </c>
      <c r="C8" s="335" t="s">
        <v>1214</v>
      </c>
      <c r="D8" s="336" t="s">
        <v>200</v>
      </c>
    </row>
    <row r="9" spans="1:4" ht="12.75" customHeight="1" thickTop="1">
      <c r="A9" s="347"/>
      <c r="B9" s="292"/>
      <c r="C9" s="292"/>
      <c r="D9" s="292"/>
    </row>
    <row r="10" spans="1:4">
      <c r="A10" s="279" t="s">
        <v>210</v>
      </c>
      <c r="B10" s="430" t="s">
        <v>1094</v>
      </c>
      <c r="C10" s="683">
        <v>1067</v>
      </c>
      <c r="D10" s="1029" t="s">
        <v>1094</v>
      </c>
    </row>
    <row r="11" spans="1:4">
      <c r="A11" s="279"/>
      <c r="B11" s="430"/>
      <c r="C11" s="683"/>
      <c r="D11" s="1029"/>
    </row>
    <row r="12" spans="1:4">
      <c r="A12" s="279" t="s">
        <v>213</v>
      </c>
      <c r="B12" s="430" t="s">
        <v>1094</v>
      </c>
      <c r="C12" s="683">
        <v>59</v>
      </c>
      <c r="D12" s="1029" t="s">
        <v>1094</v>
      </c>
    </row>
    <row r="13" spans="1:4" ht="13.5" thickBot="1">
      <c r="A13" s="279"/>
      <c r="B13" s="430"/>
      <c r="C13" s="683"/>
      <c r="D13" s="1029"/>
    </row>
    <row r="14" spans="1:4" ht="14.25" thickTop="1" thickBot="1">
      <c r="A14" s="1052" t="s">
        <v>203</v>
      </c>
      <c r="B14" s="1053" t="s">
        <v>1094</v>
      </c>
      <c r="C14" s="1054">
        <f>SUM(C10:C12)</f>
        <v>1126</v>
      </c>
      <c r="D14" s="1055" t="s">
        <v>1094</v>
      </c>
    </row>
    <row r="15" spans="1:4" ht="13.5" thickTop="1">
      <c r="A15" s="229" t="s">
        <v>292</v>
      </c>
      <c r="B15" s="198"/>
      <c r="C15" s="198"/>
      <c r="D15" s="198"/>
    </row>
    <row r="16" spans="1:4" s="1215" customFormat="1">
      <c r="A16" s="229"/>
      <c r="B16" s="198"/>
      <c r="C16" s="198"/>
      <c r="D16" s="198"/>
    </row>
    <row r="17" spans="1:4" s="1215" customFormat="1">
      <c r="A17" s="445" t="s">
        <v>217</v>
      </c>
      <c r="B17" s="198"/>
      <c r="C17" s="198"/>
      <c r="D17" s="198"/>
    </row>
    <row r="18" spans="1:4" s="1215" customFormat="1" ht="39.75" customHeight="1">
      <c r="A18" s="1257" t="s">
        <v>1508</v>
      </c>
      <c r="B18" s="1264"/>
      <c r="C18" s="1264"/>
      <c r="D18" s="1264"/>
    </row>
    <row r="19" spans="1:4" s="645" customFormat="1">
      <c r="A19" s="301"/>
      <c r="B19" s="459"/>
      <c r="C19" s="459"/>
      <c r="D19" s="455"/>
    </row>
    <row r="20" spans="1:4" s="645" customFormat="1" ht="14.25">
      <c r="A20" s="304" t="s">
        <v>1507</v>
      </c>
      <c r="B20" s="459"/>
      <c r="C20" s="459"/>
      <c r="D20" s="455"/>
    </row>
    <row r="21" spans="1:4" s="645" customFormat="1" ht="13.5" thickBot="1">
      <c r="A21" s="301"/>
      <c r="B21" s="459"/>
      <c r="C21" s="459"/>
      <c r="D21" s="455"/>
    </row>
    <row r="22" spans="1:4" s="645" customFormat="1" ht="14.25" thickTop="1" thickBot="1">
      <c r="A22" s="1258" t="s">
        <v>199</v>
      </c>
      <c r="B22" s="1250" t="s">
        <v>1242</v>
      </c>
      <c r="C22" s="1250"/>
      <c r="D22" s="1262" t="s">
        <v>1061</v>
      </c>
    </row>
    <row r="23" spans="1:4" s="645" customFormat="1" ht="14.25" thickTop="1" thickBot="1">
      <c r="A23" s="1258"/>
      <c r="B23" s="335" t="s">
        <v>1002</v>
      </c>
      <c r="C23" s="335" t="s">
        <v>1214</v>
      </c>
      <c r="D23" s="1263"/>
    </row>
    <row r="24" spans="1:4" s="645" customFormat="1" ht="13.5" thickTop="1">
      <c r="A24" s="347"/>
      <c r="B24" s="292"/>
      <c r="C24" s="292"/>
      <c r="D24" s="292"/>
    </row>
    <row r="25" spans="1:4" s="645" customFormat="1">
      <c r="A25" s="279" t="s">
        <v>1115</v>
      </c>
      <c r="B25" s="430" t="s">
        <v>1094</v>
      </c>
      <c r="C25" s="430">
        <v>0.85</v>
      </c>
      <c r="D25" s="1029" t="s">
        <v>1094</v>
      </c>
    </row>
    <row r="26" spans="1:4" s="645" customFormat="1" ht="13.5" thickBot="1">
      <c r="A26" s="1026"/>
      <c r="B26" s="1027"/>
      <c r="C26" s="1027"/>
      <c r="D26" s="1028"/>
    </row>
    <row r="27" spans="1:4" s="645" customFormat="1" ht="13.5" thickTop="1">
      <c r="A27" s="229" t="s">
        <v>292</v>
      </c>
      <c r="B27" s="198"/>
      <c r="C27" s="198"/>
      <c r="D27" s="198"/>
    </row>
    <row r="28" spans="1:4" s="645" customFormat="1">
      <c r="A28" s="229"/>
      <c r="B28" s="198"/>
      <c r="C28" s="198"/>
      <c r="D28" s="198"/>
    </row>
    <row r="29" spans="1:4" s="645" customFormat="1">
      <c r="A29" s="445" t="s">
        <v>217</v>
      </c>
      <c r="B29" s="198"/>
      <c r="C29" s="198"/>
      <c r="D29" s="198"/>
    </row>
    <row r="30" spans="1:4" s="645" customFormat="1" ht="39.75" customHeight="1">
      <c r="A30" s="1257" t="s">
        <v>1508</v>
      </c>
      <c r="B30" s="1264"/>
      <c r="C30" s="1264"/>
      <c r="D30" s="1264"/>
    </row>
    <row r="31" spans="1:4" s="645" customFormat="1">
      <c r="A31" s="662"/>
      <c r="B31" s="198"/>
      <c r="C31" s="198"/>
      <c r="D31" s="198"/>
    </row>
    <row r="32" spans="1:4">
      <c r="D32" s="229"/>
    </row>
    <row r="33" spans="1:3">
      <c r="A33" s="1247" t="s">
        <v>206</v>
      </c>
      <c r="B33" s="1247"/>
      <c r="C33" s="1247"/>
    </row>
    <row r="34" spans="1:3" s="144" customFormat="1">
      <c r="A34" s="662"/>
      <c r="B34" s="198"/>
      <c r="C34" s="198"/>
    </row>
    <row r="35" spans="1:3" s="144" customFormat="1">
      <c r="A35" s="686" t="s">
        <v>207</v>
      </c>
      <c r="B35" s="198"/>
      <c r="C35" s="198"/>
    </row>
    <row r="36" spans="1:3" s="144" customFormat="1">
      <c r="A36" s="662"/>
      <c r="B36" s="198"/>
      <c r="C36" s="198"/>
    </row>
    <row r="37" spans="1:3" s="144" customFormat="1">
      <c r="A37" s="686" t="s">
        <v>208</v>
      </c>
      <c r="B37" s="198"/>
      <c r="C37" s="198"/>
    </row>
    <row r="39" spans="1:3" s="144" customFormat="1">
      <c r="A39" s="1023" t="s">
        <v>950</v>
      </c>
    </row>
    <row r="41" spans="1:3" s="144" customFormat="1">
      <c r="A41" s="686"/>
    </row>
  </sheetData>
  <mergeCells count="8">
    <mergeCell ref="A22:A23"/>
    <mergeCell ref="B22:C22"/>
    <mergeCell ref="D22:D23"/>
    <mergeCell ref="A33:C33"/>
    <mergeCell ref="A7:A8"/>
    <mergeCell ref="B7:C7"/>
    <mergeCell ref="A18:D18"/>
    <mergeCell ref="A30:D30"/>
  </mergeCells>
  <hyperlinks>
    <hyperlink ref="A3" location="'User Guide Vehicle Tests'!A1" display="Click Here for User Guide"/>
    <hyperlink ref="A35" location="VT" display="Click here to return to Contents"/>
    <hyperlink ref="A37" location="'Statistical Notes'!A1" display="Click here for information on Statistical Notes and symbols used"/>
    <hyperlink ref="A33" location="VTApps" display="Click here to return to the Commentary"/>
    <hyperlink ref="A33:C33" location="'Vehicle Testing - Commentary'!A1" display="Click here to return to the Commentary"/>
    <hyperlink ref="A39" r:id="rId1"/>
  </hyperlinks>
  <pageMargins left="0.74803149606299213" right="0.74803149606299213" top="0.98425196850393704" bottom="0.98425196850393704" header="0.51181102362204722" footer="0.51181102362204722"/>
  <pageSetup paperSize="9" scale="110" orientation="portrait" r:id="rId2"/>
  <headerFooter alignWithMargins="0"/>
</worksheet>
</file>

<file path=xl/worksheets/sheet28.xml><?xml version="1.0" encoding="utf-8"?>
<worksheet xmlns="http://schemas.openxmlformats.org/spreadsheetml/2006/main" xmlns:r="http://schemas.openxmlformats.org/officeDocument/2006/relationships">
  <sheetPr codeName="Sheet25">
    <tabColor theme="0" tint="-0.249977111117893"/>
  </sheetPr>
  <dimension ref="A1:AU106"/>
  <sheetViews>
    <sheetView tabSelected="1" zoomScaleNormal="100" workbookViewId="0">
      <selection activeCell="C3" sqref="C3"/>
    </sheetView>
  </sheetViews>
  <sheetFormatPr defaultRowHeight="15"/>
  <cols>
    <col min="1" max="1" width="14.7109375" style="352" customWidth="1"/>
    <col min="2" max="2" width="19.42578125" style="316" customWidth="1"/>
    <col min="3" max="3" width="10.85546875" style="796" customWidth="1"/>
    <col min="4" max="4" width="9.85546875" style="796" customWidth="1"/>
    <col min="5" max="5" width="11.42578125" style="796" customWidth="1"/>
    <col min="6" max="6" width="10.42578125" style="796" customWidth="1"/>
    <col min="7" max="7" width="4.42578125" style="352" customWidth="1"/>
    <col min="8" max="11" width="10.42578125" style="807" customWidth="1"/>
    <col min="12" max="12" width="4.42578125" style="352" customWidth="1"/>
    <col min="13" max="16" width="10.42578125" style="807" customWidth="1"/>
    <col min="17" max="17" width="4.42578125" style="352" customWidth="1"/>
    <col min="18" max="21" width="10.42578125" style="807" customWidth="1"/>
    <col min="22" max="22" width="4.42578125" style="807" customWidth="1"/>
    <col min="23" max="26" width="10.42578125" style="807" customWidth="1"/>
    <col min="27" max="27" width="4.42578125" style="352" customWidth="1"/>
    <col min="28" max="31" width="10.42578125" style="807" customWidth="1"/>
    <col min="32" max="32" width="4.42578125" style="352" customWidth="1"/>
    <col min="33" max="36" width="10.42578125" style="807" customWidth="1"/>
    <col min="37" max="37" width="4.42578125" style="352" customWidth="1"/>
    <col min="38" max="41" width="10.42578125" style="807" customWidth="1"/>
    <col min="42" max="42" width="4.42578125" style="352" customWidth="1"/>
    <col min="43" max="46" width="10.42578125" style="807" customWidth="1"/>
    <col min="47" max="47" width="9.140625" style="353" customWidth="1"/>
    <col min="48" max="16384" width="9.140625" style="353"/>
  </cols>
  <sheetData>
    <row r="1" spans="1:47" ht="15.75">
      <c r="A1" s="351" t="s">
        <v>156</v>
      </c>
      <c r="E1" s="1087"/>
    </row>
    <row r="2" spans="1:47" s="308" customFormat="1" ht="15.75">
      <c r="A2" s="354"/>
      <c r="B2" s="316"/>
      <c r="C2" s="797"/>
      <c r="D2" s="797"/>
      <c r="E2" s="797"/>
      <c r="F2" s="812"/>
      <c r="G2" s="312"/>
      <c r="H2" s="808"/>
      <c r="I2" s="811"/>
      <c r="J2" s="808"/>
      <c r="K2" s="808"/>
      <c r="L2" s="312"/>
      <c r="M2" s="808"/>
      <c r="N2" s="808"/>
      <c r="O2" s="808"/>
      <c r="P2" s="808"/>
      <c r="Q2" s="312"/>
      <c r="R2" s="808"/>
      <c r="S2" s="808"/>
      <c r="T2" s="808"/>
      <c r="U2" s="808"/>
      <c r="V2" s="808"/>
      <c r="W2" s="808"/>
      <c r="X2" s="808"/>
      <c r="Y2" s="808"/>
      <c r="Z2" s="808"/>
      <c r="AA2" s="312"/>
      <c r="AB2" s="808"/>
      <c r="AC2" s="808"/>
      <c r="AD2" s="808"/>
      <c r="AE2" s="808"/>
      <c r="AF2" s="312"/>
      <c r="AG2" s="808"/>
      <c r="AH2" s="808"/>
      <c r="AI2" s="808"/>
      <c r="AJ2" s="808"/>
      <c r="AK2" s="312"/>
      <c r="AL2" s="808"/>
      <c r="AM2" s="808"/>
      <c r="AN2" s="808"/>
      <c r="AO2" s="808"/>
      <c r="AP2" s="312"/>
      <c r="AQ2" s="808"/>
      <c r="AR2" s="808"/>
      <c r="AS2" s="808"/>
      <c r="AT2" s="808"/>
    </row>
    <row r="3" spans="1:47" s="308" customFormat="1" ht="12.75">
      <c r="A3" s="237" t="s">
        <v>197</v>
      </c>
      <c r="B3" s="316"/>
      <c r="C3" s="797"/>
      <c r="D3" s="797"/>
      <c r="E3" s="797"/>
      <c r="F3" s="797"/>
      <c r="G3" s="705"/>
      <c r="H3" s="808"/>
      <c r="I3" s="304"/>
      <c r="J3" s="808"/>
      <c r="K3" s="808"/>
      <c r="L3" s="312"/>
      <c r="M3" s="808"/>
      <c r="N3" s="808"/>
      <c r="O3" s="808"/>
      <c r="P3" s="808"/>
      <c r="Q3" s="312"/>
      <c r="R3" s="808"/>
      <c r="S3" s="808"/>
      <c r="T3" s="808"/>
      <c r="U3" s="808"/>
      <c r="V3" s="808"/>
      <c r="W3" s="808"/>
      <c r="X3" s="808"/>
      <c r="Y3" s="808"/>
      <c r="Z3" s="808"/>
      <c r="AA3" s="312"/>
      <c r="AB3" s="808"/>
      <c r="AC3" s="808"/>
      <c r="AD3" s="808"/>
      <c r="AE3" s="808"/>
      <c r="AF3" s="312"/>
      <c r="AG3" s="808"/>
      <c r="AH3" s="808"/>
      <c r="AI3" s="808"/>
      <c r="AJ3" s="808"/>
      <c r="AK3" s="312"/>
      <c r="AL3" s="808"/>
      <c r="AM3" s="808"/>
      <c r="AN3" s="808"/>
      <c r="AO3" s="808"/>
      <c r="AP3" s="312"/>
      <c r="AQ3" s="808"/>
      <c r="AR3" s="808"/>
      <c r="AS3" s="808"/>
      <c r="AT3" s="808"/>
    </row>
    <row r="4" spans="1:47" s="308" customFormat="1" ht="12.75">
      <c r="A4" s="316"/>
      <c r="B4" s="316"/>
      <c r="C4" s="797"/>
      <c r="D4" s="797"/>
      <c r="E4" s="797"/>
      <c r="F4" s="797"/>
      <c r="G4" s="312"/>
      <c r="H4" s="808"/>
      <c r="I4" s="808"/>
      <c r="J4" s="808"/>
      <c r="K4" s="808"/>
      <c r="L4" s="312"/>
      <c r="M4" s="808"/>
      <c r="N4" s="808"/>
      <c r="O4" s="808"/>
      <c r="P4" s="808"/>
      <c r="Q4" s="312"/>
      <c r="R4" s="808"/>
      <c r="S4" s="808"/>
      <c r="T4" s="808"/>
      <c r="U4" s="808"/>
      <c r="V4" s="808"/>
      <c r="W4" s="808"/>
      <c r="X4" s="808"/>
      <c r="Y4" s="808"/>
      <c r="Z4" s="808"/>
      <c r="AA4" s="312"/>
      <c r="AB4" s="808"/>
      <c r="AC4" s="808"/>
      <c r="AD4" s="808"/>
      <c r="AE4" s="808"/>
      <c r="AF4" s="312"/>
      <c r="AG4" s="808"/>
      <c r="AH4" s="808"/>
      <c r="AI4" s="808"/>
      <c r="AJ4" s="808"/>
      <c r="AK4" s="312"/>
      <c r="AL4" s="808"/>
      <c r="AM4" s="808"/>
      <c r="AN4" s="808"/>
      <c r="AO4" s="808"/>
      <c r="AP4" s="312"/>
      <c r="AQ4" s="808"/>
      <c r="AR4" s="808"/>
      <c r="AS4" s="808"/>
      <c r="AT4" s="808"/>
    </row>
    <row r="5" spans="1:47" s="308" customFormat="1" ht="14.25">
      <c r="A5" s="1063" t="s">
        <v>1509</v>
      </c>
      <c r="B5" s="316"/>
      <c r="C5" s="797"/>
      <c r="D5" s="797"/>
      <c r="E5" s="797"/>
      <c r="F5" s="797"/>
      <c r="G5" s="312"/>
      <c r="H5" s="808"/>
      <c r="I5" s="808"/>
      <c r="J5" s="808"/>
      <c r="K5" s="808"/>
      <c r="L5" s="312"/>
      <c r="M5" s="808"/>
      <c r="N5" s="808"/>
      <c r="O5" s="808"/>
      <c r="P5" s="808"/>
      <c r="Q5" s="312"/>
      <c r="R5" s="808"/>
      <c r="S5" s="808"/>
      <c r="T5" s="808"/>
      <c r="U5" s="808"/>
      <c r="V5" s="808"/>
      <c r="W5" s="808"/>
      <c r="X5" s="808"/>
      <c r="Y5" s="808"/>
      <c r="Z5" s="808"/>
      <c r="AA5" s="312"/>
      <c r="AB5" s="808"/>
      <c r="AC5" s="808"/>
      <c r="AD5" s="808"/>
      <c r="AE5" s="808"/>
      <c r="AF5" s="312"/>
      <c r="AG5" s="808"/>
      <c r="AH5" s="808"/>
      <c r="AI5" s="808"/>
      <c r="AJ5" s="808"/>
      <c r="AK5" s="312"/>
      <c r="AL5" s="808"/>
      <c r="AM5" s="808"/>
      <c r="AN5" s="808"/>
      <c r="AO5" s="808"/>
      <c r="AP5" s="312"/>
      <c r="AQ5" s="808"/>
      <c r="AR5" s="808"/>
      <c r="AS5" s="808"/>
      <c r="AT5" s="808"/>
    </row>
    <row r="6" spans="1:47" s="308" customFormat="1" ht="13.5" thickBot="1">
      <c r="A6" s="316"/>
      <c r="B6" s="316"/>
      <c r="C6" s="797"/>
      <c r="D6" s="797"/>
      <c r="E6" s="797"/>
      <c r="F6" s="797"/>
      <c r="G6" s="312"/>
      <c r="H6" s="808"/>
      <c r="I6" s="808"/>
      <c r="J6" s="808"/>
      <c r="K6" s="808"/>
      <c r="L6" s="312"/>
      <c r="M6" s="808"/>
      <c r="N6" s="808"/>
      <c r="O6" s="808"/>
      <c r="P6" s="808"/>
      <c r="Q6" s="312"/>
      <c r="R6" s="808"/>
      <c r="S6" s="808"/>
      <c r="T6" s="808"/>
      <c r="U6" s="808"/>
      <c r="V6" s="808"/>
      <c r="W6" s="808"/>
      <c r="X6" s="808"/>
      <c r="Y6" s="808"/>
      <c r="Z6" s="808"/>
      <c r="AA6" s="312"/>
      <c r="AB6" s="808"/>
      <c r="AC6" s="808"/>
      <c r="AD6" s="808"/>
      <c r="AE6" s="808"/>
      <c r="AF6" s="312"/>
      <c r="AG6" s="808"/>
      <c r="AH6" s="808"/>
      <c r="AI6" s="808"/>
      <c r="AJ6" s="808"/>
      <c r="AK6" s="312"/>
      <c r="AL6" s="808"/>
      <c r="AM6" s="808"/>
      <c r="AN6" s="808"/>
      <c r="AO6" s="808"/>
      <c r="AP6" s="312"/>
      <c r="AQ6" s="808"/>
      <c r="AR6" s="808"/>
      <c r="AS6" s="808"/>
      <c r="AT6" s="808"/>
    </row>
    <row r="7" spans="1:47" s="311" customFormat="1" thickTop="1">
      <c r="A7" s="309"/>
      <c r="B7" s="309"/>
      <c r="C7" s="1251" t="s">
        <v>221</v>
      </c>
      <c r="D7" s="1251"/>
      <c r="E7" s="1251"/>
      <c r="F7" s="799"/>
      <c r="G7" s="355"/>
      <c r="H7" s="1251" t="s">
        <v>295</v>
      </c>
      <c r="I7" s="1251"/>
      <c r="J7" s="1251"/>
      <c r="K7" s="799"/>
      <c r="L7" s="355"/>
      <c r="M7" s="1251" t="s">
        <v>296</v>
      </c>
      <c r="N7" s="1251"/>
      <c r="O7" s="1251"/>
      <c r="P7" s="799"/>
      <c r="Q7" s="355"/>
      <c r="R7" s="1251" t="s">
        <v>297</v>
      </c>
      <c r="S7" s="1251"/>
      <c r="T7" s="1251"/>
      <c r="U7" s="799"/>
      <c r="V7" s="815"/>
      <c r="W7" s="1265" t="s">
        <v>298</v>
      </c>
      <c r="X7" s="1265"/>
      <c r="Y7" s="1265"/>
      <c r="Z7" s="799"/>
      <c r="AA7" s="355"/>
      <c r="AB7" s="1251" t="s">
        <v>1510</v>
      </c>
      <c r="AC7" s="1251"/>
      <c r="AD7" s="1251"/>
      <c r="AE7" s="799"/>
      <c r="AF7" s="355"/>
      <c r="AG7" s="1251" t="s">
        <v>1512</v>
      </c>
      <c r="AH7" s="1251"/>
      <c r="AI7" s="1251"/>
      <c r="AJ7" s="799"/>
      <c r="AK7" s="355"/>
      <c r="AL7" s="1251" t="s">
        <v>299</v>
      </c>
      <c r="AM7" s="1251"/>
      <c r="AN7" s="1251"/>
      <c r="AO7" s="799"/>
      <c r="AP7" s="355"/>
      <c r="AQ7" s="1251" t="s">
        <v>300</v>
      </c>
      <c r="AR7" s="1251"/>
      <c r="AS7" s="1251"/>
      <c r="AT7" s="815"/>
    </row>
    <row r="8" spans="1:47" s="308" customFormat="1" ht="12.75">
      <c r="A8" s="306"/>
      <c r="B8" s="305"/>
      <c r="C8" s="798"/>
      <c r="D8" s="798"/>
      <c r="E8" s="798"/>
      <c r="F8" s="798"/>
      <c r="G8" s="312"/>
      <c r="H8" s="808"/>
      <c r="I8" s="808"/>
      <c r="J8" s="808"/>
      <c r="K8" s="808"/>
      <c r="L8" s="312"/>
      <c r="M8" s="808"/>
      <c r="N8" s="808"/>
      <c r="O8" s="808"/>
      <c r="P8" s="808"/>
      <c r="Q8" s="312"/>
      <c r="R8" s="808"/>
      <c r="S8" s="808"/>
      <c r="T8" s="808"/>
      <c r="U8" s="808"/>
      <c r="V8" s="808"/>
      <c r="W8" s="808"/>
      <c r="X8" s="808"/>
      <c r="Y8" s="808"/>
      <c r="Z8" s="808"/>
      <c r="AA8" s="312"/>
      <c r="AB8" s="808"/>
      <c r="AC8" s="808"/>
      <c r="AD8" s="808"/>
      <c r="AE8" s="808"/>
      <c r="AF8" s="312"/>
      <c r="AG8" s="808"/>
      <c r="AH8" s="808"/>
      <c r="AI8" s="808"/>
      <c r="AJ8" s="808"/>
      <c r="AK8" s="312"/>
      <c r="AL8" s="808"/>
      <c r="AM8" s="808"/>
      <c r="AN8" s="808"/>
      <c r="AO8" s="808"/>
      <c r="AP8" s="312"/>
      <c r="AQ8" s="808"/>
      <c r="AR8" s="808"/>
      <c r="AS8" s="808"/>
      <c r="AT8" s="808"/>
    </row>
    <row r="9" spans="1:47" s="308" customFormat="1" ht="13.5" thickBot="1">
      <c r="A9" s="306"/>
      <c r="B9" s="305"/>
      <c r="C9" s="798" t="s">
        <v>1215</v>
      </c>
      <c r="D9" s="798" t="s">
        <v>1216</v>
      </c>
      <c r="E9" s="798" t="s">
        <v>1217</v>
      </c>
      <c r="F9" s="798" t="s">
        <v>203</v>
      </c>
      <c r="G9" s="312"/>
      <c r="H9" s="798" t="s">
        <v>1215</v>
      </c>
      <c r="I9" s="798" t="s">
        <v>1216</v>
      </c>
      <c r="J9" s="798" t="s">
        <v>1217</v>
      </c>
      <c r="K9" s="798" t="s">
        <v>203</v>
      </c>
      <c r="L9" s="312"/>
      <c r="M9" s="798" t="s">
        <v>1215</v>
      </c>
      <c r="N9" s="798" t="s">
        <v>1216</v>
      </c>
      <c r="O9" s="798" t="s">
        <v>1217</v>
      </c>
      <c r="P9" s="798" t="s">
        <v>203</v>
      </c>
      <c r="Q9" s="312"/>
      <c r="R9" s="798" t="s">
        <v>1215</v>
      </c>
      <c r="S9" s="798" t="s">
        <v>1216</v>
      </c>
      <c r="T9" s="798" t="s">
        <v>1217</v>
      </c>
      <c r="U9" s="798" t="s">
        <v>203</v>
      </c>
      <c r="V9" s="808"/>
      <c r="W9" s="798" t="s">
        <v>1215</v>
      </c>
      <c r="X9" s="798" t="s">
        <v>1216</v>
      </c>
      <c r="Y9" s="798" t="s">
        <v>1217</v>
      </c>
      <c r="Z9" s="798" t="s">
        <v>203</v>
      </c>
      <c r="AA9" s="312"/>
      <c r="AB9" s="798" t="s">
        <v>1215</v>
      </c>
      <c r="AC9" s="798" t="s">
        <v>1216</v>
      </c>
      <c r="AD9" s="798" t="s">
        <v>1217</v>
      </c>
      <c r="AE9" s="798" t="s">
        <v>203</v>
      </c>
      <c r="AF9" s="312"/>
      <c r="AG9" s="798" t="s">
        <v>1215</v>
      </c>
      <c r="AH9" s="798" t="s">
        <v>1216</v>
      </c>
      <c r="AI9" s="798" t="s">
        <v>1217</v>
      </c>
      <c r="AJ9" s="798" t="s">
        <v>203</v>
      </c>
      <c r="AK9" s="312"/>
      <c r="AL9" s="798" t="s">
        <v>1215</v>
      </c>
      <c r="AM9" s="798" t="s">
        <v>1216</v>
      </c>
      <c r="AN9" s="798" t="s">
        <v>1217</v>
      </c>
      <c r="AO9" s="798" t="s">
        <v>203</v>
      </c>
      <c r="AP9" s="312"/>
      <c r="AQ9" s="798" t="s">
        <v>1215</v>
      </c>
      <c r="AR9" s="798" t="s">
        <v>1216</v>
      </c>
      <c r="AS9" s="798" t="s">
        <v>1217</v>
      </c>
      <c r="AT9" s="798" t="s">
        <v>203</v>
      </c>
      <c r="AU9" s="312"/>
    </row>
    <row r="10" spans="1:47" s="308" customFormat="1" ht="13.5" thickTop="1">
      <c r="A10" s="356"/>
      <c r="B10" s="355"/>
      <c r="C10" s="1031"/>
      <c r="D10" s="799"/>
      <c r="E10" s="1031"/>
      <c r="F10" s="1031"/>
      <c r="G10" s="314"/>
      <c r="H10" s="809"/>
      <c r="I10" s="809"/>
      <c r="J10" s="809"/>
      <c r="K10" s="809"/>
      <c r="L10" s="314"/>
      <c r="M10" s="809"/>
      <c r="N10" s="809"/>
      <c r="O10" s="809"/>
      <c r="P10" s="809"/>
      <c r="Q10" s="314"/>
      <c r="R10" s="809"/>
      <c r="S10" s="809"/>
      <c r="T10" s="809"/>
      <c r="U10" s="809"/>
      <c r="V10" s="809"/>
      <c r="W10" s="809"/>
      <c r="X10" s="809"/>
      <c r="Y10" s="809"/>
      <c r="Z10" s="809"/>
      <c r="AA10" s="314"/>
      <c r="AB10" s="809"/>
      <c r="AC10" s="809"/>
      <c r="AD10" s="809"/>
      <c r="AE10" s="809"/>
      <c r="AF10" s="314"/>
      <c r="AG10" s="809"/>
      <c r="AH10" s="809"/>
      <c r="AI10" s="809"/>
      <c r="AJ10" s="809"/>
      <c r="AK10" s="314"/>
      <c r="AL10" s="809"/>
      <c r="AM10" s="809"/>
      <c r="AN10" s="809"/>
      <c r="AO10" s="809"/>
      <c r="AP10" s="314"/>
      <c r="AQ10" s="809"/>
      <c r="AR10" s="809"/>
      <c r="AS10" s="809"/>
      <c r="AT10" s="809"/>
    </row>
    <row r="11" spans="1:47" s="308" customFormat="1" ht="12.75">
      <c r="A11" s="312" t="s">
        <v>225</v>
      </c>
      <c r="B11" s="316" t="s">
        <v>46</v>
      </c>
      <c r="C11" s="800">
        <v>3656</v>
      </c>
      <c r="D11" s="800">
        <v>3886</v>
      </c>
      <c r="E11" s="800">
        <v>4234</v>
      </c>
      <c r="F11" s="800">
        <f>SUM(C11:E11)</f>
        <v>11776</v>
      </c>
      <c r="G11" s="300"/>
      <c r="H11" s="800">
        <v>3206</v>
      </c>
      <c r="I11" s="800">
        <v>3355</v>
      </c>
      <c r="J11" s="800">
        <v>3721</v>
      </c>
      <c r="K11" s="800">
        <f>SUM(H11:J11)</f>
        <v>10282</v>
      </c>
      <c r="L11" s="300"/>
      <c r="M11" s="800">
        <v>450</v>
      </c>
      <c r="N11" s="800">
        <v>531</v>
      </c>
      <c r="O11" s="800">
        <v>513</v>
      </c>
      <c r="P11" s="800">
        <f>SUM(M11:O11)</f>
        <v>1494</v>
      </c>
      <c r="Q11" s="300"/>
      <c r="R11" s="800">
        <v>2616</v>
      </c>
      <c r="S11" s="800">
        <v>2706</v>
      </c>
      <c r="T11" s="800">
        <v>3004</v>
      </c>
      <c r="U11" s="800">
        <f>SUM(R11:T11)</f>
        <v>8326</v>
      </c>
      <c r="V11" s="816"/>
      <c r="W11" s="800">
        <v>327</v>
      </c>
      <c r="X11" s="800">
        <v>382</v>
      </c>
      <c r="Y11" s="800">
        <v>360</v>
      </c>
      <c r="Z11" s="800">
        <f>SUM(W11:Y11)</f>
        <v>1069</v>
      </c>
      <c r="AA11" s="300"/>
      <c r="AB11" s="800">
        <v>18</v>
      </c>
      <c r="AC11" s="800">
        <v>17</v>
      </c>
      <c r="AD11" s="800">
        <v>24</v>
      </c>
      <c r="AE11" s="800">
        <f>SUM(AB11:AD11)</f>
        <v>59</v>
      </c>
      <c r="AF11" s="300"/>
      <c r="AG11" s="800">
        <v>4</v>
      </c>
      <c r="AH11" s="800">
        <v>4</v>
      </c>
      <c r="AI11" s="800">
        <v>5</v>
      </c>
      <c r="AJ11" s="800">
        <f>SUM(AG11:AI11)</f>
        <v>13</v>
      </c>
      <c r="AK11" s="300"/>
      <c r="AL11" s="800">
        <v>141</v>
      </c>
      <c r="AM11" s="800">
        <v>155</v>
      </c>
      <c r="AN11" s="800">
        <v>185</v>
      </c>
      <c r="AO11" s="800">
        <f>SUM(AL11:AN11)</f>
        <v>481</v>
      </c>
      <c r="AP11" s="300"/>
      <c r="AQ11" s="800">
        <v>33</v>
      </c>
      <c r="AR11" s="800">
        <v>40</v>
      </c>
      <c r="AS11" s="800">
        <v>40</v>
      </c>
      <c r="AT11" s="800">
        <f>SUM(AQ11:AS11)</f>
        <v>113</v>
      </c>
    </row>
    <row r="12" spans="1:47" s="308" customFormat="1" ht="12.75">
      <c r="A12" s="312"/>
      <c r="B12" s="316" t="s">
        <v>223</v>
      </c>
      <c r="C12" s="638">
        <v>2971</v>
      </c>
      <c r="D12" s="638">
        <v>3102</v>
      </c>
      <c r="E12" s="638">
        <v>3436</v>
      </c>
      <c r="F12" s="800">
        <f>SUM(C12:E12)</f>
        <v>9509</v>
      </c>
      <c r="G12" s="300"/>
      <c r="H12" s="638">
        <v>2559</v>
      </c>
      <c r="I12" s="638">
        <v>2618</v>
      </c>
      <c r="J12" s="638">
        <v>2958</v>
      </c>
      <c r="K12" s="800">
        <f>SUM(H12:J12)</f>
        <v>8135</v>
      </c>
      <c r="L12" s="300"/>
      <c r="M12" s="638">
        <v>412</v>
      </c>
      <c r="N12" s="638">
        <v>484</v>
      </c>
      <c r="O12" s="638">
        <v>478</v>
      </c>
      <c r="P12" s="800">
        <f>SUM(M12:O12)</f>
        <v>1374</v>
      </c>
      <c r="Q12" s="300"/>
      <c r="R12" s="638">
        <v>2101</v>
      </c>
      <c r="S12" s="638">
        <v>2135</v>
      </c>
      <c r="T12" s="638">
        <v>2395</v>
      </c>
      <c r="U12" s="800">
        <f>SUM(R12:T12)</f>
        <v>6631</v>
      </c>
      <c r="V12" s="816"/>
      <c r="W12" s="638">
        <v>305</v>
      </c>
      <c r="X12" s="638">
        <v>352</v>
      </c>
      <c r="Y12" s="638">
        <v>334</v>
      </c>
      <c r="Z12" s="800">
        <f>SUM(W12:Y12)</f>
        <v>991</v>
      </c>
      <c r="AA12" s="300"/>
      <c r="AB12" s="638">
        <v>13</v>
      </c>
      <c r="AC12" s="638">
        <v>9</v>
      </c>
      <c r="AD12" s="638">
        <v>21</v>
      </c>
      <c r="AE12" s="800">
        <f>SUM(AB12:AD12)</f>
        <v>43</v>
      </c>
      <c r="AF12" s="300"/>
      <c r="AG12" s="638">
        <v>4</v>
      </c>
      <c r="AH12" s="638">
        <v>4</v>
      </c>
      <c r="AI12" s="638">
        <v>4</v>
      </c>
      <c r="AJ12" s="800">
        <f>SUM(AG12:AI12)</f>
        <v>12</v>
      </c>
      <c r="AK12" s="300"/>
      <c r="AL12" s="638">
        <v>119</v>
      </c>
      <c r="AM12" s="638">
        <v>116</v>
      </c>
      <c r="AN12" s="638">
        <v>152</v>
      </c>
      <c r="AO12" s="800">
        <f>SUM(AL12:AN12)</f>
        <v>387</v>
      </c>
      <c r="AP12" s="300"/>
      <c r="AQ12" s="638">
        <v>29</v>
      </c>
      <c r="AR12" s="638">
        <v>36</v>
      </c>
      <c r="AS12" s="638">
        <v>38</v>
      </c>
      <c r="AT12" s="800">
        <f>SUM(AQ12:AS12)</f>
        <v>103</v>
      </c>
    </row>
    <row r="13" spans="1:47" s="308" customFormat="1" ht="12.75">
      <c r="A13" s="312"/>
      <c r="B13" s="316" t="s">
        <v>226</v>
      </c>
      <c r="C13" s="638">
        <f>C11-C12</f>
        <v>685</v>
      </c>
      <c r="D13" s="638">
        <f>D11-D12</f>
        <v>784</v>
      </c>
      <c r="E13" s="638">
        <f>E11-E12</f>
        <v>798</v>
      </c>
      <c r="F13" s="800">
        <f>SUM(C13:E13)</f>
        <v>2267</v>
      </c>
      <c r="G13" s="300"/>
      <c r="H13" s="638">
        <f>H11-H12</f>
        <v>647</v>
      </c>
      <c r="I13" s="638">
        <f>I11-I12</f>
        <v>737</v>
      </c>
      <c r="J13" s="638">
        <f>J11-J12</f>
        <v>763</v>
      </c>
      <c r="K13" s="800">
        <f>SUM(H13:J13)</f>
        <v>2147</v>
      </c>
      <c r="L13" s="300"/>
      <c r="M13" s="638">
        <f>M11-M12</f>
        <v>38</v>
      </c>
      <c r="N13" s="638">
        <f>N11-N12</f>
        <v>47</v>
      </c>
      <c r="O13" s="638">
        <f>O11-O12</f>
        <v>35</v>
      </c>
      <c r="P13" s="800">
        <f>SUM(M13:O13)</f>
        <v>120</v>
      </c>
      <c r="Q13" s="300"/>
      <c r="R13" s="638">
        <f>R11-R12</f>
        <v>515</v>
      </c>
      <c r="S13" s="638">
        <f>S11-S12</f>
        <v>571</v>
      </c>
      <c r="T13" s="638">
        <f>T11-T12</f>
        <v>609</v>
      </c>
      <c r="U13" s="800">
        <f>SUM(R13:T13)</f>
        <v>1695</v>
      </c>
      <c r="V13" s="816"/>
      <c r="W13" s="638">
        <f>W11-W12</f>
        <v>22</v>
      </c>
      <c r="X13" s="638">
        <f>X11-X12</f>
        <v>30</v>
      </c>
      <c r="Y13" s="638">
        <f>Y11-Y12</f>
        <v>26</v>
      </c>
      <c r="Z13" s="800">
        <f>SUM(W13:Y13)</f>
        <v>78</v>
      </c>
      <c r="AA13" s="300"/>
      <c r="AB13" s="638">
        <f>AB11-AB12</f>
        <v>5</v>
      </c>
      <c r="AC13" s="638">
        <f>AC11-AC12</f>
        <v>8</v>
      </c>
      <c r="AD13" s="638">
        <f>AD11-AD12</f>
        <v>3</v>
      </c>
      <c r="AE13" s="800">
        <f>SUM(AB13:AD13)</f>
        <v>16</v>
      </c>
      <c r="AF13" s="300"/>
      <c r="AG13" s="638">
        <f>AG11-AG12</f>
        <v>0</v>
      </c>
      <c r="AH13" s="638">
        <f>AH11-AH12</f>
        <v>0</v>
      </c>
      <c r="AI13" s="638">
        <f>AI11-AI12</f>
        <v>1</v>
      </c>
      <c r="AJ13" s="800">
        <f>SUM(AG13:AI13)</f>
        <v>1</v>
      </c>
      <c r="AK13" s="300"/>
      <c r="AL13" s="638">
        <f>AL11-AL12</f>
        <v>22</v>
      </c>
      <c r="AM13" s="638">
        <f>AM11-AM12</f>
        <v>39</v>
      </c>
      <c r="AN13" s="638">
        <f>AN11-AN12</f>
        <v>33</v>
      </c>
      <c r="AO13" s="800">
        <f>SUM(AL13:AN13)</f>
        <v>94</v>
      </c>
      <c r="AP13" s="300"/>
      <c r="AQ13" s="638">
        <f>AQ11-AQ12</f>
        <v>4</v>
      </c>
      <c r="AR13" s="638">
        <f>AR11-AR12</f>
        <v>4</v>
      </c>
      <c r="AS13" s="638">
        <f>AS11-AS12</f>
        <v>2</v>
      </c>
      <c r="AT13" s="800">
        <f>SUM(AQ13:AS13)</f>
        <v>10</v>
      </c>
    </row>
    <row r="14" spans="1:47" s="308" customFormat="1" ht="12.75">
      <c r="A14" s="312"/>
      <c r="B14" s="316" t="s">
        <v>224</v>
      </c>
      <c r="C14" s="801">
        <f>C12/C11</f>
        <v>0.81263676148796504</v>
      </c>
      <c r="D14" s="801">
        <f>D12/D11</f>
        <v>0.79825012866700973</v>
      </c>
      <c r="E14" s="801">
        <f>E12/E11</f>
        <v>0.81152574397732635</v>
      </c>
      <c r="F14" s="801">
        <f>F12/F11</f>
        <v>0.80748980978260865</v>
      </c>
      <c r="G14" s="662"/>
      <c r="H14" s="801">
        <f>H12/H11</f>
        <v>0.79819089207735494</v>
      </c>
      <c r="I14" s="801">
        <f>I12/I11</f>
        <v>0.78032786885245897</v>
      </c>
      <c r="J14" s="801">
        <f>J12/J11</f>
        <v>0.79494759473259879</v>
      </c>
      <c r="K14" s="801">
        <f>K12/K11</f>
        <v>0.79118848473059711</v>
      </c>
      <c r="L14" s="662"/>
      <c r="M14" s="801">
        <f>M12/M11</f>
        <v>0.91555555555555557</v>
      </c>
      <c r="N14" s="801">
        <f>N12/N11</f>
        <v>0.91148775894538603</v>
      </c>
      <c r="O14" s="801">
        <f>O12/O11</f>
        <v>0.93177387914230014</v>
      </c>
      <c r="P14" s="801">
        <f>P12/P11</f>
        <v>0.91967871485943775</v>
      </c>
      <c r="Q14" s="662"/>
      <c r="R14" s="801">
        <f>R12/R11</f>
        <v>0.8031345565749235</v>
      </c>
      <c r="S14" s="801">
        <f>S12/S11</f>
        <v>0.7889874353288987</v>
      </c>
      <c r="T14" s="801">
        <f>T12/T11</f>
        <v>0.79727030625832229</v>
      </c>
      <c r="U14" s="801">
        <f>U12/U11</f>
        <v>0.79642085034830656</v>
      </c>
      <c r="V14" s="645"/>
      <c r="W14" s="801">
        <f>W12/W11</f>
        <v>0.93272171253822633</v>
      </c>
      <c r="X14" s="801">
        <f>X12/X11</f>
        <v>0.92146596858638741</v>
      </c>
      <c r="Y14" s="801">
        <f>Y12/Y11</f>
        <v>0.92777777777777781</v>
      </c>
      <c r="Z14" s="801">
        <f>Z12/Z11</f>
        <v>0.92703461178671653</v>
      </c>
      <c r="AA14" s="662"/>
      <c r="AB14" s="801">
        <f>AB12/AB11</f>
        <v>0.72222222222222221</v>
      </c>
      <c r="AC14" s="801">
        <f>AC12/AC11</f>
        <v>0.52941176470588236</v>
      </c>
      <c r="AD14" s="801">
        <f>AD12/AD11</f>
        <v>0.875</v>
      </c>
      <c r="AE14" s="801">
        <f>AE12/AE11</f>
        <v>0.72881355932203384</v>
      </c>
      <c r="AF14" s="662"/>
      <c r="AG14" s="801" t="s">
        <v>1077</v>
      </c>
      <c r="AH14" s="801" t="s">
        <v>1077</v>
      </c>
      <c r="AI14" s="801" t="s">
        <v>1077</v>
      </c>
      <c r="AJ14" s="801" t="s">
        <v>1077</v>
      </c>
      <c r="AK14" s="662"/>
      <c r="AL14" s="801">
        <f>AL12/AL11</f>
        <v>0.84397163120567376</v>
      </c>
      <c r="AM14" s="801">
        <f>AM12/AM11</f>
        <v>0.74838709677419357</v>
      </c>
      <c r="AN14" s="801">
        <f>AN12/AN11</f>
        <v>0.82162162162162167</v>
      </c>
      <c r="AO14" s="801">
        <f>AO12/AO11</f>
        <v>0.80457380457380456</v>
      </c>
      <c r="AP14" s="662"/>
      <c r="AQ14" s="801">
        <f>AQ12/AQ11</f>
        <v>0.87878787878787878</v>
      </c>
      <c r="AR14" s="801">
        <f>AR12/AR11</f>
        <v>0.9</v>
      </c>
      <c r="AS14" s="801">
        <f>AS12/AS11</f>
        <v>0.95</v>
      </c>
      <c r="AT14" s="801">
        <f>AT12/AT11</f>
        <v>0.91150442477876104</v>
      </c>
    </row>
    <row r="15" spans="1:47" s="308" customFormat="1" ht="12.75">
      <c r="A15" s="312"/>
      <c r="B15" s="316"/>
      <c r="C15" s="802"/>
      <c r="D15" s="802"/>
      <c r="E15" s="802"/>
      <c r="F15" s="802"/>
      <c r="G15" s="662"/>
      <c r="H15" s="802"/>
      <c r="I15" s="802"/>
      <c r="J15" s="802"/>
      <c r="K15" s="802"/>
      <c r="L15" s="662"/>
      <c r="M15" s="802"/>
      <c r="N15" s="802"/>
      <c r="O15" s="802"/>
      <c r="P15" s="802"/>
      <c r="Q15" s="662"/>
      <c r="R15" s="802"/>
      <c r="S15" s="802"/>
      <c r="T15" s="802"/>
      <c r="U15" s="802"/>
      <c r="V15" s="645"/>
      <c r="W15" s="802"/>
      <c r="X15" s="802"/>
      <c r="Y15" s="802"/>
      <c r="Z15" s="802"/>
      <c r="AA15" s="662"/>
      <c r="AB15" s="802"/>
      <c r="AC15" s="802"/>
      <c r="AD15" s="802"/>
      <c r="AE15" s="802"/>
      <c r="AF15" s="662"/>
      <c r="AG15" s="802"/>
      <c r="AH15" s="802"/>
      <c r="AI15" s="802"/>
      <c r="AJ15" s="802"/>
      <c r="AK15" s="662"/>
      <c r="AL15" s="802"/>
      <c r="AM15" s="802"/>
      <c r="AN15" s="802"/>
      <c r="AO15" s="802"/>
      <c r="AP15" s="662"/>
      <c r="AQ15" s="802"/>
      <c r="AR15" s="802"/>
      <c r="AS15" s="802"/>
      <c r="AT15" s="802"/>
    </row>
    <row r="16" spans="1:47" s="308" customFormat="1" ht="12.75">
      <c r="A16" s="312" t="s">
        <v>227</v>
      </c>
      <c r="B16" s="316" t="s">
        <v>46</v>
      </c>
      <c r="C16" s="800">
        <v>6344</v>
      </c>
      <c r="D16" s="800">
        <v>6589</v>
      </c>
      <c r="E16" s="800">
        <v>6862</v>
      </c>
      <c r="F16" s="800">
        <f>SUM(C16:E16)</f>
        <v>19795</v>
      </c>
      <c r="G16" s="300"/>
      <c r="H16" s="800">
        <v>5345</v>
      </c>
      <c r="I16" s="800">
        <v>5467</v>
      </c>
      <c r="J16" s="800">
        <v>5737</v>
      </c>
      <c r="K16" s="800">
        <f>SUM(H16:J16)</f>
        <v>16549</v>
      </c>
      <c r="L16" s="300"/>
      <c r="M16" s="800">
        <v>999</v>
      </c>
      <c r="N16" s="800">
        <v>1122</v>
      </c>
      <c r="O16" s="800">
        <v>1125</v>
      </c>
      <c r="P16" s="800">
        <f>SUM(M16:O16)</f>
        <v>3246</v>
      </c>
      <c r="Q16" s="300"/>
      <c r="R16" s="800">
        <v>4402</v>
      </c>
      <c r="S16" s="800">
        <v>4534</v>
      </c>
      <c r="T16" s="800">
        <v>4706</v>
      </c>
      <c r="U16" s="800">
        <f>SUM(R16:T16)</f>
        <v>13642</v>
      </c>
      <c r="V16" s="816"/>
      <c r="W16" s="800">
        <v>834</v>
      </c>
      <c r="X16" s="800">
        <v>922</v>
      </c>
      <c r="Y16" s="800">
        <v>901</v>
      </c>
      <c r="Z16" s="800">
        <f>SUM(W16:Y16)</f>
        <v>2657</v>
      </c>
      <c r="AA16" s="300"/>
      <c r="AB16" s="800">
        <v>47</v>
      </c>
      <c r="AC16" s="800">
        <v>39</v>
      </c>
      <c r="AD16" s="800">
        <v>69</v>
      </c>
      <c r="AE16" s="800">
        <f>SUM(AB16:AD16)</f>
        <v>155</v>
      </c>
      <c r="AF16" s="300"/>
      <c r="AG16" s="800">
        <v>15</v>
      </c>
      <c r="AH16" s="800">
        <v>10</v>
      </c>
      <c r="AI16" s="800">
        <v>8</v>
      </c>
      <c r="AJ16" s="800">
        <f>SUM(AG16:AI16)</f>
        <v>33</v>
      </c>
      <c r="AK16" s="300"/>
      <c r="AL16" s="800">
        <v>121</v>
      </c>
      <c r="AM16" s="800">
        <v>128</v>
      </c>
      <c r="AN16" s="800">
        <v>162</v>
      </c>
      <c r="AO16" s="800">
        <f>SUM(AL16:AN16)</f>
        <v>411</v>
      </c>
      <c r="AP16" s="300"/>
      <c r="AQ16" s="800">
        <v>21</v>
      </c>
      <c r="AR16" s="800">
        <v>35</v>
      </c>
      <c r="AS16" s="800">
        <v>41</v>
      </c>
      <c r="AT16" s="800">
        <f>SUM(AQ16:AS16)</f>
        <v>97</v>
      </c>
    </row>
    <row r="17" spans="1:46" s="308" customFormat="1" ht="12.75">
      <c r="A17" s="312"/>
      <c r="B17" s="316" t="s">
        <v>223</v>
      </c>
      <c r="C17" s="638">
        <v>5300</v>
      </c>
      <c r="D17" s="638">
        <v>5448</v>
      </c>
      <c r="E17" s="638">
        <v>5743</v>
      </c>
      <c r="F17" s="800">
        <f>SUM(C17:E17)</f>
        <v>16491</v>
      </c>
      <c r="G17" s="300"/>
      <c r="H17" s="638">
        <v>4378</v>
      </c>
      <c r="I17" s="638">
        <v>4384</v>
      </c>
      <c r="J17" s="638">
        <v>4676</v>
      </c>
      <c r="K17" s="800">
        <f>SUM(H17:J17)</f>
        <v>13438</v>
      </c>
      <c r="L17" s="300"/>
      <c r="M17" s="638">
        <v>922</v>
      </c>
      <c r="N17" s="638">
        <v>1064</v>
      </c>
      <c r="O17" s="638">
        <v>1067</v>
      </c>
      <c r="P17" s="800">
        <f>SUM(M17:O17)</f>
        <v>3053</v>
      </c>
      <c r="Q17" s="300"/>
      <c r="R17" s="638">
        <v>3595</v>
      </c>
      <c r="S17" s="638">
        <v>3638</v>
      </c>
      <c r="T17" s="638">
        <v>3845</v>
      </c>
      <c r="U17" s="800">
        <f>SUM(R17:T17)</f>
        <v>11078</v>
      </c>
      <c r="V17" s="816"/>
      <c r="W17" s="638">
        <v>769</v>
      </c>
      <c r="X17" s="638">
        <v>876</v>
      </c>
      <c r="Y17" s="638">
        <v>856</v>
      </c>
      <c r="Z17" s="800">
        <f>SUM(W17:Y17)</f>
        <v>2501</v>
      </c>
      <c r="AA17" s="300"/>
      <c r="AB17" s="638">
        <v>38</v>
      </c>
      <c r="AC17" s="638">
        <v>28</v>
      </c>
      <c r="AD17" s="638">
        <v>61</v>
      </c>
      <c r="AE17" s="800">
        <f>SUM(AB17:AD17)</f>
        <v>127</v>
      </c>
      <c r="AF17" s="300"/>
      <c r="AG17" s="638">
        <v>14</v>
      </c>
      <c r="AH17" s="638">
        <v>10</v>
      </c>
      <c r="AI17" s="638">
        <v>6</v>
      </c>
      <c r="AJ17" s="800">
        <f>SUM(AG17:AI17)</f>
        <v>30</v>
      </c>
      <c r="AK17" s="300"/>
      <c r="AL17" s="638">
        <v>98</v>
      </c>
      <c r="AM17" s="638">
        <v>99</v>
      </c>
      <c r="AN17" s="638">
        <v>127</v>
      </c>
      <c r="AO17" s="800">
        <f>SUM(AL17:AN17)</f>
        <v>324</v>
      </c>
      <c r="AP17" s="300"/>
      <c r="AQ17" s="638">
        <v>19</v>
      </c>
      <c r="AR17" s="638">
        <v>33</v>
      </c>
      <c r="AS17" s="638">
        <v>39</v>
      </c>
      <c r="AT17" s="800">
        <f>SUM(AQ17:AS17)</f>
        <v>91</v>
      </c>
    </row>
    <row r="18" spans="1:46" s="308" customFormat="1" ht="12.75">
      <c r="A18" s="312"/>
      <c r="B18" s="316" t="s">
        <v>226</v>
      </c>
      <c r="C18" s="638">
        <f>C16-C17</f>
        <v>1044</v>
      </c>
      <c r="D18" s="638">
        <f>D16-D17</f>
        <v>1141</v>
      </c>
      <c r="E18" s="638">
        <f>E16-E17</f>
        <v>1119</v>
      </c>
      <c r="F18" s="800">
        <f>SUM(C18:E18)</f>
        <v>3304</v>
      </c>
      <c r="G18" s="300"/>
      <c r="H18" s="638">
        <f>H16-H17</f>
        <v>967</v>
      </c>
      <c r="I18" s="638">
        <f>I16-I17</f>
        <v>1083</v>
      </c>
      <c r="J18" s="638">
        <f>J16-J17</f>
        <v>1061</v>
      </c>
      <c r="K18" s="800">
        <f>SUM(H18:J18)</f>
        <v>3111</v>
      </c>
      <c r="L18" s="300"/>
      <c r="M18" s="638">
        <f>M16-M17</f>
        <v>77</v>
      </c>
      <c r="N18" s="638">
        <f>N16-N17</f>
        <v>58</v>
      </c>
      <c r="O18" s="638">
        <f>O16-O17</f>
        <v>58</v>
      </c>
      <c r="P18" s="800">
        <f>SUM(M18:O18)</f>
        <v>193</v>
      </c>
      <c r="Q18" s="300"/>
      <c r="R18" s="638">
        <f>R16-R17</f>
        <v>807</v>
      </c>
      <c r="S18" s="638">
        <f>S16-S17</f>
        <v>896</v>
      </c>
      <c r="T18" s="638">
        <f>T16-T17</f>
        <v>861</v>
      </c>
      <c r="U18" s="800">
        <f>SUM(R18:T18)</f>
        <v>2564</v>
      </c>
      <c r="V18" s="816"/>
      <c r="W18" s="638">
        <f>W16-W17</f>
        <v>65</v>
      </c>
      <c r="X18" s="638">
        <f>X16-X17</f>
        <v>46</v>
      </c>
      <c r="Y18" s="638">
        <f>Y16-Y17</f>
        <v>45</v>
      </c>
      <c r="Z18" s="800">
        <f>SUM(W18:Y18)</f>
        <v>156</v>
      </c>
      <c r="AA18" s="300"/>
      <c r="AB18" s="638">
        <f>AB16-AB17</f>
        <v>9</v>
      </c>
      <c r="AC18" s="638">
        <f>AC16-AC17</f>
        <v>11</v>
      </c>
      <c r="AD18" s="638">
        <f>AD16-AD17</f>
        <v>8</v>
      </c>
      <c r="AE18" s="800">
        <f>SUM(AB18:AD18)</f>
        <v>28</v>
      </c>
      <c r="AF18" s="300"/>
      <c r="AG18" s="638">
        <f>AG16-AG17</f>
        <v>1</v>
      </c>
      <c r="AH18" s="638">
        <f>AH16-AH17</f>
        <v>0</v>
      </c>
      <c r="AI18" s="638">
        <f>AI16-AI17</f>
        <v>2</v>
      </c>
      <c r="AJ18" s="800">
        <f>SUM(AG18:AI18)</f>
        <v>3</v>
      </c>
      <c r="AK18" s="300"/>
      <c r="AL18" s="638">
        <f>AL16-AL17</f>
        <v>23</v>
      </c>
      <c r="AM18" s="638">
        <f>AM16-AM17</f>
        <v>29</v>
      </c>
      <c r="AN18" s="638">
        <f>AN16-AN17</f>
        <v>35</v>
      </c>
      <c r="AO18" s="800">
        <f>SUM(AL18:AN18)</f>
        <v>87</v>
      </c>
      <c r="AP18" s="300"/>
      <c r="AQ18" s="638">
        <f>AQ16-AQ17</f>
        <v>2</v>
      </c>
      <c r="AR18" s="638">
        <f>AR16-AR17</f>
        <v>2</v>
      </c>
      <c r="AS18" s="638">
        <f>AS16-AS17</f>
        <v>2</v>
      </c>
      <c r="AT18" s="800">
        <f>SUM(AQ18:AS18)</f>
        <v>6</v>
      </c>
    </row>
    <row r="19" spans="1:46" s="308" customFormat="1" ht="12.75">
      <c r="A19" s="312"/>
      <c r="B19" s="316" t="s">
        <v>224</v>
      </c>
      <c r="C19" s="801">
        <f>C17/C16</f>
        <v>0.83543505674653218</v>
      </c>
      <c r="D19" s="801">
        <f>D17/D16</f>
        <v>0.82683259978752466</v>
      </c>
      <c r="E19" s="801">
        <f>E17/E16</f>
        <v>0.83692800932672695</v>
      </c>
      <c r="F19" s="801">
        <f>F17/F16</f>
        <v>0.83308916393028543</v>
      </c>
      <c r="G19" s="662"/>
      <c r="H19" s="801">
        <f>H17/H16</f>
        <v>0.81908325537885873</v>
      </c>
      <c r="I19" s="801">
        <f>I17/I16</f>
        <v>0.8019023230290836</v>
      </c>
      <c r="J19" s="801">
        <f>J17/J16</f>
        <v>0.81506013595956073</v>
      </c>
      <c r="K19" s="801">
        <f>K17/K16</f>
        <v>0.81201281044171858</v>
      </c>
      <c r="L19" s="662"/>
      <c r="M19" s="801">
        <f>M17/M16</f>
        <v>0.92292292292292288</v>
      </c>
      <c r="N19" s="801">
        <f>N17/N16</f>
        <v>0.94830659536541895</v>
      </c>
      <c r="O19" s="801">
        <f>O17/O16</f>
        <v>0.94844444444444442</v>
      </c>
      <c r="P19" s="801">
        <f>P17/P16</f>
        <v>0.94054220579174364</v>
      </c>
      <c r="Q19" s="662"/>
      <c r="R19" s="801">
        <f>R17/R16</f>
        <v>0.81667423898228075</v>
      </c>
      <c r="S19" s="801">
        <f>S17/S16</f>
        <v>0.80238200264666959</v>
      </c>
      <c r="T19" s="801">
        <f>T17/T16</f>
        <v>0.81704207394815132</v>
      </c>
      <c r="U19" s="801">
        <f>U17/U16</f>
        <v>0.81205101891218301</v>
      </c>
      <c r="V19" s="645"/>
      <c r="W19" s="801">
        <f>W17/W16</f>
        <v>0.92206235011990412</v>
      </c>
      <c r="X19" s="801">
        <f>X17/X16</f>
        <v>0.95010845986984815</v>
      </c>
      <c r="Y19" s="801">
        <f>Y17/Y16</f>
        <v>0.95005549389567145</v>
      </c>
      <c r="Z19" s="801">
        <f>Z17/Z16</f>
        <v>0.9412871659766654</v>
      </c>
      <c r="AA19" s="662"/>
      <c r="AB19" s="801">
        <f>AB17/AB16</f>
        <v>0.80851063829787229</v>
      </c>
      <c r="AC19" s="801">
        <f>AC17/AC16</f>
        <v>0.71794871794871795</v>
      </c>
      <c r="AD19" s="801">
        <f>AD17/AD16</f>
        <v>0.88405797101449279</v>
      </c>
      <c r="AE19" s="801">
        <f>AE17/AE16</f>
        <v>0.8193548387096774</v>
      </c>
      <c r="AF19" s="662"/>
      <c r="AG19" s="801">
        <f>AG17/AG16</f>
        <v>0.93333333333333335</v>
      </c>
      <c r="AH19" s="801">
        <f>AH17/AH16</f>
        <v>1</v>
      </c>
      <c r="AI19" s="801" t="s">
        <v>1077</v>
      </c>
      <c r="AJ19" s="801">
        <f>AJ17/AJ16</f>
        <v>0.90909090909090906</v>
      </c>
      <c r="AK19" s="662"/>
      <c r="AL19" s="801">
        <f>AL17/AL16</f>
        <v>0.80991735537190079</v>
      </c>
      <c r="AM19" s="801">
        <f>AM17/AM16</f>
        <v>0.7734375</v>
      </c>
      <c r="AN19" s="801">
        <f>AN17/AN16</f>
        <v>0.78395061728395066</v>
      </c>
      <c r="AO19" s="801">
        <f>AO17/AO16</f>
        <v>0.78832116788321172</v>
      </c>
      <c r="AP19" s="662"/>
      <c r="AQ19" s="801">
        <f>AQ17/AQ16</f>
        <v>0.90476190476190477</v>
      </c>
      <c r="AR19" s="801">
        <f>AR17/AR16</f>
        <v>0.94285714285714284</v>
      </c>
      <c r="AS19" s="801">
        <f>AS17/AS16</f>
        <v>0.95121951219512191</v>
      </c>
      <c r="AT19" s="801">
        <f>AT17/AT16</f>
        <v>0.93814432989690721</v>
      </c>
    </row>
    <row r="20" spans="1:46" s="308" customFormat="1" ht="12.75">
      <c r="A20" s="312"/>
      <c r="B20" s="316"/>
      <c r="C20" s="802"/>
      <c r="D20" s="802"/>
      <c r="E20" s="802"/>
      <c r="F20" s="802"/>
      <c r="G20" s="662"/>
      <c r="H20" s="802"/>
      <c r="I20" s="802"/>
      <c r="J20" s="802"/>
      <c r="K20" s="802"/>
      <c r="L20" s="662"/>
      <c r="M20" s="802"/>
      <c r="N20" s="802"/>
      <c r="O20" s="802"/>
      <c r="P20" s="802"/>
      <c r="Q20" s="662"/>
      <c r="R20" s="802"/>
      <c r="S20" s="802"/>
      <c r="T20" s="802"/>
      <c r="U20" s="802"/>
      <c r="V20" s="645"/>
      <c r="W20" s="802"/>
      <c r="X20" s="802"/>
      <c r="Y20" s="802"/>
      <c r="Z20" s="802"/>
      <c r="AA20" s="662"/>
      <c r="AB20" s="802"/>
      <c r="AC20" s="802"/>
      <c r="AD20" s="802"/>
      <c r="AE20" s="802"/>
      <c r="AF20" s="662"/>
      <c r="AG20" s="802"/>
      <c r="AH20" s="802"/>
      <c r="AI20" s="802"/>
      <c r="AJ20" s="802"/>
      <c r="AK20" s="662"/>
      <c r="AL20" s="802"/>
      <c r="AM20" s="802"/>
      <c r="AN20" s="802"/>
      <c r="AO20" s="802"/>
      <c r="AP20" s="662"/>
      <c r="AQ20" s="802"/>
      <c r="AR20" s="802"/>
      <c r="AS20" s="802"/>
      <c r="AT20" s="802"/>
    </row>
    <row r="21" spans="1:46" s="308" customFormat="1" ht="12.75">
      <c r="A21" s="312" t="s">
        <v>301</v>
      </c>
      <c r="B21" s="316" t="s">
        <v>46</v>
      </c>
      <c r="C21" s="800">
        <v>8026</v>
      </c>
      <c r="D21" s="800">
        <v>7984</v>
      </c>
      <c r="E21" s="800">
        <v>9197</v>
      </c>
      <c r="F21" s="800">
        <f>SUM(C21:E21)</f>
        <v>25207</v>
      </c>
      <c r="G21" s="300"/>
      <c r="H21" s="800">
        <v>6855</v>
      </c>
      <c r="I21" s="800">
        <v>6845</v>
      </c>
      <c r="J21" s="800">
        <v>7866</v>
      </c>
      <c r="K21" s="800">
        <f>SUM(H21:J21)</f>
        <v>21566</v>
      </c>
      <c r="L21" s="300"/>
      <c r="M21" s="800">
        <v>1171</v>
      </c>
      <c r="N21" s="800">
        <v>1139</v>
      </c>
      <c r="O21" s="800">
        <v>1331</v>
      </c>
      <c r="P21" s="800">
        <f>SUM(M21:O21)</f>
        <v>3641</v>
      </c>
      <c r="Q21" s="300"/>
      <c r="R21" s="800">
        <v>5718</v>
      </c>
      <c r="S21" s="800">
        <v>5676</v>
      </c>
      <c r="T21" s="800">
        <v>6571</v>
      </c>
      <c r="U21" s="800">
        <f>SUM(R21:T21)</f>
        <v>17965</v>
      </c>
      <c r="V21" s="816"/>
      <c r="W21" s="800">
        <v>983</v>
      </c>
      <c r="X21" s="800">
        <v>931</v>
      </c>
      <c r="Y21" s="800">
        <v>1109</v>
      </c>
      <c r="Z21" s="800">
        <f>SUM(W21:Y21)</f>
        <v>3023</v>
      </c>
      <c r="AA21" s="300"/>
      <c r="AB21" s="800">
        <v>193</v>
      </c>
      <c r="AC21" s="800">
        <v>176</v>
      </c>
      <c r="AD21" s="800">
        <v>301</v>
      </c>
      <c r="AE21" s="800">
        <f>SUM(AB21:AD21)</f>
        <v>670</v>
      </c>
      <c r="AF21" s="300"/>
      <c r="AG21" s="800">
        <v>46</v>
      </c>
      <c r="AH21" s="800">
        <v>61</v>
      </c>
      <c r="AI21" s="800">
        <v>68</v>
      </c>
      <c r="AJ21" s="800">
        <f>SUM(AG21:AI21)</f>
        <v>175</v>
      </c>
      <c r="AK21" s="300"/>
      <c r="AL21" s="800">
        <v>144</v>
      </c>
      <c r="AM21" s="800">
        <v>151</v>
      </c>
      <c r="AN21" s="800">
        <v>179</v>
      </c>
      <c r="AO21" s="800">
        <f>SUM(AL21:AN21)</f>
        <v>474</v>
      </c>
      <c r="AP21" s="300"/>
      <c r="AQ21" s="800">
        <v>17</v>
      </c>
      <c r="AR21" s="800">
        <v>27</v>
      </c>
      <c r="AS21" s="800">
        <v>36</v>
      </c>
      <c r="AT21" s="800">
        <f>SUM(AQ21:AS21)</f>
        <v>80</v>
      </c>
    </row>
    <row r="22" spans="1:46" s="308" customFormat="1" ht="12.75">
      <c r="A22" s="312"/>
      <c r="B22" s="316" t="s">
        <v>223</v>
      </c>
      <c r="C22" s="638">
        <v>6927</v>
      </c>
      <c r="D22" s="638">
        <v>6934</v>
      </c>
      <c r="E22" s="638">
        <v>7942</v>
      </c>
      <c r="F22" s="800">
        <f>SUM(C22:E22)</f>
        <v>21803</v>
      </c>
      <c r="G22" s="300"/>
      <c r="H22" s="638">
        <v>5827</v>
      </c>
      <c r="I22" s="638">
        <v>5849</v>
      </c>
      <c r="J22" s="638">
        <v>6689</v>
      </c>
      <c r="K22" s="800">
        <f>SUM(H22:J22)</f>
        <v>18365</v>
      </c>
      <c r="L22" s="300"/>
      <c r="M22" s="638">
        <v>1100</v>
      </c>
      <c r="N22" s="638">
        <v>1085</v>
      </c>
      <c r="O22" s="638">
        <v>1253</v>
      </c>
      <c r="P22" s="800">
        <f>SUM(M22:O22)</f>
        <v>3438</v>
      </c>
      <c r="Q22" s="300"/>
      <c r="R22" s="638">
        <v>4863</v>
      </c>
      <c r="S22" s="638">
        <v>4850</v>
      </c>
      <c r="T22" s="638">
        <v>5596</v>
      </c>
      <c r="U22" s="800">
        <f>SUM(R22:T22)</f>
        <v>15309</v>
      </c>
      <c r="V22" s="816"/>
      <c r="W22" s="638">
        <v>929</v>
      </c>
      <c r="X22" s="638">
        <v>888</v>
      </c>
      <c r="Y22" s="638">
        <v>1051</v>
      </c>
      <c r="Z22" s="800">
        <f>SUM(W22:Y22)</f>
        <v>2868</v>
      </c>
      <c r="AA22" s="300"/>
      <c r="AB22" s="638">
        <v>153</v>
      </c>
      <c r="AC22" s="638">
        <v>142</v>
      </c>
      <c r="AD22" s="638">
        <v>244</v>
      </c>
      <c r="AE22" s="800">
        <f>SUM(AB22:AD22)</f>
        <v>539</v>
      </c>
      <c r="AF22" s="300"/>
      <c r="AG22" s="638">
        <v>43</v>
      </c>
      <c r="AH22" s="638">
        <v>55</v>
      </c>
      <c r="AI22" s="638">
        <v>64</v>
      </c>
      <c r="AJ22" s="800">
        <f>SUM(AG22:AI22)</f>
        <v>162</v>
      </c>
      <c r="AK22" s="300"/>
      <c r="AL22" s="638">
        <v>126</v>
      </c>
      <c r="AM22" s="638">
        <v>126</v>
      </c>
      <c r="AN22" s="638">
        <v>148</v>
      </c>
      <c r="AO22" s="800">
        <f>SUM(AL22:AN22)</f>
        <v>400</v>
      </c>
      <c r="AP22" s="300"/>
      <c r="AQ22" s="638">
        <v>16</v>
      </c>
      <c r="AR22" s="638">
        <v>26</v>
      </c>
      <c r="AS22" s="638">
        <v>31</v>
      </c>
      <c r="AT22" s="800">
        <f>SUM(AQ22:AS22)</f>
        <v>73</v>
      </c>
    </row>
    <row r="23" spans="1:46" s="308" customFormat="1" ht="12.75">
      <c r="A23" s="312"/>
      <c r="B23" s="316" t="s">
        <v>226</v>
      </c>
      <c r="C23" s="638">
        <f>C21-C22</f>
        <v>1099</v>
      </c>
      <c r="D23" s="638">
        <f>D21-D22</f>
        <v>1050</v>
      </c>
      <c r="E23" s="638">
        <f>E21-E22</f>
        <v>1255</v>
      </c>
      <c r="F23" s="800">
        <f>SUM(C23:E23)</f>
        <v>3404</v>
      </c>
      <c r="G23" s="300"/>
      <c r="H23" s="638">
        <f>H21-H22</f>
        <v>1028</v>
      </c>
      <c r="I23" s="638">
        <f>I21-I22</f>
        <v>996</v>
      </c>
      <c r="J23" s="638">
        <f>J21-J22</f>
        <v>1177</v>
      </c>
      <c r="K23" s="800">
        <f>SUM(H23:J23)</f>
        <v>3201</v>
      </c>
      <c r="L23" s="300"/>
      <c r="M23" s="638">
        <f>M21-M22</f>
        <v>71</v>
      </c>
      <c r="N23" s="638">
        <f>N21-N22</f>
        <v>54</v>
      </c>
      <c r="O23" s="638">
        <f>O21-O22</f>
        <v>78</v>
      </c>
      <c r="P23" s="800">
        <f>SUM(M23:O23)</f>
        <v>203</v>
      </c>
      <c r="Q23" s="300"/>
      <c r="R23" s="638">
        <f>R21-R22</f>
        <v>855</v>
      </c>
      <c r="S23" s="638">
        <f>S21-S22</f>
        <v>826</v>
      </c>
      <c r="T23" s="638">
        <f>T21-T22</f>
        <v>975</v>
      </c>
      <c r="U23" s="800">
        <f>SUM(R23:T23)</f>
        <v>2656</v>
      </c>
      <c r="V23" s="816"/>
      <c r="W23" s="638">
        <f>W21-W22</f>
        <v>54</v>
      </c>
      <c r="X23" s="638">
        <f>X21-X22</f>
        <v>43</v>
      </c>
      <c r="Y23" s="638">
        <f>Y21-Y22</f>
        <v>58</v>
      </c>
      <c r="Z23" s="800">
        <f>SUM(W23:Y23)</f>
        <v>155</v>
      </c>
      <c r="AA23" s="300"/>
      <c r="AB23" s="638">
        <f>AB21-AB22</f>
        <v>40</v>
      </c>
      <c r="AC23" s="638">
        <f>AC21-AC22</f>
        <v>34</v>
      </c>
      <c r="AD23" s="638">
        <f>AD21-AD22</f>
        <v>57</v>
      </c>
      <c r="AE23" s="800">
        <f>SUM(AB23:AD23)</f>
        <v>131</v>
      </c>
      <c r="AF23" s="300"/>
      <c r="AG23" s="638">
        <f>AG21-AG22</f>
        <v>3</v>
      </c>
      <c r="AH23" s="638">
        <f>AH21-AH22</f>
        <v>6</v>
      </c>
      <c r="AI23" s="638">
        <f>AI21-AI22</f>
        <v>4</v>
      </c>
      <c r="AJ23" s="800">
        <f>SUM(AG23:AI23)</f>
        <v>13</v>
      </c>
      <c r="AK23" s="300"/>
      <c r="AL23" s="638">
        <f>AL21-AL22</f>
        <v>18</v>
      </c>
      <c r="AM23" s="638">
        <f>AM21-AM22</f>
        <v>25</v>
      </c>
      <c r="AN23" s="638">
        <f>AN21-AN22</f>
        <v>31</v>
      </c>
      <c r="AO23" s="800">
        <f>SUM(AL23:AN23)</f>
        <v>74</v>
      </c>
      <c r="AP23" s="300"/>
      <c r="AQ23" s="638">
        <f>AQ21-AQ22</f>
        <v>1</v>
      </c>
      <c r="AR23" s="638">
        <f>AR21-AR22</f>
        <v>1</v>
      </c>
      <c r="AS23" s="638">
        <f>AS21-AS22</f>
        <v>5</v>
      </c>
      <c r="AT23" s="800">
        <f>SUM(AQ23:AS23)</f>
        <v>7</v>
      </c>
    </row>
    <row r="24" spans="1:46" s="308" customFormat="1" ht="12.75">
      <c r="A24" s="312"/>
      <c r="B24" s="316" t="s">
        <v>224</v>
      </c>
      <c r="C24" s="801">
        <f>C22/C21</f>
        <v>0.86307002242711184</v>
      </c>
      <c r="D24" s="801">
        <f>D22/D21</f>
        <v>0.86848697394789576</v>
      </c>
      <c r="E24" s="801">
        <f>E22/E21</f>
        <v>0.86354245949766228</v>
      </c>
      <c r="F24" s="801">
        <f>F22/F21</f>
        <v>0.8649581465465942</v>
      </c>
      <c r="G24" s="662"/>
      <c r="H24" s="801">
        <f>H22/H21</f>
        <v>0.85003646973012403</v>
      </c>
      <c r="I24" s="801">
        <f>I22/I21</f>
        <v>0.85449233016800585</v>
      </c>
      <c r="J24" s="801">
        <f>J22/J21</f>
        <v>0.85036867531146709</v>
      </c>
      <c r="K24" s="801">
        <f>K22/K21</f>
        <v>0.85157191876101268</v>
      </c>
      <c r="L24" s="662"/>
      <c r="M24" s="801">
        <f>M22/M21</f>
        <v>0.93936806148590946</v>
      </c>
      <c r="N24" s="801">
        <f>N22/N21</f>
        <v>0.95258999122036869</v>
      </c>
      <c r="O24" s="801">
        <f>O22/O21</f>
        <v>0.94139744552967697</v>
      </c>
      <c r="P24" s="801">
        <f>P22/P21</f>
        <v>0.94424608624004391</v>
      </c>
      <c r="Q24" s="662"/>
      <c r="R24" s="801">
        <f>R22/R21</f>
        <v>0.85047219307450161</v>
      </c>
      <c r="S24" s="801">
        <f>S22/S21</f>
        <v>0.85447498238195918</v>
      </c>
      <c r="T24" s="801">
        <f>T22/T21</f>
        <v>0.85162075787551361</v>
      </c>
      <c r="U24" s="801">
        <f>U22/U21</f>
        <v>0.85215697188978567</v>
      </c>
      <c r="V24" s="645"/>
      <c r="W24" s="801">
        <f>W22/W21</f>
        <v>0.94506612410986779</v>
      </c>
      <c r="X24" s="801">
        <f>X22/X21</f>
        <v>0.95381310418904408</v>
      </c>
      <c r="Y24" s="801">
        <f>Y22/Y21</f>
        <v>0.94770063119927861</v>
      </c>
      <c r="Z24" s="801">
        <f>Z22/Z21</f>
        <v>0.94872643069798213</v>
      </c>
      <c r="AA24" s="662"/>
      <c r="AB24" s="801">
        <f>AB22/AB21</f>
        <v>0.79274611398963735</v>
      </c>
      <c r="AC24" s="801">
        <f>AC22/AC21</f>
        <v>0.80681818181818177</v>
      </c>
      <c r="AD24" s="801">
        <f>AD22/AD21</f>
        <v>0.81063122923588038</v>
      </c>
      <c r="AE24" s="801">
        <f>AE22/AE21</f>
        <v>0.80447761194029854</v>
      </c>
      <c r="AF24" s="662"/>
      <c r="AG24" s="801">
        <f>AG22/AG21</f>
        <v>0.93478260869565222</v>
      </c>
      <c r="AH24" s="801">
        <f>AH22/AH21</f>
        <v>0.90163934426229508</v>
      </c>
      <c r="AI24" s="801">
        <f>AI22/AI21</f>
        <v>0.94117647058823528</v>
      </c>
      <c r="AJ24" s="801">
        <f>AJ22/AJ21</f>
        <v>0.92571428571428571</v>
      </c>
      <c r="AK24" s="662"/>
      <c r="AL24" s="801">
        <f>AL22/AL21</f>
        <v>0.875</v>
      </c>
      <c r="AM24" s="801">
        <f>AM22/AM21</f>
        <v>0.83443708609271527</v>
      </c>
      <c r="AN24" s="801">
        <f>AN22/AN21</f>
        <v>0.82681564245810057</v>
      </c>
      <c r="AO24" s="801">
        <f>AO22/AO21</f>
        <v>0.84388185654008441</v>
      </c>
      <c r="AP24" s="662"/>
      <c r="AQ24" s="801">
        <f>AQ22/AQ21</f>
        <v>0.94117647058823528</v>
      </c>
      <c r="AR24" s="801">
        <f>AR22/AR21</f>
        <v>0.96296296296296291</v>
      </c>
      <c r="AS24" s="801">
        <f>AS22/AS21</f>
        <v>0.86111111111111116</v>
      </c>
      <c r="AT24" s="801">
        <f>AT22/AT21</f>
        <v>0.91249999999999998</v>
      </c>
    </row>
    <row r="25" spans="1:46" s="308" customFormat="1" ht="12.75">
      <c r="A25" s="312"/>
      <c r="B25" s="316"/>
      <c r="C25" s="802"/>
      <c r="D25" s="802"/>
      <c r="E25" s="802"/>
      <c r="F25" s="802"/>
      <c r="G25" s="662"/>
      <c r="H25" s="802"/>
      <c r="I25" s="802"/>
      <c r="J25" s="802"/>
      <c r="K25" s="802"/>
      <c r="L25" s="662"/>
      <c r="M25" s="802"/>
      <c r="N25" s="802"/>
      <c r="O25" s="802"/>
      <c r="P25" s="802"/>
      <c r="Q25" s="662"/>
      <c r="R25" s="802"/>
      <c r="S25" s="802"/>
      <c r="T25" s="802"/>
      <c r="U25" s="802"/>
      <c r="V25" s="645"/>
      <c r="W25" s="802"/>
      <c r="X25" s="802"/>
      <c r="Y25" s="802"/>
      <c r="Z25" s="802"/>
      <c r="AA25" s="662"/>
      <c r="AB25" s="802"/>
      <c r="AC25" s="802"/>
      <c r="AD25" s="802"/>
      <c r="AE25" s="802"/>
      <c r="AF25" s="662"/>
      <c r="AG25" s="802"/>
      <c r="AH25" s="802"/>
      <c r="AI25" s="802"/>
      <c r="AJ25" s="802"/>
      <c r="AK25" s="662"/>
      <c r="AL25" s="802"/>
      <c r="AM25" s="802"/>
      <c r="AN25" s="802"/>
      <c r="AO25" s="802"/>
      <c r="AP25" s="662"/>
      <c r="AQ25" s="802"/>
      <c r="AR25" s="802"/>
      <c r="AS25" s="802"/>
      <c r="AT25" s="802"/>
    </row>
    <row r="26" spans="1:46" s="308" customFormat="1" ht="12.75">
      <c r="A26" s="312" t="s">
        <v>229</v>
      </c>
      <c r="B26" s="316" t="s">
        <v>46</v>
      </c>
      <c r="C26" s="800">
        <v>5487</v>
      </c>
      <c r="D26" s="800">
        <v>4915</v>
      </c>
      <c r="E26" s="800">
        <v>5790</v>
      </c>
      <c r="F26" s="800">
        <f>SUM(C26:E26)</f>
        <v>16192</v>
      </c>
      <c r="G26" s="300"/>
      <c r="H26" s="800">
        <v>4624</v>
      </c>
      <c r="I26" s="800">
        <v>4152</v>
      </c>
      <c r="J26" s="800">
        <v>4910</v>
      </c>
      <c r="K26" s="800">
        <f>SUM(H26:J26)</f>
        <v>13686</v>
      </c>
      <c r="L26" s="300"/>
      <c r="M26" s="800">
        <v>863</v>
      </c>
      <c r="N26" s="800">
        <v>763</v>
      </c>
      <c r="O26" s="800">
        <v>880</v>
      </c>
      <c r="P26" s="800">
        <f>SUM(M26:O26)</f>
        <v>2506</v>
      </c>
      <c r="Q26" s="300"/>
      <c r="R26" s="800">
        <v>3899</v>
      </c>
      <c r="S26" s="800">
        <v>3471</v>
      </c>
      <c r="T26" s="800">
        <v>4148</v>
      </c>
      <c r="U26" s="800">
        <f>SUM(R26:T26)</f>
        <v>11518</v>
      </c>
      <c r="V26" s="816"/>
      <c r="W26" s="800">
        <v>744</v>
      </c>
      <c r="X26" s="800">
        <v>626</v>
      </c>
      <c r="Y26" s="800">
        <v>726</v>
      </c>
      <c r="Z26" s="800">
        <f>SUM(W26:Y26)</f>
        <v>2096</v>
      </c>
      <c r="AA26" s="300"/>
      <c r="AB26" s="800">
        <v>15</v>
      </c>
      <c r="AC26" s="800">
        <v>25</v>
      </c>
      <c r="AD26" s="800">
        <v>48</v>
      </c>
      <c r="AE26" s="800">
        <f>SUM(AB26:AD26)</f>
        <v>88</v>
      </c>
      <c r="AF26" s="300"/>
      <c r="AG26" s="800">
        <v>3</v>
      </c>
      <c r="AH26" s="800">
        <v>11</v>
      </c>
      <c r="AI26" s="800">
        <v>9</v>
      </c>
      <c r="AJ26" s="800">
        <f>SUM(AG26:AI26)</f>
        <v>23</v>
      </c>
      <c r="AK26" s="300"/>
      <c r="AL26" s="800">
        <v>110</v>
      </c>
      <c r="AM26" s="800">
        <v>107</v>
      </c>
      <c r="AN26" s="800">
        <v>124</v>
      </c>
      <c r="AO26" s="800">
        <f>SUM(AL26:AN26)</f>
        <v>341</v>
      </c>
      <c r="AP26" s="300"/>
      <c r="AQ26" s="800">
        <v>23</v>
      </c>
      <c r="AR26" s="800">
        <v>36</v>
      </c>
      <c r="AS26" s="800">
        <v>38</v>
      </c>
      <c r="AT26" s="800">
        <f>SUM(AQ26:AS26)</f>
        <v>97</v>
      </c>
    </row>
    <row r="27" spans="1:46" s="308" customFormat="1" ht="12.75">
      <c r="A27" s="312"/>
      <c r="B27" s="316" t="s">
        <v>223</v>
      </c>
      <c r="C27" s="638">
        <v>4561</v>
      </c>
      <c r="D27" s="638">
        <v>4004</v>
      </c>
      <c r="E27" s="638">
        <v>4827</v>
      </c>
      <c r="F27" s="800">
        <f>SUM(C27:E27)</f>
        <v>13392</v>
      </c>
      <c r="G27" s="300"/>
      <c r="H27" s="638">
        <v>3746</v>
      </c>
      <c r="I27" s="638">
        <v>3288</v>
      </c>
      <c r="J27" s="638">
        <v>4002</v>
      </c>
      <c r="K27" s="800">
        <f>SUM(H27:J27)</f>
        <v>11036</v>
      </c>
      <c r="L27" s="300"/>
      <c r="M27" s="638">
        <v>815</v>
      </c>
      <c r="N27" s="638">
        <v>716</v>
      </c>
      <c r="O27" s="638">
        <v>825</v>
      </c>
      <c r="P27" s="800">
        <f>SUM(M27:O27)</f>
        <v>2356</v>
      </c>
      <c r="Q27" s="300"/>
      <c r="R27" s="638">
        <v>3147</v>
      </c>
      <c r="S27" s="638">
        <v>2747</v>
      </c>
      <c r="T27" s="638">
        <v>3418</v>
      </c>
      <c r="U27" s="800">
        <f>SUM(R27:T27)</f>
        <v>9312</v>
      </c>
      <c r="V27" s="816"/>
      <c r="W27" s="638">
        <v>703</v>
      </c>
      <c r="X27" s="638">
        <v>587</v>
      </c>
      <c r="Y27" s="638">
        <v>682</v>
      </c>
      <c r="Z27" s="800">
        <f>SUM(W27:Y27)</f>
        <v>1972</v>
      </c>
      <c r="AA27" s="300"/>
      <c r="AB27" s="638">
        <v>13</v>
      </c>
      <c r="AC27" s="638">
        <v>16</v>
      </c>
      <c r="AD27" s="638">
        <v>36</v>
      </c>
      <c r="AE27" s="800">
        <f>SUM(AB27:AD27)</f>
        <v>65</v>
      </c>
      <c r="AF27" s="300"/>
      <c r="AG27" s="638">
        <v>3</v>
      </c>
      <c r="AH27" s="638">
        <v>10</v>
      </c>
      <c r="AI27" s="638">
        <v>8</v>
      </c>
      <c r="AJ27" s="800">
        <f>SUM(AG27:AI27)</f>
        <v>21</v>
      </c>
      <c r="AK27" s="300"/>
      <c r="AL27" s="638">
        <v>84</v>
      </c>
      <c r="AM27" s="638">
        <v>78</v>
      </c>
      <c r="AN27" s="638">
        <v>84</v>
      </c>
      <c r="AO27" s="800">
        <f>SUM(AL27:AN27)</f>
        <v>246</v>
      </c>
      <c r="AP27" s="300"/>
      <c r="AQ27" s="638">
        <v>20</v>
      </c>
      <c r="AR27" s="638">
        <v>34</v>
      </c>
      <c r="AS27" s="638">
        <v>36</v>
      </c>
      <c r="AT27" s="800">
        <f>SUM(AQ27:AS27)</f>
        <v>90</v>
      </c>
    </row>
    <row r="28" spans="1:46" s="308" customFormat="1" ht="12.75">
      <c r="A28" s="312"/>
      <c r="B28" s="316" t="s">
        <v>226</v>
      </c>
      <c r="C28" s="638">
        <f>C26-C27</f>
        <v>926</v>
      </c>
      <c r="D28" s="638">
        <f>D26-D27</f>
        <v>911</v>
      </c>
      <c r="E28" s="638">
        <f>E26-E27</f>
        <v>963</v>
      </c>
      <c r="F28" s="800">
        <f>SUM(C28:E28)</f>
        <v>2800</v>
      </c>
      <c r="G28" s="300"/>
      <c r="H28" s="638">
        <f>H26-H27</f>
        <v>878</v>
      </c>
      <c r="I28" s="638">
        <f>I26-I27</f>
        <v>864</v>
      </c>
      <c r="J28" s="638">
        <f>J26-J27</f>
        <v>908</v>
      </c>
      <c r="K28" s="800">
        <f>SUM(H28:J28)</f>
        <v>2650</v>
      </c>
      <c r="L28" s="300"/>
      <c r="M28" s="638">
        <f>M26-M27</f>
        <v>48</v>
      </c>
      <c r="N28" s="638">
        <f>N26-N27</f>
        <v>47</v>
      </c>
      <c r="O28" s="638">
        <f>O26-O27</f>
        <v>55</v>
      </c>
      <c r="P28" s="800">
        <f>SUM(M28:O28)</f>
        <v>150</v>
      </c>
      <c r="Q28" s="300"/>
      <c r="R28" s="638">
        <f>R26-R27</f>
        <v>752</v>
      </c>
      <c r="S28" s="638">
        <f>S26-S27</f>
        <v>724</v>
      </c>
      <c r="T28" s="638">
        <f>T26-T27</f>
        <v>730</v>
      </c>
      <c r="U28" s="800">
        <f>SUM(R28:T28)</f>
        <v>2206</v>
      </c>
      <c r="V28" s="816"/>
      <c r="W28" s="638">
        <f>W26-W27</f>
        <v>41</v>
      </c>
      <c r="X28" s="638">
        <f>X26-X27</f>
        <v>39</v>
      </c>
      <c r="Y28" s="638">
        <f>Y26-Y27</f>
        <v>44</v>
      </c>
      <c r="Z28" s="800">
        <f>SUM(W28:Y28)</f>
        <v>124</v>
      </c>
      <c r="AA28" s="300"/>
      <c r="AB28" s="638">
        <f>AB26-AB27</f>
        <v>2</v>
      </c>
      <c r="AC28" s="638">
        <f>AC26-AC27</f>
        <v>9</v>
      </c>
      <c r="AD28" s="638">
        <f>AD26-AD27</f>
        <v>12</v>
      </c>
      <c r="AE28" s="800">
        <f>SUM(AB28:AD28)</f>
        <v>23</v>
      </c>
      <c r="AF28" s="300"/>
      <c r="AG28" s="638">
        <f>AG26-AG27</f>
        <v>0</v>
      </c>
      <c r="AH28" s="638">
        <f>AH26-AH27</f>
        <v>1</v>
      </c>
      <c r="AI28" s="638">
        <f>AI26-AI27</f>
        <v>1</v>
      </c>
      <c r="AJ28" s="800">
        <f>SUM(AG28:AI28)</f>
        <v>2</v>
      </c>
      <c r="AK28" s="300"/>
      <c r="AL28" s="638">
        <f>AL26-AL27</f>
        <v>26</v>
      </c>
      <c r="AM28" s="638">
        <f>AM26-AM27</f>
        <v>29</v>
      </c>
      <c r="AN28" s="638">
        <f>AN26-AN27</f>
        <v>40</v>
      </c>
      <c r="AO28" s="800">
        <f>SUM(AL28:AN28)</f>
        <v>95</v>
      </c>
      <c r="AP28" s="300"/>
      <c r="AQ28" s="638">
        <f>AQ26-AQ27</f>
        <v>3</v>
      </c>
      <c r="AR28" s="638">
        <f>AR26-AR27</f>
        <v>2</v>
      </c>
      <c r="AS28" s="638">
        <f>AS26-AS27</f>
        <v>2</v>
      </c>
      <c r="AT28" s="800">
        <f>SUM(AQ28:AS28)</f>
        <v>7</v>
      </c>
    </row>
    <row r="29" spans="1:46" s="308" customFormat="1" ht="12.75">
      <c r="A29" s="312"/>
      <c r="B29" s="316" t="s">
        <v>224</v>
      </c>
      <c r="C29" s="801">
        <f>C27/C26</f>
        <v>0.83123747038454532</v>
      </c>
      <c r="D29" s="801">
        <f>D27/D26</f>
        <v>0.81464903357070195</v>
      </c>
      <c r="E29" s="801">
        <f>E27/E26</f>
        <v>0.83367875647668399</v>
      </c>
      <c r="F29" s="801">
        <f>F27/F26</f>
        <v>0.82707509881422925</v>
      </c>
      <c r="G29" s="662"/>
      <c r="H29" s="801">
        <f>H27/H26</f>
        <v>0.81012110726643594</v>
      </c>
      <c r="I29" s="801">
        <f>I27/I26</f>
        <v>0.79190751445086704</v>
      </c>
      <c r="J29" s="801">
        <f>J27/J26</f>
        <v>0.81507128309572296</v>
      </c>
      <c r="K29" s="801">
        <f>K27/K26</f>
        <v>0.80637147449948854</v>
      </c>
      <c r="L29" s="662"/>
      <c r="M29" s="801">
        <f>M27/M26</f>
        <v>0.94438006952491305</v>
      </c>
      <c r="N29" s="801">
        <f>N27/N26</f>
        <v>0.9384010484927916</v>
      </c>
      <c r="O29" s="801">
        <f>O27/O26</f>
        <v>0.9375</v>
      </c>
      <c r="P29" s="801">
        <f>P27/P26</f>
        <v>0.94014365522745413</v>
      </c>
      <c r="Q29" s="662"/>
      <c r="R29" s="801">
        <f>R27/R26</f>
        <v>0.80713003334188249</v>
      </c>
      <c r="S29" s="801">
        <f>S27/S26</f>
        <v>0.79141457793143188</v>
      </c>
      <c r="T29" s="801">
        <f>T27/T26</f>
        <v>0.82401157184185148</v>
      </c>
      <c r="U29" s="801">
        <f>U27/U26</f>
        <v>0.80847369334953989</v>
      </c>
      <c r="V29" s="645"/>
      <c r="W29" s="801">
        <f>W27/W26</f>
        <v>0.94489247311827962</v>
      </c>
      <c r="X29" s="801">
        <f>X27/X26</f>
        <v>0.93769968051118213</v>
      </c>
      <c r="Y29" s="801">
        <f>Y27/Y26</f>
        <v>0.93939393939393945</v>
      </c>
      <c r="Z29" s="801">
        <f>Z27/Z26</f>
        <v>0.94083969465648853</v>
      </c>
      <c r="AA29" s="662"/>
      <c r="AB29" s="801">
        <f>AB27/AB26</f>
        <v>0.8666666666666667</v>
      </c>
      <c r="AC29" s="801">
        <f>AC27/AC26</f>
        <v>0.64</v>
      </c>
      <c r="AD29" s="801">
        <f>AD27/AD26</f>
        <v>0.75</v>
      </c>
      <c r="AE29" s="801">
        <f>AE27/AE26</f>
        <v>0.73863636363636365</v>
      </c>
      <c r="AF29" s="662"/>
      <c r="AG29" s="801" t="s">
        <v>1077</v>
      </c>
      <c r="AH29" s="801">
        <f>AH27/AH26</f>
        <v>0.90909090909090906</v>
      </c>
      <c r="AI29" s="801" t="s">
        <v>1077</v>
      </c>
      <c r="AJ29" s="801">
        <f>AJ27/AJ26</f>
        <v>0.91304347826086951</v>
      </c>
      <c r="AK29" s="662"/>
      <c r="AL29" s="801">
        <f>AL27/AL26</f>
        <v>0.76363636363636367</v>
      </c>
      <c r="AM29" s="801">
        <f>AM27/AM26</f>
        <v>0.7289719626168224</v>
      </c>
      <c r="AN29" s="801">
        <f>AN27/AN26</f>
        <v>0.67741935483870963</v>
      </c>
      <c r="AO29" s="801">
        <f>AO27/AO26</f>
        <v>0.72140762463343111</v>
      </c>
      <c r="AP29" s="662"/>
      <c r="AQ29" s="801">
        <f>AQ27/AQ26</f>
        <v>0.86956521739130432</v>
      </c>
      <c r="AR29" s="801">
        <f>AR27/AR26</f>
        <v>0.94444444444444442</v>
      </c>
      <c r="AS29" s="801">
        <f>AS27/AS26</f>
        <v>0.94736842105263153</v>
      </c>
      <c r="AT29" s="801">
        <f>AT27/AT26</f>
        <v>0.92783505154639179</v>
      </c>
    </row>
    <row r="30" spans="1:46" s="308" customFormat="1" ht="12.75">
      <c r="A30" s="312"/>
      <c r="B30" s="316"/>
      <c r="C30" s="802"/>
      <c r="D30" s="802"/>
      <c r="E30" s="802"/>
      <c r="F30" s="802"/>
      <c r="G30" s="662"/>
      <c r="H30" s="802"/>
      <c r="I30" s="802"/>
      <c r="J30" s="802"/>
      <c r="K30" s="802"/>
      <c r="L30" s="662"/>
      <c r="M30" s="802"/>
      <c r="N30" s="802"/>
      <c r="O30" s="802"/>
      <c r="P30" s="802"/>
      <c r="Q30" s="662"/>
      <c r="R30" s="802"/>
      <c r="S30" s="802"/>
      <c r="T30" s="802"/>
      <c r="U30" s="802"/>
      <c r="V30" s="645"/>
      <c r="W30" s="802"/>
      <c r="X30" s="802"/>
      <c r="Y30" s="802"/>
      <c r="Z30" s="802"/>
      <c r="AA30" s="662"/>
      <c r="AB30" s="802"/>
      <c r="AC30" s="802"/>
      <c r="AD30" s="802"/>
      <c r="AE30" s="802"/>
      <c r="AF30" s="662"/>
      <c r="AG30" s="802"/>
      <c r="AH30" s="802"/>
      <c r="AI30" s="802"/>
      <c r="AJ30" s="802"/>
      <c r="AK30" s="662"/>
      <c r="AL30" s="802"/>
      <c r="AM30" s="802"/>
      <c r="AN30" s="802"/>
      <c r="AO30" s="802"/>
      <c r="AP30" s="662"/>
      <c r="AQ30" s="802"/>
      <c r="AR30" s="802"/>
      <c r="AS30" s="802"/>
      <c r="AT30" s="802"/>
    </row>
    <row r="31" spans="1:46" s="308" customFormat="1" ht="12.75">
      <c r="A31" s="312" t="s">
        <v>230</v>
      </c>
      <c r="B31" s="316" t="s">
        <v>46</v>
      </c>
      <c r="C31" s="800">
        <v>5355</v>
      </c>
      <c r="D31" s="800">
        <v>5571</v>
      </c>
      <c r="E31" s="800">
        <v>5224</v>
      </c>
      <c r="F31" s="800">
        <f>SUM(C31:E31)</f>
        <v>16150</v>
      </c>
      <c r="G31" s="300"/>
      <c r="H31" s="800">
        <v>4391</v>
      </c>
      <c r="I31" s="800">
        <v>4470</v>
      </c>
      <c r="J31" s="800">
        <v>4120</v>
      </c>
      <c r="K31" s="800">
        <f>SUM(H31:J31)</f>
        <v>12981</v>
      </c>
      <c r="L31" s="300"/>
      <c r="M31" s="800">
        <v>964</v>
      </c>
      <c r="N31" s="800">
        <v>1101</v>
      </c>
      <c r="O31" s="800">
        <v>1104</v>
      </c>
      <c r="P31" s="800">
        <f>SUM(M31:O31)</f>
        <v>3169</v>
      </c>
      <c r="Q31" s="300"/>
      <c r="R31" s="800">
        <v>3558</v>
      </c>
      <c r="S31" s="800">
        <v>3627</v>
      </c>
      <c r="T31" s="800">
        <v>3360</v>
      </c>
      <c r="U31" s="800">
        <f>SUM(R31:T31)</f>
        <v>10545</v>
      </c>
      <c r="V31" s="816"/>
      <c r="W31" s="800">
        <v>800</v>
      </c>
      <c r="X31" s="800">
        <v>901</v>
      </c>
      <c r="Y31" s="800">
        <v>890</v>
      </c>
      <c r="Z31" s="800">
        <f>SUM(W31:Y31)</f>
        <v>2591</v>
      </c>
      <c r="AA31" s="300"/>
      <c r="AB31" s="800">
        <v>17</v>
      </c>
      <c r="AC31" s="800">
        <v>15</v>
      </c>
      <c r="AD31" s="800">
        <v>21</v>
      </c>
      <c r="AE31" s="800">
        <f>SUM(AB31:AD31)</f>
        <v>53</v>
      </c>
      <c r="AF31" s="300"/>
      <c r="AG31" s="800">
        <v>5</v>
      </c>
      <c r="AH31" s="800">
        <v>7</v>
      </c>
      <c r="AI31" s="800">
        <v>5</v>
      </c>
      <c r="AJ31" s="800">
        <f>SUM(AG31:AI31)</f>
        <v>17</v>
      </c>
      <c r="AK31" s="300"/>
      <c r="AL31" s="800">
        <v>162</v>
      </c>
      <c r="AM31" s="800">
        <v>166</v>
      </c>
      <c r="AN31" s="800">
        <v>158</v>
      </c>
      <c r="AO31" s="800">
        <f>SUM(AL31:AN31)</f>
        <v>486</v>
      </c>
      <c r="AP31" s="300"/>
      <c r="AQ31" s="800">
        <v>31</v>
      </c>
      <c r="AR31" s="800">
        <v>49</v>
      </c>
      <c r="AS31" s="800">
        <v>53</v>
      </c>
      <c r="AT31" s="800">
        <f>SUM(AQ31:AS31)</f>
        <v>133</v>
      </c>
    </row>
    <row r="32" spans="1:46" s="308" customFormat="1" ht="12.75">
      <c r="A32" s="312"/>
      <c r="B32" s="316" t="s">
        <v>223</v>
      </c>
      <c r="C32" s="638">
        <v>4378</v>
      </c>
      <c r="D32" s="638">
        <v>4566</v>
      </c>
      <c r="E32" s="638">
        <v>4282</v>
      </c>
      <c r="F32" s="800">
        <f>SUM(C32:E32)</f>
        <v>13226</v>
      </c>
      <c r="G32" s="300"/>
      <c r="H32" s="638">
        <v>3457</v>
      </c>
      <c r="I32" s="638">
        <v>3540</v>
      </c>
      <c r="J32" s="638">
        <v>3257</v>
      </c>
      <c r="K32" s="800">
        <f>SUM(H32:J32)</f>
        <v>10254</v>
      </c>
      <c r="L32" s="300"/>
      <c r="M32" s="638">
        <v>921</v>
      </c>
      <c r="N32" s="638">
        <v>1026</v>
      </c>
      <c r="O32" s="638">
        <v>1025</v>
      </c>
      <c r="P32" s="800">
        <f>SUM(M32:O32)</f>
        <v>2972</v>
      </c>
      <c r="Q32" s="300"/>
      <c r="R32" s="638">
        <v>2788</v>
      </c>
      <c r="S32" s="638">
        <v>2876</v>
      </c>
      <c r="T32" s="638">
        <v>2680</v>
      </c>
      <c r="U32" s="800">
        <f>SUM(R32:T32)</f>
        <v>8344</v>
      </c>
      <c r="V32" s="816"/>
      <c r="W32" s="638">
        <v>764</v>
      </c>
      <c r="X32" s="638">
        <v>844</v>
      </c>
      <c r="Y32" s="638">
        <v>827</v>
      </c>
      <c r="Z32" s="800">
        <f>SUM(W32:Y32)</f>
        <v>2435</v>
      </c>
      <c r="AA32" s="300"/>
      <c r="AB32" s="638">
        <v>14</v>
      </c>
      <c r="AC32" s="638">
        <v>11</v>
      </c>
      <c r="AD32" s="638">
        <v>14</v>
      </c>
      <c r="AE32" s="800">
        <f>SUM(AB32:AD32)</f>
        <v>39</v>
      </c>
      <c r="AF32" s="300"/>
      <c r="AG32" s="638">
        <v>5</v>
      </c>
      <c r="AH32" s="638">
        <v>6</v>
      </c>
      <c r="AI32" s="638">
        <v>4</v>
      </c>
      <c r="AJ32" s="800">
        <f>SUM(AG32:AI32)</f>
        <v>15</v>
      </c>
      <c r="AK32" s="300"/>
      <c r="AL32" s="638">
        <v>126</v>
      </c>
      <c r="AM32" s="638">
        <v>124</v>
      </c>
      <c r="AN32" s="638">
        <v>109</v>
      </c>
      <c r="AO32" s="800">
        <f>SUM(AL32:AN32)</f>
        <v>359</v>
      </c>
      <c r="AP32" s="300"/>
      <c r="AQ32" s="638">
        <v>30</v>
      </c>
      <c r="AR32" s="638">
        <v>41</v>
      </c>
      <c r="AS32" s="638">
        <v>48</v>
      </c>
      <c r="AT32" s="800">
        <f>SUM(AQ32:AS32)</f>
        <v>119</v>
      </c>
    </row>
    <row r="33" spans="1:46" s="308" customFormat="1" ht="12.75">
      <c r="A33" s="312"/>
      <c r="B33" s="316" t="s">
        <v>226</v>
      </c>
      <c r="C33" s="638">
        <f>C31-C32</f>
        <v>977</v>
      </c>
      <c r="D33" s="638">
        <f>D31-D32</f>
        <v>1005</v>
      </c>
      <c r="E33" s="638">
        <f>E31-E32</f>
        <v>942</v>
      </c>
      <c r="F33" s="800">
        <f>SUM(C33:E33)</f>
        <v>2924</v>
      </c>
      <c r="G33" s="300"/>
      <c r="H33" s="638">
        <f>H31-H32</f>
        <v>934</v>
      </c>
      <c r="I33" s="638">
        <f>I31-I32</f>
        <v>930</v>
      </c>
      <c r="J33" s="638">
        <f>J31-J32</f>
        <v>863</v>
      </c>
      <c r="K33" s="800">
        <f>SUM(H33:J33)</f>
        <v>2727</v>
      </c>
      <c r="L33" s="300"/>
      <c r="M33" s="638">
        <f>M31-M32</f>
        <v>43</v>
      </c>
      <c r="N33" s="638">
        <f>N31-N32</f>
        <v>75</v>
      </c>
      <c r="O33" s="638">
        <f>O31-O32</f>
        <v>79</v>
      </c>
      <c r="P33" s="800">
        <f>SUM(M33:O33)</f>
        <v>197</v>
      </c>
      <c r="Q33" s="300"/>
      <c r="R33" s="638">
        <f>R31-R32</f>
        <v>770</v>
      </c>
      <c r="S33" s="638">
        <f>S31-S32</f>
        <v>751</v>
      </c>
      <c r="T33" s="638">
        <f>T31-T32</f>
        <v>680</v>
      </c>
      <c r="U33" s="800">
        <f>SUM(R33:T33)</f>
        <v>2201</v>
      </c>
      <c r="V33" s="816"/>
      <c r="W33" s="638">
        <f>W31-W32</f>
        <v>36</v>
      </c>
      <c r="X33" s="638">
        <f>X31-X32</f>
        <v>57</v>
      </c>
      <c r="Y33" s="638">
        <f>Y31-Y32</f>
        <v>63</v>
      </c>
      <c r="Z33" s="800">
        <f>SUM(W33:Y33)</f>
        <v>156</v>
      </c>
      <c r="AA33" s="300"/>
      <c r="AB33" s="638">
        <f>AB31-AB32</f>
        <v>3</v>
      </c>
      <c r="AC33" s="638">
        <f>AC31-AC32</f>
        <v>4</v>
      </c>
      <c r="AD33" s="638">
        <f>AD31-AD32</f>
        <v>7</v>
      </c>
      <c r="AE33" s="800">
        <f>SUM(AB33:AD33)</f>
        <v>14</v>
      </c>
      <c r="AF33" s="300"/>
      <c r="AG33" s="638">
        <f>AG31-AG32</f>
        <v>0</v>
      </c>
      <c r="AH33" s="638">
        <f>AH31-AH32</f>
        <v>1</v>
      </c>
      <c r="AI33" s="638">
        <f>AI31-AI32</f>
        <v>1</v>
      </c>
      <c r="AJ33" s="800">
        <f>SUM(AG33:AI33)</f>
        <v>2</v>
      </c>
      <c r="AK33" s="300"/>
      <c r="AL33" s="638">
        <f>AL31-AL32</f>
        <v>36</v>
      </c>
      <c r="AM33" s="638">
        <f>AM31-AM32</f>
        <v>42</v>
      </c>
      <c r="AN33" s="638">
        <f>AN31-AN32</f>
        <v>49</v>
      </c>
      <c r="AO33" s="800">
        <f>SUM(AL33:AN33)</f>
        <v>127</v>
      </c>
      <c r="AP33" s="300"/>
      <c r="AQ33" s="638">
        <f>AQ31-AQ32</f>
        <v>1</v>
      </c>
      <c r="AR33" s="638">
        <f>AR31-AR32</f>
        <v>8</v>
      </c>
      <c r="AS33" s="638">
        <f>AS31-AS32</f>
        <v>5</v>
      </c>
      <c r="AT33" s="800">
        <f>SUM(AQ33:AS33)</f>
        <v>14</v>
      </c>
    </row>
    <row r="34" spans="1:46" s="308" customFormat="1" ht="12.75">
      <c r="A34" s="312"/>
      <c r="B34" s="316" t="s">
        <v>224</v>
      </c>
      <c r="C34" s="801">
        <f>C32/C31</f>
        <v>0.81755368814192342</v>
      </c>
      <c r="D34" s="801">
        <f>D32/D31</f>
        <v>0.81960150780829299</v>
      </c>
      <c r="E34" s="801">
        <f>E32/E31</f>
        <v>0.81967840735068909</v>
      </c>
      <c r="F34" s="801">
        <f>F32/F31</f>
        <v>0.81894736842105265</v>
      </c>
      <c r="G34" s="662"/>
      <c r="H34" s="801">
        <f>H32/H31</f>
        <v>0.78729218856752448</v>
      </c>
      <c r="I34" s="801">
        <f>I32/I31</f>
        <v>0.79194630872483218</v>
      </c>
      <c r="J34" s="801">
        <f>J32/J31</f>
        <v>0.79053398058252422</v>
      </c>
      <c r="K34" s="801">
        <f>K32/K31</f>
        <v>0.78992373468916111</v>
      </c>
      <c r="L34" s="662"/>
      <c r="M34" s="801">
        <f>M32/M31</f>
        <v>0.95539419087136934</v>
      </c>
      <c r="N34" s="801">
        <f>N32/N31</f>
        <v>0.93188010899182561</v>
      </c>
      <c r="O34" s="801">
        <f>O32/O31</f>
        <v>0.92844202898550721</v>
      </c>
      <c r="P34" s="801">
        <f>P32/P31</f>
        <v>0.93783527926790788</v>
      </c>
      <c r="Q34" s="662"/>
      <c r="R34" s="801">
        <f>R32/R31</f>
        <v>0.78358628442945477</v>
      </c>
      <c r="S34" s="801">
        <f>S32/S31</f>
        <v>0.79294182519988976</v>
      </c>
      <c r="T34" s="801">
        <f>T32/T31</f>
        <v>0.79761904761904767</v>
      </c>
      <c r="U34" s="801">
        <f>U32/U31</f>
        <v>0.79127548601232811</v>
      </c>
      <c r="V34" s="645"/>
      <c r="W34" s="801">
        <f>W32/W31</f>
        <v>0.95499999999999996</v>
      </c>
      <c r="X34" s="801">
        <f>X32/X31</f>
        <v>0.93673695893451725</v>
      </c>
      <c r="Y34" s="801">
        <f>Y32/Y31</f>
        <v>0.92921348314606744</v>
      </c>
      <c r="Z34" s="801">
        <f>Z32/Z31</f>
        <v>0.93979158626013126</v>
      </c>
      <c r="AA34" s="662"/>
      <c r="AB34" s="801">
        <f>AB32/AB31</f>
        <v>0.82352941176470584</v>
      </c>
      <c r="AC34" s="801">
        <f>AC32/AC31</f>
        <v>0.73333333333333328</v>
      </c>
      <c r="AD34" s="801">
        <f>AD32/AD31</f>
        <v>0.66666666666666663</v>
      </c>
      <c r="AE34" s="801">
        <f>AE32/AE31</f>
        <v>0.73584905660377353</v>
      </c>
      <c r="AF34" s="662"/>
      <c r="AG34" s="801" t="s">
        <v>1077</v>
      </c>
      <c r="AH34" s="801" t="s">
        <v>1077</v>
      </c>
      <c r="AI34" s="801" t="s">
        <v>1077</v>
      </c>
      <c r="AJ34" s="801">
        <f>AJ32/AJ31</f>
        <v>0.88235294117647056</v>
      </c>
      <c r="AK34" s="662"/>
      <c r="AL34" s="801">
        <f>AL32/AL31</f>
        <v>0.77777777777777779</v>
      </c>
      <c r="AM34" s="801">
        <f>AM32/AM31</f>
        <v>0.74698795180722888</v>
      </c>
      <c r="AN34" s="801">
        <f>AN32/AN31</f>
        <v>0.689873417721519</v>
      </c>
      <c r="AO34" s="801">
        <f>AO32/AO31</f>
        <v>0.73868312757201648</v>
      </c>
      <c r="AP34" s="662"/>
      <c r="AQ34" s="801">
        <f>AQ32/AQ31</f>
        <v>0.967741935483871</v>
      </c>
      <c r="AR34" s="801">
        <f>AR32/AR31</f>
        <v>0.83673469387755106</v>
      </c>
      <c r="AS34" s="801">
        <f>AS32/AS31</f>
        <v>0.90566037735849059</v>
      </c>
      <c r="AT34" s="801">
        <f>AT32/AT31</f>
        <v>0.89473684210526316</v>
      </c>
    </row>
    <row r="35" spans="1:46" s="308" customFormat="1" ht="12.75">
      <c r="A35" s="312"/>
      <c r="B35" s="316"/>
      <c r="C35" s="802"/>
      <c r="D35" s="802"/>
      <c r="E35" s="802"/>
      <c r="F35" s="802"/>
      <c r="G35" s="662"/>
      <c r="H35" s="802"/>
      <c r="I35" s="802"/>
      <c r="J35" s="802"/>
      <c r="K35" s="802"/>
      <c r="L35" s="662"/>
      <c r="M35" s="802"/>
      <c r="N35" s="802"/>
      <c r="O35" s="802"/>
      <c r="P35" s="802"/>
      <c r="Q35" s="662"/>
      <c r="R35" s="802"/>
      <c r="S35" s="802"/>
      <c r="T35" s="802"/>
      <c r="U35" s="802"/>
      <c r="V35" s="645"/>
      <c r="W35" s="802"/>
      <c r="X35" s="802"/>
      <c r="Y35" s="802"/>
      <c r="Z35" s="802"/>
      <c r="AA35" s="662"/>
      <c r="AB35" s="802"/>
      <c r="AC35" s="802"/>
      <c r="AD35" s="802"/>
      <c r="AE35" s="802"/>
      <c r="AF35" s="662"/>
      <c r="AG35" s="802"/>
      <c r="AH35" s="802"/>
      <c r="AI35" s="802"/>
      <c r="AJ35" s="802"/>
      <c r="AK35" s="662"/>
      <c r="AL35" s="802"/>
      <c r="AM35" s="802"/>
      <c r="AN35" s="802"/>
      <c r="AO35" s="802"/>
      <c r="AP35" s="662"/>
      <c r="AQ35" s="802"/>
      <c r="AR35" s="802"/>
      <c r="AS35" s="802"/>
      <c r="AT35" s="802"/>
    </row>
    <row r="36" spans="1:46" s="308" customFormat="1" ht="12.75">
      <c r="A36" s="312" t="s">
        <v>231</v>
      </c>
      <c r="B36" s="316" t="s">
        <v>46</v>
      </c>
      <c r="C36" s="800">
        <v>5496</v>
      </c>
      <c r="D36" s="800">
        <v>5360</v>
      </c>
      <c r="E36" s="800">
        <v>5703</v>
      </c>
      <c r="F36" s="800">
        <f>SUM(C36:E36)</f>
        <v>16559</v>
      </c>
      <c r="G36" s="300"/>
      <c r="H36" s="800">
        <v>4636</v>
      </c>
      <c r="I36" s="800">
        <v>4476</v>
      </c>
      <c r="J36" s="800">
        <v>4792</v>
      </c>
      <c r="K36" s="800">
        <f>SUM(H36:J36)</f>
        <v>13904</v>
      </c>
      <c r="L36" s="300"/>
      <c r="M36" s="800">
        <v>860</v>
      </c>
      <c r="N36" s="800">
        <v>884</v>
      </c>
      <c r="O36" s="800">
        <v>911</v>
      </c>
      <c r="P36" s="800">
        <f>SUM(M36:O36)</f>
        <v>2655</v>
      </c>
      <c r="Q36" s="300"/>
      <c r="R36" s="800">
        <v>3748</v>
      </c>
      <c r="S36" s="800">
        <v>3486</v>
      </c>
      <c r="T36" s="800">
        <v>3783</v>
      </c>
      <c r="U36" s="800">
        <f>SUM(R36:T36)</f>
        <v>11017</v>
      </c>
      <c r="V36" s="816"/>
      <c r="W36" s="800">
        <v>712</v>
      </c>
      <c r="X36" s="800">
        <v>742</v>
      </c>
      <c r="Y36" s="800">
        <v>754</v>
      </c>
      <c r="Z36" s="800">
        <f>SUM(W36:Y36)</f>
        <v>2208</v>
      </c>
      <c r="AA36" s="300"/>
      <c r="AB36" s="800">
        <v>19</v>
      </c>
      <c r="AC36" s="800">
        <v>25</v>
      </c>
      <c r="AD36" s="800">
        <v>36</v>
      </c>
      <c r="AE36" s="800">
        <f>SUM(AB36:AD36)</f>
        <v>80</v>
      </c>
      <c r="AF36" s="300"/>
      <c r="AG36" s="800">
        <v>12</v>
      </c>
      <c r="AH36" s="800">
        <v>13</v>
      </c>
      <c r="AI36" s="800">
        <v>11</v>
      </c>
      <c r="AJ36" s="800">
        <f>SUM(AG36:AI36)</f>
        <v>36</v>
      </c>
      <c r="AK36" s="300"/>
      <c r="AL36" s="800">
        <v>193</v>
      </c>
      <c r="AM36" s="800">
        <v>221</v>
      </c>
      <c r="AN36" s="800">
        <v>257</v>
      </c>
      <c r="AO36" s="800">
        <f>SUM(AL36:AN36)</f>
        <v>671</v>
      </c>
      <c r="AP36" s="300"/>
      <c r="AQ36" s="800">
        <v>26</v>
      </c>
      <c r="AR36" s="800">
        <v>25</v>
      </c>
      <c r="AS36" s="800">
        <v>22</v>
      </c>
      <c r="AT36" s="800">
        <f>SUM(AQ36:AS36)</f>
        <v>73</v>
      </c>
    </row>
    <row r="37" spans="1:46" s="308" customFormat="1" ht="12.75">
      <c r="A37" s="312"/>
      <c r="B37" s="316" t="s">
        <v>223</v>
      </c>
      <c r="C37" s="638">
        <v>4480</v>
      </c>
      <c r="D37" s="638">
        <v>4480</v>
      </c>
      <c r="E37" s="638">
        <v>4713</v>
      </c>
      <c r="F37" s="800">
        <f>SUM(C37:E37)</f>
        <v>13673</v>
      </c>
      <c r="G37" s="300"/>
      <c r="H37" s="638">
        <v>3682</v>
      </c>
      <c r="I37" s="638">
        <v>3652</v>
      </c>
      <c r="J37" s="638">
        <v>3879</v>
      </c>
      <c r="K37" s="800">
        <f>SUM(H37:J37)</f>
        <v>11213</v>
      </c>
      <c r="L37" s="300"/>
      <c r="M37" s="638">
        <v>798</v>
      </c>
      <c r="N37" s="638">
        <v>828</v>
      </c>
      <c r="O37" s="638">
        <v>834</v>
      </c>
      <c r="P37" s="800">
        <f>SUM(M37:O37)</f>
        <v>2460</v>
      </c>
      <c r="Q37" s="300"/>
      <c r="R37" s="638">
        <v>2939</v>
      </c>
      <c r="S37" s="638">
        <v>2799</v>
      </c>
      <c r="T37" s="638">
        <v>3029</v>
      </c>
      <c r="U37" s="800">
        <f>SUM(R37:T37)</f>
        <v>8767</v>
      </c>
      <c r="V37" s="816"/>
      <c r="W37" s="638">
        <v>665</v>
      </c>
      <c r="X37" s="638">
        <v>698</v>
      </c>
      <c r="Y37" s="638">
        <v>691</v>
      </c>
      <c r="Z37" s="800">
        <f>SUM(W37:Y37)</f>
        <v>2054</v>
      </c>
      <c r="AA37" s="300"/>
      <c r="AB37" s="638">
        <v>16</v>
      </c>
      <c r="AC37" s="638">
        <v>12</v>
      </c>
      <c r="AD37" s="638">
        <v>30</v>
      </c>
      <c r="AE37" s="800">
        <f>SUM(AB37:AD37)</f>
        <v>58</v>
      </c>
      <c r="AF37" s="300"/>
      <c r="AG37" s="638">
        <v>10</v>
      </c>
      <c r="AH37" s="638">
        <v>12</v>
      </c>
      <c r="AI37" s="638">
        <v>8</v>
      </c>
      <c r="AJ37" s="800">
        <f>SUM(AG37:AI37)</f>
        <v>30</v>
      </c>
      <c r="AK37" s="300"/>
      <c r="AL37" s="638">
        <v>162</v>
      </c>
      <c r="AM37" s="638">
        <v>204</v>
      </c>
      <c r="AN37" s="638">
        <v>226</v>
      </c>
      <c r="AO37" s="800">
        <f>SUM(AL37:AN37)</f>
        <v>592</v>
      </c>
      <c r="AP37" s="300"/>
      <c r="AQ37" s="638">
        <v>25</v>
      </c>
      <c r="AR37" s="638">
        <v>23</v>
      </c>
      <c r="AS37" s="638">
        <v>21</v>
      </c>
      <c r="AT37" s="800">
        <f>SUM(AQ37:AS37)</f>
        <v>69</v>
      </c>
    </row>
    <row r="38" spans="1:46" s="308" customFormat="1" ht="12.75">
      <c r="A38" s="312"/>
      <c r="B38" s="316" t="s">
        <v>226</v>
      </c>
      <c r="C38" s="638">
        <f>C36-C37</f>
        <v>1016</v>
      </c>
      <c r="D38" s="638">
        <f>D36-D37</f>
        <v>880</v>
      </c>
      <c r="E38" s="638">
        <f>E36-E37</f>
        <v>990</v>
      </c>
      <c r="F38" s="800">
        <f>SUM(C38:E38)</f>
        <v>2886</v>
      </c>
      <c r="G38" s="300"/>
      <c r="H38" s="638">
        <f>H36-H37</f>
        <v>954</v>
      </c>
      <c r="I38" s="638">
        <f>I36-I37</f>
        <v>824</v>
      </c>
      <c r="J38" s="638">
        <f>J36-J37</f>
        <v>913</v>
      </c>
      <c r="K38" s="800">
        <f>SUM(H38:J38)</f>
        <v>2691</v>
      </c>
      <c r="L38" s="300"/>
      <c r="M38" s="638">
        <f>M36-M37</f>
        <v>62</v>
      </c>
      <c r="N38" s="638">
        <f>N36-N37</f>
        <v>56</v>
      </c>
      <c r="O38" s="638">
        <f>O36-O37</f>
        <v>77</v>
      </c>
      <c r="P38" s="800">
        <f>SUM(M38:O38)</f>
        <v>195</v>
      </c>
      <c r="Q38" s="300"/>
      <c r="R38" s="638">
        <f>R36-R37</f>
        <v>809</v>
      </c>
      <c r="S38" s="638">
        <f>S36-S37</f>
        <v>687</v>
      </c>
      <c r="T38" s="638">
        <f>T36-T37</f>
        <v>754</v>
      </c>
      <c r="U38" s="800">
        <f>SUM(R38:T38)</f>
        <v>2250</v>
      </c>
      <c r="V38" s="816"/>
      <c r="W38" s="638">
        <f>W36-W37</f>
        <v>47</v>
      </c>
      <c r="X38" s="638">
        <f>X36-X37</f>
        <v>44</v>
      </c>
      <c r="Y38" s="638">
        <f>Y36-Y37</f>
        <v>63</v>
      </c>
      <c r="Z38" s="800">
        <f>SUM(W38:Y38)</f>
        <v>154</v>
      </c>
      <c r="AA38" s="300"/>
      <c r="AB38" s="638">
        <f>AB36-AB37</f>
        <v>3</v>
      </c>
      <c r="AC38" s="638">
        <f>AC36-AC37</f>
        <v>13</v>
      </c>
      <c r="AD38" s="638">
        <f>AD36-AD37</f>
        <v>6</v>
      </c>
      <c r="AE38" s="800">
        <f>SUM(AB38:AD38)</f>
        <v>22</v>
      </c>
      <c r="AF38" s="300"/>
      <c r="AG38" s="638">
        <f>AG36-AG37</f>
        <v>2</v>
      </c>
      <c r="AH38" s="638">
        <f>AH36-AH37</f>
        <v>1</v>
      </c>
      <c r="AI38" s="638">
        <f>AI36-AI37</f>
        <v>3</v>
      </c>
      <c r="AJ38" s="800">
        <f>SUM(AG38:AI38)</f>
        <v>6</v>
      </c>
      <c r="AK38" s="300"/>
      <c r="AL38" s="638">
        <f>AL36-AL37</f>
        <v>31</v>
      </c>
      <c r="AM38" s="638">
        <f>AM36-AM37</f>
        <v>17</v>
      </c>
      <c r="AN38" s="638">
        <f>AN36-AN37</f>
        <v>31</v>
      </c>
      <c r="AO38" s="800">
        <f>SUM(AL38:AN38)</f>
        <v>79</v>
      </c>
      <c r="AP38" s="300"/>
      <c r="AQ38" s="638">
        <f>AQ36-AQ37</f>
        <v>1</v>
      </c>
      <c r="AR38" s="638">
        <f>AR36-AR37</f>
        <v>2</v>
      </c>
      <c r="AS38" s="638">
        <f>AS36-AS37</f>
        <v>1</v>
      </c>
      <c r="AT38" s="800">
        <f>SUM(AQ38:AS38)</f>
        <v>4</v>
      </c>
    </row>
    <row r="39" spans="1:46" s="308" customFormat="1" ht="12.75">
      <c r="A39" s="312"/>
      <c r="B39" s="316" t="s">
        <v>224</v>
      </c>
      <c r="C39" s="801">
        <f>C37/C36</f>
        <v>0.81513828238719066</v>
      </c>
      <c r="D39" s="801">
        <f>D37/D36</f>
        <v>0.83582089552238803</v>
      </c>
      <c r="E39" s="801">
        <f>E37/E36</f>
        <v>0.82640715412940557</v>
      </c>
      <c r="F39" s="801">
        <f>F37/F36</f>
        <v>0.82571411317108523</v>
      </c>
      <c r="G39" s="662"/>
      <c r="H39" s="801">
        <f>H37/H36</f>
        <v>0.79421915444348579</v>
      </c>
      <c r="I39" s="801">
        <f>I37/I36</f>
        <v>0.81590705987488832</v>
      </c>
      <c r="J39" s="801">
        <f>J37/J36</f>
        <v>0.80947412353923209</v>
      </c>
      <c r="K39" s="801">
        <f>K37/K36</f>
        <v>0.80645857307249713</v>
      </c>
      <c r="L39" s="662"/>
      <c r="M39" s="801">
        <f>M37/M36</f>
        <v>0.9279069767441861</v>
      </c>
      <c r="N39" s="801">
        <f>N37/N36</f>
        <v>0.93665158371040724</v>
      </c>
      <c r="O39" s="801">
        <f>O37/O36</f>
        <v>0.91547749725576288</v>
      </c>
      <c r="P39" s="801">
        <f>P37/P36</f>
        <v>0.92655367231638419</v>
      </c>
      <c r="Q39" s="662"/>
      <c r="R39" s="801">
        <f>R37/R36</f>
        <v>0.78415154749199578</v>
      </c>
      <c r="S39" s="801">
        <f>S37/S36</f>
        <v>0.80292598967297768</v>
      </c>
      <c r="T39" s="801">
        <f>T37/T36</f>
        <v>0.80068728522336774</v>
      </c>
      <c r="U39" s="801">
        <f>U37/U36</f>
        <v>0.79577017336843059</v>
      </c>
      <c r="V39" s="645"/>
      <c r="W39" s="801">
        <f>W37/W36</f>
        <v>0.9339887640449438</v>
      </c>
      <c r="X39" s="801">
        <f>X37/X36</f>
        <v>0.94070080862533689</v>
      </c>
      <c r="Y39" s="801">
        <f>Y37/Y36</f>
        <v>0.91644562334217505</v>
      </c>
      <c r="Z39" s="801">
        <f>Z37/Z36</f>
        <v>0.93025362318840576</v>
      </c>
      <c r="AA39" s="662"/>
      <c r="AB39" s="801">
        <f>AB37/AB36</f>
        <v>0.84210526315789469</v>
      </c>
      <c r="AC39" s="801">
        <f>AC37/AC36</f>
        <v>0.48</v>
      </c>
      <c r="AD39" s="801">
        <f>AD37/AD36</f>
        <v>0.83333333333333337</v>
      </c>
      <c r="AE39" s="801">
        <f>AE37/AE36</f>
        <v>0.72499999999999998</v>
      </c>
      <c r="AF39" s="662"/>
      <c r="AG39" s="801">
        <f>AG37/AG36</f>
        <v>0.83333333333333337</v>
      </c>
      <c r="AH39" s="801">
        <f>AH37/AH36</f>
        <v>0.92307692307692313</v>
      </c>
      <c r="AI39" s="801">
        <f>AI37/AI36</f>
        <v>0.72727272727272729</v>
      </c>
      <c r="AJ39" s="801">
        <f>AJ37/AJ36</f>
        <v>0.83333333333333337</v>
      </c>
      <c r="AK39" s="662"/>
      <c r="AL39" s="801">
        <f>AL37/AL36</f>
        <v>0.8393782383419689</v>
      </c>
      <c r="AM39" s="801">
        <f>AM37/AM36</f>
        <v>0.92307692307692313</v>
      </c>
      <c r="AN39" s="801">
        <f>AN37/AN36</f>
        <v>0.87937743190661477</v>
      </c>
      <c r="AO39" s="801">
        <f>AO37/AO36</f>
        <v>0.8822652757078987</v>
      </c>
      <c r="AP39" s="662"/>
      <c r="AQ39" s="801">
        <f>AQ37/AQ36</f>
        <v>0.96153846153846156</v>
      </c>
      <c r="AR39" s="801">
        <f>AR37/AR36</f>
        <v>0.92</v>
      </c>
      <c r="AS39" s="801">
        <f>AS37/AS36</f>
        <v>0.95454545454545459</v>
      </c>
      <c r="AT39" s="801">
        <f>AT37/AT36</f>
        <v>0.9452054794520548</v>
      </c>
    </row>
    <row r="40" spans="1:46" s="308" customFormat="1" ht="12.75">
      <c r="A40" s="312"/>
      <c r="B40" s="316"/>
      <c r="C40" s="802"/>
      <c r="D40" s="802"/>
      <c r="E40" s="802"/>
      <c r="F40" s="802"/>
      <c r="G40" s="662"/>
      <c r="H40" s="802"/>
      <c r="I40" s="802"/>
      <c r="J40" s="802"/>
      <c r="K40" s="802"/>
      <c r="L40" s="662"/>
      <c r="M40" s="802"/>
      <c r="N40" s="802"/>
      <c r="O40" s="802"/>
      <c r="P40" s="802"/>
      <c r="Q40" s="662"/>
      <c r="R40" s="802"/>
      <c r="S40" s="802"/>
      <c r="T40" s="802"/>
      <c r="U40" s="802"/>
      <c r="V40" s="645"/>
      <c r="W40" s="802"/>
      <c r="X40" s="802"/>
      <c r="Y40" s="802"/>
      <c r="Z40" s="802"/>
      <c r="AA40" s="662"/>
      <c r="AB40" s="802"/>
      <c r="AC40" s="802"/>
      <c r="AD40" s="802"/>
      <c r="AE40" s="802"/>
      <c r="AF40" s="662"/>
      <c r="AG40" s="802"/>
      <c r="AH40" s="802"/>
      <c r="AI40" s="802"/>
      <c r="AJ40" s="802"/>
      <c r="AK40" s="662"/>
      <c r="AL40" s="802"/>
      <c r="AM40" s="802"/>
      <c r="AN40" s="802"/>
      <c r="AO40" s="802"/>
      <c r="AP40" s="662"/>
      <c r="AQ40" s="802"/>
      <c r="AR40" s="802"/>
      <c r="AS40" s="802"/>
      <c r="AT40" s="802"/>
    </row>
    <row r="41" spans="1:46" s="308" customFormat="1" ht="12.75">
      <c r="A41" s="312" t="s">
        <v>233</v>
      </c>
      <c r="B41" s="316" t="s">
        <v>46</v>
      </c>
      <c r="C41" s="800">
        <v>3264</v>
      </c>
      <c r="D41" s="800">
        <v>4084</v>
      </c>
      <c r="E41" s="800">
        <v>3981</v>
      </c>
      <c r="F41" s="800">
        <f>SUM(C41:E41)</f>
        <v>11329</v>
      </c>
      <c r="G41" s="300"/>
      <c r="H41" s="800">
        <v>2766</v>
      </c>
      <c r="I41" s="800">
        <v>3430</v>
      </c>
      <c r="J41" s="800">
        <v>3319</v>
      </c>
      <c r="K41" s="800">
        <f>SUM(H41:J41)</f>
        <v>9515</v>
      </c>
      <c r="L41" s="300"/>
      <c r="M41" s="800">
        <v>498</v>
      </c>
      <c r="N41" s="800">
        <v>654</v>
      </c>
      <c r="O41" s="800">
        <v>662</v>
      </c>
      <c r="P41" s="800">
        <f>SUM(M41:O41)</f>
        <v>1814</v>
      </c>
      <c r="Q41" s="300"/>
      <c r="R41" s="800">
        <v>2390</v>
      </c>
      <c r="S41" s="800">
        <v>2924</v>
      </c>
      <c r="T41" s="800">
        <v>2854</v>
      </c>
      <c r="U41" s="800">
        <f>SUM(R41:T41)</f>
        <v>8168</v>
      </c>
      <c r="V41" s="816"/>
      <c r="W41" s="800">
        <v>425</v>
      </c>
      <c r="X41" s="800">
        <v>551</v>
      </c>
      <c r="Y41" s="800">
        <v>529</v>
      </c>
      <c r="Z41" s="800">
        <f>SUM(W41:Y41)</f>
        <v>1505</v>
      </c>
      <c r="AA41" s="300"/>
      <c r="AB41" s="800">
        <v>15</v>
      </c>
      <c r="AC41" s="800">
        <v>25</v>
      </c>
      <c r="AD41" s="800">
        <v>17</v>
      </c>
      <c r="AE41" s="800">
        <f>SUM(AB41:AD41)</f>
        <v>57</v>
      </c>
      <c r="AF41" s="300"/>
      <c r="AG41" s="800">
        <v>3</v>
      </c>
      <c r="AH41" s="800">
        <v>11</v>
      </c>
      <c r="AI41" s="800">
        <v>3</v>
      </c>
      <c r="AJ41" s="800">
        <f>SUM(AG41:AI41)</f>
        <v>17</v>
      </c>
      <c r="AK41" s="300"/>
      <c r="AL41" s="800">
        <v>41</v>
      </c>
      <c r="AM41" s="800">
        <v>65</v>
      </c>
      <c r="AN41" s="800">
        <v>62</v>
      </c>
      <c r="AO41" s="800">
        <f>SUM(AL41:AN41)</f>
        <v>168</v>
      </c>
      <c r="AP41" s="300"/>
      <c r="AQ41" s="800">
        <v>10</v>
      </c>
      <c r="AR41" s="800">
        <v>12</v>
      </c>
      <c r="AS41" s="800">
        <v>26</v>
      </c>
      <c r="AT41" s="800">
        <f>SUM(AQ41:AS41)</f>
        <v>48</v>
      </c>
    </row>
    <row r="42" spans="1:46" s="308" customFormat="1" ht="12.75">
      <c r="A42" s="312"/>
      <c r="B42" s="316" t="s">
        <v>223</v>
      </c>
      <c r="C42" s="638">
        <v>2686</v>
      </c>
      <c r="D42" s="638">
        <v>3289</v>
      </c>
      <c r="E42" s="638">
        <v>3224</v>
      </c>
      <c r="F42" s="800">
        <f>SUM(C42:E42)</f>
        <v>9199</v>
      </c>
      <c r="G42" s="300"/>
      <c r="H42" s="638">
        <v>2215</v>
      </c>
      <c r="I42" s="638">
        <v>2675</v>
      </c>
      <c r="J42" s="638">
        <v>2596</v>
      </c>
      <c r="K42" s="800">
        <f>SUM(H42:J42)</f>
        <v>7486</v>
      </c>
      <c r="L42" s="300"/>
      <c r="M42" s="638">
        <v>471</v>
      </c>
      <c r="N42" s="638">
        <v>614</v>
      </c>
      <c r="O42" s="638">
        <v>628</v>
      </c>
      <c r="P42" s="800">
        <f>SUM(M42:O42)</f>
        <v>1713</v>
      </c>
      <c r="Q42" s="300"/>
      <c r="R42" s="638">
        <v>1929</v>
      </c>
      <c r="S42" s="638">
        <v>2294</v>
      </c>
      <c r="T42" s="638">
        <v>2245</v>
      </c>
      <c r="U42" s="800">
        <f>SUM(R42:T42)</f>
        <v>6468</v>
      </c>
      <c r="V42" s="816"/>
      <c r="W42" s="638">
        <v>408</v>
      </c>
      <c r="X42" s="638">
        <v>522</v>
      </c>
      <c r="Y42" s="638">
        <v>513</v>
      </c>
      <c r="Z42" s="800">
        <f>SUM(W42:Y42)</f>
        <v>1443</v>
      </c>
      <c r="AA42" s="300"/>
      <c r="AB42" s="638">
        <v>13</v>
      </c>
      <c r="AC42" s="638">
        <v>18</v>
      </c>
      <c r="AD42" s="638">
        <v>16</v>
      </c>
      <c r="AE42" s="800">
        <f>SUM(AB42:AD42)</f>
        <v>47</v>
      </c>
      <c r="AF42" s="300"/>
      <c r="AG42" s="638">
        <v>2</v>
      </c>
      <c r="AH42" s="638">
        <v>9</v>
      </c>
      <c r="AI42" s="638">
        <v>3</v>
      </c>
      <c r="AJ42" s="800">
        <f>SUM(AG42:AI42)</f>
        <v>14</v>
      </c>
      <c r="AK42" s="300"/>
      <c r="AL42" s="638">
        <v>30</v>
      </c>
      <c r="AM42" s="638">
        <v>44</v>
      </c>
      <c r="AN42" s="638">
        <v>40</v>
      </c>
      <c r="AO42" s="800">
        <f>SUM(AL42:AN42)</f>
        <v>114</v>
      </c>
      <c r="AP42" s="300"/>
      <c r="AQ42" s="638">
        <v>8</v>
      </c>
      <c r="AR42" s="638">
        <v>10</v>
      </c>
      <c r="AS42" s="638">
        <v>22</v>
      </c>
      <c r="AT42" s="800">
        <f>SUM(AQ42:AS42)</f>
        <v>40</v>
      </c>
    </row>
    <row r="43" spans="1:46" s="308" customFormat="1" ht="12.75">
      <c r="A43" s="312"/>
      <c r="B43" s="316" t="s">
        <v>226</v>
      </c>
      <c r="C43" s="638">
        <f>C41-C42</f>
        <v>578</v>
      </c>
      <c r="D43" s="638">
        <f>D41-D42</f>
        <v>795</v>
      </c>
      <c r="E43" s="638">
        <f>E41-E42</f>
        <v>757</v>
      </c>
      <c r="F43" s="800">
        <f>SUM(C43:E43)</f>
        <v>2130</v>
      </c>
      <c r="G43" s="300"/>
      <c r="H43" s="638">
        <f>H41-H42</f>
        <v>551</v>
      </c>
      <c r="I43" s="638">
        <f>I41-I42</f>
        <v>755</v>
      </c>
      <c r="J43" s="638">
        <f>J41-J42</f>
        <v>723</v>
      </c>
      <c r="K43" s="800">
        <f>SUM(H43:J43)</f>
        <v>2029</v>
      </c>
      <c r="L43" s="300"/>
      <c r="M43" s="638">
        <f>M41-M42</f>
        <v>27</v>
      </c>
      <c r="N43" s="638">
        <f>N41-N42</f>
        <v>40</v>
      </c>
      <c r="O43" s="638">
        <f>O41-O42</f>
        <v>34</v>
      </c>
      <c r="P43" s="800">
        <f>SUM(M43:O43)</f>
        <v>101</v>
      </c>
      <c r="Q43" s="300"/>
      <c r="R43" s="638">
        <f>R41-R42</f>
        <v>461</v>
      </c>
      <c r="S43" s="638">
        <f>S41-S42</f>
        <v>630</v>
      </c>
      <c r="T43" s="638">
        <f>T41-T42</f>
        <v>609</v>
      </c>
      <c r="U43" s="800">
        <f>SUM(R43:T43)</f>
        <v>1700</v>
      </c>
      <c r="V43" s="816"/>
      <c r="W43" s="638">
        <f>W41-W42</f>
        <v>17</v>
      </c>
      <c r="X43" s="638">
        <f>X41-X42</f>
        <v>29</v>
      </c>
      <c r="Y43" s="638">
        <f>Y41-Y42</f>
        <v>16</v>
      </c>
      <c r="Z43" s="800">
        <f>SUM(W43:Y43)</f>
        <v>62</v>
      </c>
      <c r="AA43" s="300"/>
      <c r="AB43" s="638">
        <f>AB41-AB42</f>
        <v>2</v>
      </c>
      <c r="AC43" s="638">
        <f>AC41-AC42</f>
        <v>7</v>
      </c>
      <c r="AD43" s="638">
        <f>AD41-AD42</f>
        <v>1</v>
      </c>
      <c r="AE43" s="800">
        <f>SUM(AB43:AD43)</f>
        <v>10</v>
      </c>
      <c r="AF43" s="300"/>
      <c r="AG43" s="638">
        <f>AG41-AG42</f>
        <v>1</v>
      </c>
      <c r="AH43" s="638">
        <f>AH41-AH42</f>
        <v>2</v>
      </c>
      <c r="AI43" s="638">
        <f>AI41-AI42</f>
        <v>0</v>
      </c>
      <c r="AJ43" s="800">
        <f>SUM(AG43:AI43)</f>
        <v>3</v>
      </c>
      <c r="AK43" s="300"/>
      <c r="AL43" s="638">
        <f>AL41-AL42</f>
        <v>11</v>
      </c>
      <c r="AM43" s="638">
        <f>AM41-AM42</f>
        <v>21</v>
      </c>
      <c r="AN43" s="638">
        <f>AN41-AN42</f>
        <v>22</v>
      </c>
      <c r="AO43" s="800">
        <f>SUM(AL43:AN43)</f>
        <v>54</v>
      </c>
      <c r="AP43" s="300"/>
      <c r="AQ43" s="638">
        <f>AQ41-AQ42</f>
        <v>2</v>
      </c>
      <c r="AR43" s="638">
        <f>AR41-AR42</f>
        <v>2</v>
      </c>
      <c r="AS43" s="638">
        <f>AS41-AS42</f>
        <v>4</v>
      </c>
      <c r="AT43" s="800">
        <f>SUM(AQ43:AS43)</f>
        <v>8</v>
      </c>
    </row>
    <row r="44" spans="1:46" s="308" customFormat="1" ht="12.75">
      <c r="A44" s="312"/>
      <c r="B44" s="316" t="s">
        <v>224</v>
      </c>
      <c r="C44" s="801">
        <f>C42/C41</f>
        <v>0.82291666666666663</v>
      </c>
      <c r="D44" s="801">
        <f>D42/D41</f>
        <v>0.80533790401567096</v>
      </c>
      <c r="E44" s="801">
        <f>E42/E41</f>
        <v>0.80984677216779699</v>
      </c>
      <c r="F44" s="801">
        <f>F42/F41</f>
        <v>0.8119869361814811</v>
      </c>
      <c r="G44" s="662"/>
      <c r="H44" s="801">
        <f>H42/H41</f>
        <v>0.80079537237888643</v>
      </c>
      <c r="I44" s="801">
        <f>I42/I41</f>
        <v>0.77988338192419826</v>
      </c>
      <c r="J44" s="801">
        <f>J42/J41</f>
        <v>0.78216330219945762</v>
      </c>
      <c r="K44" s="801">
        <f>K42/K41</f>
        <v>0.78675775091960065</v>
      </c>
      <c r="L44" s="662"/>
      <c r="M44" s="801">
        <f>M42/M41</f>
        <v>0.94578313253012047</v>
      </c>
      <c r="N44" s="801">
        <f>N42/N41</f>
        <v>0.9388379204892966</v>
      </c>
      <c r="O44" s="801">
        <f>O42/O41</f>
        <v>0.94864048338368578</v>
      </c>
      <c r="P44" s="801">
        <f>P42/P41</f>
        <v>0.94432194046306506</v>
      </c>
      <c r="Q44" s="662"/>
      <c r="R44" s="801">
        <f>R42/R41</f>
        <v>0.80711297071129706</v>
      </c>
      <c r="S44" s="801">
        <f>S42/S41</f>
        <v>0.78454172366621067</v>
      </c>
      <c r="T44" s="801">
        <f>T42/T41</f>
        <v>0.78661527680448495</v>
      </c>
      <c r="U44" s="801">
        <f>U42/U41</f>
        <v>0.79187071498530848</v>
      </c>
      <c r="V44" s="645"/>
      <c r="W44" s="801">
        <f>W42/W41</f>
        <v>0.96</v>
      </c>
      <c r="X44" s="801">
        <f>X42/X41</f>
        <v>0.94736842105263153</v>
      </c>
      <c r="Y44" s="801">
        <f>Y42/Y41</f>
        <v>0.96975425330812859</v>
      </c>
      <c r="Z44" s="801">
        <f>Z42/Z41</f>
        <v>0.95880398671096345</v>
      </c>
      <c r="AA44" s="662"/>
      <c r="AB44" s="801">
        <f>AB42/AB41</f>
        <v>0.8666666666666667</v>
      </c>
      <c r="AC44" s="801">
        <f>AC42/AC41</f>
        <v>0.72</v>
      </c>
      <c r="AD44" s="801">
        <f>AD42/AD41</f>
        <v>0.94117647058823528</v>
      </c>
      <c r="AE44" s="801">
        <f>AE42/AE41</f>
        <v>0.82456140350877194</v>
      </c>
      <c r="AF44" s="662"/>
      <c r="AG44" s="801" t="s">
        <v>1077</v>
      </c>
      <c r="AH44" s="801">
        <f>AH42/AH41</f>
        <v>0.81818181818181823</v>
      </c>
      <c r="AI44" s="801" t="s">
        <v>1077</v>
      </c>
      <c r="AJ44" s="801">
        <f>AJ42/AJ41</f>
        <v>0.82352941176470584</v>
      </c>
      <c r="AK44" s="662"/>
      <c r="AL44" s="801">
        <f>AL42/AL41</f>
        <v>0.73170731707317072</v>
      </c>
      <c r="AM44" s="801">
        <f>AM42/AM41</f>
        <v>0.67692307692307696</v>
      </c>
      <c r="AN44" s="801">
        <f>AN42/AN41</f>
        <v>0.64516129032258063</v>
      </c>
      <c r="AO44" s="801">
        <f>AO42/AO41</f>
        <v>0.6785714285714286</v>
      </c>
      <c r="AP44" s="662"/>
      <c r="AQ44" s="801">
        <f>AQ42/AQ41</f>
        <v>0.8</v>
      </c>
      <c r="AR44" s="801">
        <f>AR42/AR41</f>
        <v>0.83333333333333337</v>
      </c>
      <c r="AS44" s="801">
        <f>AS42/AS41</f>
        <v>0.84615384615384615</v>
      </c>
      <c r="AT44" s="801">
        <f>AT42/AT41</f>
        <v>0.83333333333333337</v>
      </c>
    </row>
    <row r="45" spans="1:46" s="308" customFormat="1" ht="12.75">
      <c r="A45" s="312"/>
      <c r="B45" s="316"/>
      <c r="C45" s="803"/>
      <c r="D45" s="803"/>
      <c r="E45" s="803"/>
      <c r="F45" s="802"/>
      <c r="G45" s="662"/>
      <c r="H45" s="803"/>
      <c r="I45" s="803"/>
      <c r="J45" s="803"/>
      <c r="K45" s="802"/>
      <c r="L45" s="662"/>
      <c r="M45" s="803"/>
      <c r="N45" s="803"/>
      <c r="O45" s="803"/>
      <c r="P45" s="802"/>
      <c r="Q45" s="662"/>
      <c r="R45" s="803"/>
      <c r="S45" s="803"/>
      <c r="T45" s="803"/>
      <c r="U45" s="802"/>
      <c r="V45" s="645"/>
      <c r="W45" s="803"/>
      <c r="X45" s="803"/>
      <c r="Y45" s="803"/>
      <c r="Z45" s="802"/>
      <c r="AA45" s="662"/>
      <c r="AB45" s="803"/>
      <c r="AC45" s="803"/>
      <c r="AD45" s="803"/>
      <c r="AE45" s="802"/>
      <c r="AF45" s="662"/>
      <c r="AG45" s="803"/>
      <c r="AH45" s="803"/>
      <c r="AI45" s="803"/>
      <c r="AJ45" s="802"/>
      <c r="AK45" s="662"/>
      <c r="AL45" s="803"/>
      <c r="AM45" s="803"/>
      <c r="AN45" s="803"/>
      <c r="AO45" s="802"/>
      <c r="AP45" s="662"/>
      <c r="AQ45" s="803"/>
      <c r="AR45" s="803"/>
      <c r="AS45" s="803"/>
      <c r="AT45" s="802"/>
    </row>
    <row r="46" spans="1:46" s="308" customFormat="1" ht="12.75">
      <c r="A46" s="312" t="s">
        <v>234</v>
      </c>
      <c r="B46" s="316" t="s">
        <v>46</v>
      </c>
      <c r="C46" s="800">
        <v>3919</v>
      </c>
      <c r="D46" s="800">
        <v>3947</v>
      </c>
      <c r="E46" s="800">
        <v>3663</v>
      </c>
      <c r="F46" s="800">
        <f>SUM(C46:E46)</f>
        <v>11529</v>
      </c>
      <c r="G46" s="300"/>
      <c r="H46" s="800">
        <v>3275</v>
      </c>
      <c r="I46" s="800">
        <v>3244</v>
      </c>
      <c r="J46" s="800">
        <v>3063</v>
      </c>
      <c r="K46" s="800">
        <f>SUM(H46:J46)</f>
        <v>9582</v>
      </c>
      <c r="L46" s="300"/>
      <c r="M46" s="800">
        <v>644</v>
      </c>
      <c r="N46" s="800">
        <v>703</v>
      </c>
      <c r="O46" s="800">
        <v>600</v>
      </c>
      <c r="P46" s="800">
        <f>SUM(M46:O46)</f>
        <v>1947</v>
      </c>
      <c r="Q46" s="300"/>
      <c r="R46" s="800">
        <v>2648</v>
      </c>
      <c r="S46" s="800">
        <v>2648</v>
      </c>
      <c r="T46" s="800">
        <v>2469</v>
      </c>
      <c r="U46" s="800">
        <f>SUM(R46:T46)</f>
        <v>7765</v>
      </c>
      <c r="V46" s="816"/>
      <c r="W46" s="800">
        <v>525</v>
      </c>
      <c r="X46" s="800">
        <v>586</v>
      </c>
      <c r="Y46" s="800">
        <v>488</v>
      </c>
      <c r="Z46" s="800">
        <f>SUM(W46:Y46)</f>
        <v>1599</v>
      </c>
      <c r="AA46" s="300"/>
      <c r="AB46" s="800">
        <v>19</v>
      </c>
      <c r="AC46" s="800">
        <v>14</v>
      </c>
      <c r="AD46" s="800">
        <v>20</v>
      </c>
      <c r="AE46" s="800">
        <f>SUM(AB46:AD46)</f>
        <v>53</v>
      </c>
      <c r="AF46" s="300"/>
      <c r="AG46" s="800">
        <v>5</v>
      </c>
      <c r="AH46" s="800">
        <v>5</v>
      </c>
      <c r="AI46" s="800">
        <v>6</v>
      </c>
      <c r="AJ46" s="800">
        <f>SUM(AG46:AI46)</f>
        <v>16</v>
      </c>
      <c r="AK46" s="300"/>
      <c r="AL46" s="800">
        <v>88</v>
      </c>
      <c r="AM46" s="800">
        <v>97</v>
      </c>
      <c r="AN46" s="800">
        <v>92</v>
      </c>
      <c r="AO46" s="800">
        <f>SUM(AL46:AN46)</f>
        <v>277</v>
      </c>
      <c r="AP46" s="300"/>
      <c r="AQ46" s="800">
        <v>28</v>
      </c>
      <c r="AR46" s="800">
        <v>35</v>
      </c>
      <c r="AS46" s="800">
        <v>30</v>
      </c>
      <c r="AT46" s="800">
        <f>SUM(AQ46:AS46)</f>
        <v>93</v>
      </c>
    </row>
    <row r="47" spans="1:46" s="308" customFormat="1" ht="12.75">
      <c r="A47" s="312"/>
      <c r="B47" s="316" t="s">
        <v>223</v>
      </c>
      <c r="C47" s="638">
        <v>3167</v>
      </c>
      <c r="D47" s="638">
        <v>3224</v>
      </c>
      <c r="E47" s="638">
        <v>2974</v>
      </c>
      <c r="F47" s="800">
        <f>SUM(C47:E47)</f>
        <v>9365</v>
      </c>
      <c r="G47" s="300"/>
      <c r="H47" s="638">
        <v>2569</v>
      </c>
      <c r="I47" s="638">
        <v>2568</v>
      </c>
      <c r="J47" s="638">
        <v>2408</v>
      </c>
      <c r="K47" s="800">
        <f>SUM(H47:J47)</f>
        <v>7545</v>
      </c>
      <c r="L47" s="300"/>
      <c r="M47" s="638">
        <v>598</v>
      </c>
      <c r="N47" s="638">
        <v>656</v>
      </c>
      <c r="O47" s="638">
        <v>566</v>
      </c>
      <c r="P47" s="800">
        <f>SUM(M47:O47)</f>
        <v>1820</v>
      </c>
      <c r="Q47" s="300"/>
      <c r="R47" s="638">
        <v>2067</v>
      </c>
      <c r="S47" s="638">
        <v>2085</v>
      </c>
      <c r="T47" s="638">
        <v>1944</v>
      </c>
      <c r="U47" s="800">
        <f>SUM(R47:T47)</f>
        <v>6096</v>
      </c>
      <c r="V47" s="816"/>
      <c r="W47" s="638">
        <v>485</v>
      </c>
      <c r="X47" s="638">
        <v>544</v>
      </c>
      <c r="Y47" s="638">
        <v>463</v>
      </c>
      <c r="Z47" s="800">
        <f>SUM(W47:Y47)</f>
        <v>1492</v>
      </c>
      <c r="AA47" s="300"/>
      <c r="AB47" s="638">
        <v>14</v>
      </c>
      <c r="AC47" s="638">
        <v>10</v>
      </c>
      <c r="AD47" s="638">
        <v>11</v>
      </c>
      <c r="AE47" s="800">
        <f>SUM(AB47:AD47)</f>
        <v>35</v>
      </c>
      <c r="AF47" s="300"/>
      <c r="AG47" s="638">
        <v>5</v>
      </c>
      <c r="AH47" s="638">
        <v>5</v>
      </c>
      <c r="AI47" s="638">
        <v>5</v>
      </c>
      <c r="AJ47" s="800">
        <f>SUM(AG47:AI47)</f>
        <v>15</v>
      </c>
      <c r="AK47" s="300"/>
      <c r="AL47" s="638">
        <v>62</v>
      </c>
      <c r="AM47" s="638">
        <v>66</v>
      </c>
      <c r="AN47" s="638">
        <v>61</v>
      </c>
      <c r="AO47" s="800">
        <f>SUM(AL47:AN47)</f>
        <v>189</v>
      </c>
      <c r="AP47" s="300"/>
      <c r="AQ47" s="638">
        <v>28</v>
      </c>
      <c r="AR47" s="638">
        <v>31</v>
      </c>
      <c r="AS47" s="638">
        <v>27</v>
      </c>
      <c r="AT47" s="800">
        <f>SUM(AQ47:AS47)</f>
        <v>86</v>
      </c>
    </row>
    <row r="48" spans="1:46" s="308" customFormat="1" ht="12.75">
      <c r="A48" s="312"/>
      <c r="B48" s="316" t="s">
        <v>226</v>
      </c>
      <c r="C48" s="638">
        <f>C46-C47</f>
        <v>752</v>
      </c>
      <c r="D48" s="638">
        <f>D46-D47</f>
        <v>723</v>
      </c>
      <c r="E48" s="638">
        <f>E46-E47</f>
        <v>689</v>
      </c>
      <c r="F48" s="800">
        <f>SUM(C48:E48)</f>
        <v>2164</v>
      </c>
      <c r="G48" s="300"/>
      <c r="H48" s="638">
        <f>H46-H47</f>
        <v>706</v>
      </c>
      <c r="I48" s="638">
        <f>I46-I47</f>
        <v>676</v>
      </c>
      <c r="J48" s="638">
        <f>J46-J47</f>
        <v>655</v>
      </c>
      <c r="K48" s="800">
        <f>SUM(H48:J48)</f>
        <v>2037</v>
      </c>
      <c r="L48" s="300"/>
      <c r="M48" s="638">
        <f>M46-M47</f>
        <v>46</v>
      </c>
      <c r="N48" s="638">
        <f>N46-N47</f>
        <v>47</v>
      </c>
      <c r="O48" s="638">
        <f>O46-O47</f>
        <v>34</v>
      </c>
      <c r="P48" s="800">
        <f>SUM(M48:O48)</f>
        <v>127</v>
      </c>
      <c r="Q48" s="300"/>
      <c r="R48" s="638">
        <f>R46-R47</f>
        <v>581</v>
      </c>
      <c r="S48" s="638">
        <f>S46-S47</f>
        <v>563</v>
      </c>
      <c r="T48" s="638">
        <f>T46-T47</f>
        <v>525</v>
      </c>
      <c r="U48" s="800">
        <f>SUM(R48:T48)</f>
        <v>1669</v>
      </c>
      <c r="V48" s="816"/>
      <c r="W48" s="638">
        <f>W46-W47</f>
        <v>40</v>
      </c>
      <c r="X48" s="638">
        <f>X46-X47</f>
        <v>42</v>
      </c>
      <c r="Y48" s="638">
        <f>Y46-Y47</f>
        <v>25</v>
      </c>
      <c r="Z48" s="800">
        <f>SUM(W48:Y48)</f>
        <v>107</v>
      </c>
      <c r="AA48" s="300"/>
      <c r="AB48" s="638">
        <f>AB46-AB47</f>
        <v>5</v>
      </c>
      <c r="AC48" s="638">
        <f>AC46-AC47</f>
        <v>4</v>
      </c>
      <c r="AD48" s="638">
        <f>AD46-AD47</f>
        <v>9</v>
      </c>
      <c r="AE48" s="800">
        <f>SUM(AB48:AD48)</f>
        <v>18</v>
      </c>
      <c r="AF48" s="300"/>
      <c r="AG48" s="638">
        <f>AG46-AG47</f>
        <v>0</v>
      </c>
      <c r="AH48" s="638">
        <f>AH46-AH47</f>
        <v>0</v>
      </c>
      <c r="AI48" s="638">
        <f>AI46-AI47</f>
        <v>1</v>
      </c>
      <c r="AJ48" s="800">
        <f>SUM(AG48:AI48)</f>
        <v>1</v>
      </c>
      <c r="AK48" s="300"/>
      <c r="AL48" s="638">
        <f>AL46-AL47</f>
        <v>26</v>
      </c>
      <c r="AM48" s="638">
        <f>AM46-AM47</f>
        <v>31</v>
      </c>
      <c r="AN48" s="638">
        <f>AN46-AN47</f>
        <v>31</v>
      </c>
      <c r="AO48" s="800">
        <f>SUM(AL48:AN48)</f>
        <v>88</v>
      </c>
      <c r="AP48" s="300"/>
      <c r="AQ48" s="638">
        <f>AQ46-AQ47</f>
        <v>0</v>
      </c>
      <c r="AR48" s="638">
        <f>AR46-AR47</f>
        <v>4</v>
      </c>
      <c r="AS48" s="638">
        <f>AS46-AS47</f>
        <v>3</v>
      </c>
      <c r="AT48" s="800">
        <f>SUM(AQ48:AS48)</f>
        <v>7</v>
      </c>
    </row>
    <row r="49" spans="1:46" s="308" customFormat="1" ht="12.75">
      <c r="A49" s="312"/>
      <c r="B49" s="316" t="s">
        <v>224</v>
      </c>
      <c r="C49" s="801">
        <f>C47/C46</f>
        <v>0.80811431487624397</v>
      </c>
      <c r="D49" s="801">
        <f>D47/D46</f>
        <v>0.81682290347099062</v>
      </c>
      <c r="E49" s="801">
        <f>E47/E46</f>
        <v>0.81190281190281188</v>
      </c>
      <c r="F49" s="801">
        <f>F47/F46</f>
        <v>0.81229941885679591</v>
      </c>
      <c r="G49" s="662"/>
      <c r="H49" s="801">
        <f>H47/H46</f>
        <v>0.78442748091603054</v>
      </c>
      <c r="I49" s="801">
        <f>I47/I46</f>
        <v>0.79161528976572137</v>
      </c>
      <c r="J49" s="801">
        <f>J47/J46</f>
        <v>0.78615736206333664</v>
      </c>
      <c r="K49" s="801">
        <f>K47/K46</f>
        <v>0.78741390106449594</v>
      </c>
      <c r="L49" s="662"/>
      <c r="M49" s="801">
        <f>M47/M46</f>
        <v>0.9285714285714286</v>
      </c>
      <c r="N49" s="801">
        <f>N47/N46</f>
        <v>0.93314366998577525</v>
      </c>
      <c r="O49" s="801">
        <f>O47/O46</f>
        <v>0.94333333333333336</v>
      </c>
      <c r="P49" s="801">
        <f>P47/P46</f>
        <v>0.93477144324601946</v>
      </c>
      <c r="Q49" s="662"/>
      <c r="R49" s="801">
        <f>R47/R46</f>
        <v>0.78058912386706947</v>
      </c>
      <c r="S49" s="801">
        <f>S47/S46</f>
        <v>0.78738670694864044</v>
      </c>
      <c r="T49" s="801">
        <f>T47/T46</f>
        <v>0.78736330498177398</v>
      </c>
      <c r="U49" s="801">
        <f>U47/U46</f>
        <v>0.78506117192530589</v>
      </c>
      <c r="V49" s="645"/>
      <c r="W49" s="801">
        <f>W47/W46</f>
        <v>0.92380952380952386</v>
      </c>
      <c r="X49" s="801">
        <f>X47/X46</f>
        <v>0.92832764505119458</v>
      </c>
      <c r="Y49" s="801">
        <f>Y47/Y46</f>
        <v>0.94877049180327866</v>
      </c>
      <c r="Z49" s="801">
        <f>Z47/Z46</f>
        <v>0.93308317698561605</v>
      </c>
      <c r="AA49" s="662"/>
      <c r="AB49" s="801">
        <f>AB47/AB46</f>
        <v>0.73684210526315785</v>
      </c>
      <c r="AC49" s="801">
        <f>AC47/AC46</f>
        <v>0.7142857142857143</v>
      </c>
      <c r="AD49" s="801">
        <f>AD47/AD46</f>
        <v>0.55000000000000004</v>
      </c>
      <c r="AE49" s="801">
        <f>AE47/AE46</f>
        <v>0.660377358490566</v>
      </c>
      <c r="AF49" s="662"/>
      <c r="AG49" s="801" t="s">
        <v>1077</v>
      </c>
      <c r="AH49" s="801" t="s">
        <v>1077</v>
      </c>
      <c r="AI49" s="801" t="s">
        <v>1077</v>
      </c>
      <c r="AJ49" s="801">
        <f>AJ47/AJ46</f>
        <v>0.9375</v>
      </c>
      <c r="AK49" s="662"/>
      <c r="AL49" s="801">
        <f>AL47/AL46</f>
        <v>0.70454545454545459</v>
      </c>
      <c r="AM49" s="801">
        <f>AM47/AM46</f>
        <v>0.68041237113402064</v>
      </c>
      <c r="AN49" s="801">
        <f>AN47/AN46</f>
        <v>0.66304347826086951</v>
      </c>
      <c r="AO49" s="801">
        <f>AO47/AO46</f>
        <v>0.68231046931407946</v>
      </c>
      <c r="AP49" s="662"/>
      <c r="AQ49" s="801">
        <f>AQ47/AQ46</f>
        <v>1</v>
      </c>
      <c r="AR49" s="801">
        <f>AR47/AR46</f>
        <v>0.88571428571428568</v>
      </c>
      <c r="AS49" s="801">
        <f>AS47/AS46</f>
        <v>0.9</v>
      </c>
      <c r="AT49" s="801">
        <f>AT47/AT46</f>
        <v>0.92473118279569888</v>
      </c>
    </row>
    <row r="50" spans="1:46" s="308" customFormat="1" ht="12.75">
      <c r="A50" s="312"/>
      <c r="B50" s="316"/>
      <c r="C50" s="802"/>
      <c r="D50" s="802"/>
      <c r="E50" s="802"/>
      <c r="F50" s="802"/>
      <c r="G50" s="662"/>
      <c r="H50" s="802"/>
      <c r="I50" s="802"/>
      <c r="J50" s="802"/>
      <c r="K50" s="802"/>
      <c r="L50" s="662"/>
      <c r="M50" s="802"/>
      <c r="N50" s="802"/>
      <c r="O50" s="802"/>
      <c r="P50" s="802"/>
      <c r="Q50" s="662"/>
      <c r="R50" s="802"/>
      <c r="S50" s="802"/>
      <c r="T50" s="802"/>
      <c r="U50" s="802"/>
      <c r="V50" s="645"/>
      <c r="W50" s="802"/>
      <c r="X50" s="802"/>
      <c r="Y50" s="802"/>
      <c r="Z50" s="802"/>
      <c r="AA50" s="662"/>
      <c r="AB50" s="802"/>
      <c r="AC50" s="802"/>
      <c r="AD50" s="802"/>
      <c r="AE50" s="802"/>
      <c r="AF50" s="662"/>
      <c r="AG50" s="802"/>
      <c r="AH50" s="802"/>
      <c r="AI50" s="802"/>
      <c r="AJ50" s="802"/>
      <c r="AK50" s="662"/>
      <c r="AL50" s="802"/>
      <c r="AM50" s="802"/>
      <c r="AN50" s="802"/>
      <c r="AO50" s="802"/>
      <c r="AP50" s="662"/>
      <c r="AQ50" s="802"/>
      <c r="AR50" s="802"/>
      <c r="AS50" s="802"/>
      <c r="AT50" s="802"/>
    </row>
    <row r="51" spans="1:46" s="308" customFormat="1" ht="12.75">
      <c r="A51" s="312" t="s">
        <v>235</v>
      </c>
      <c r="B51" s="316" t="s">
        <v>46</v>
      </c>
      <c r="C51" s="800">
        <v>3370</v>
      </c>
      <c r="D51" s="800">
        <v>3647</v>
      </c>
      <c r="E51" s="800">
        <v>3851</v>
      </c>
      <c r="F51" s="800">
        <f>SUM(C51:E51)</f>
        <v>10868</v>
      </c>
      <c r="G51" s="300"/>
      <c r="H51" s="800">
        <v>2909</v>
      </c>
      <c r="I51" s="800">
        <v>3103</v>
      </c>
      <c r="J51" s="800">
        <v>3319</v>
      </c>
      <c r="K51" s="800">
        <f>SUM(H51:J51)</f>
        <v>9331</v>
      </c>
      <c r="L51" s="300"/>
      <c r="M51" s="800">
        <v>461</v>
      </c>
      <c r="N51" s="800">
        <v>544</v>
      </c>
      <c r="O51" s="800">
        <v>532</v>
      </c>
      <c r="P51" s="800">
        <f>SUM(M51:O51)</f>
        <v>1537</v>
      </c>
      <c r="Q51" s="300"/>
      <c r="R51" s="800">
        <v>2426</v>
      </c>
      <c r="S51" s="800">
        <v>2600</v>
      </c>
      <c r="T51" s="800">
        <v>2794</v>
      </c>
      <c r="U51" s="800">
        <f>SUM(R51:T51)</f>
        <v>7820</v>
      </c>
      <c r="V51" s="816"/>
      <c r="W51" s="800">
        <v>391</v>
      </c>
      <c r="X51" s="800">
        <v>462</v>
      </c>
      <c r="Y51" s="800">
        <v>449</v>
      </c>
      <c r="Z51" s="800">
        <f>SUM(W51:Y51)</f>
        <v>1302</v>
      </c>
      <c r="AA51" s="300"/>
      <c r="AB51" s="800">
        <v>12</v>
      </c>
      <c r="AC51" s="800">
        <v>20</v>
      </c>
      <c r="AD51" s="800">
        <v>22</v>
      </c>
      <c r="AE51" s="800">
        <f>SUM(AB51:AD51)</f>
        <v>54</v>
      </c>
      <c r="AF51" s="300"/>
      <c r="AG51" s="800">
        <v>0</v>
      </c>
      <c r="AH51" s="800">
        <v>3</v>
      </c>
      <c r="AI51" s="800">
        <v>5</v>
      </c>
      <c r="AJ51" s="800">
        <f>SUM(AG51:AI51)</f>
        <v>8</v>
      </c>
      <c r="AK51" s="300"/>
      <c r="AL51" s="800">
        <v>77</v>
      </c>
      <c r="AM51" s="800">
        <v>86</v>
      </c>
      <c r="AN51" s="800">
        <v>110</v>
      </c>
      <c r="AO51" s="800">
        <f>SUM(AL51:AN51)</f>
        <v>273</v>
      </c>
      <c r="AP51" s="300"/>
      <c r="AQ51" s="800">
        <v>11</v>
      </c>
      <c r="AR51" s="800">
        <v>9</v>
      </c>
      <c r="AS51" s="800">
        <v>10</v>
      </c>
      <c r="AT51" s="800">
        <f>SUM(AQ51:AS51)</f>
        <v>30</v>
      </c>
    </row>
    <row r="52" spans="1:46" s="308" customFormat="1" ht="12.75">
      <c r="A52" s="312"/>
      <c r="B52" s="316" t="s">
        <v>223</v>
      </c>
      <c r="C52" s="638">
        <v>2720</v>
      </c>
      <c r="D52" s="638">
        <v>3012</v>
      </c>
      <c r="E52" s="638">
        <v>3169</v>
      </c>
      <c r="F52" s="800">
        <f>SUM(C52:E52)</f>
        <v>8901</v>
      </c>
      <c r="G52" s="300"/>
      <c r="H52" s="638">
        <v>2291</v>
      </c>
      <c r="I52" s="638">
        <v>2502</v>
      </c>
      <c r="J52" s="638">
        <v>2676</v>
      </c>
      <c r="K52" s="800">
        <f>SUM(H52:J52)</f>
        <v>7469</v>
      </c>
      <c r="L52" s="300"/>
      <c r="M52" s="638">
        <v>429</v>
      </c>
      <c r="N52" s="638">
        <v>510</v>
      </c>
      <c r="O52" s="638">
        <v>493</v>
      </c>
      <c r="P52" s="800">
        <f>SUM(M52:O52)</f>
        <v>1432</v>
      </c>
      <c r="Q52" s="300"/>
      <c r="R52" s="638">
        <v>1896</v>
      </c>
      <c r="S52" s="638">
        <v>2087</v>
      </c>
      <c r="T52" s="638">
        <v>2250</v>
      </c>
      <c r="U52" s="800">
        <f>SUM(R52:T52)</f>
        <v>6233</v>
      </c>
      <c r="V52" s="816"/>
      <c r="W52" s="638">
        <v>367</v>
      </c>
      <c r="X52" s="638">
        <v>431</v>
      </c>
      <c r="Y52" s="638">
        <v>420</v>
      </c>
      <c r="Z52" s="800">
        <f>SUM(W52:Y52)</f>
        <v>1218</v>
      </c>
      <c r="AA52" s="300"/>
      <c r="AB52" s="638">
        <v>12</v>
      </c>
      <c r="AC52" s="638">
        <v>18</v>
      </c>
      <c r="AD52" s="638">
        <v>15</v>
      </c>
      <c r="AE52" s="800">
        <f>SUM(AB52:AD52)</f>
        <v>45</v>
      </c>
      <c r="AF52" s="300"/>
      <c r="AG52" s="638">
        <v>0</v>
      </c>
      <c r="AH52" s="638">
        <v>3</v>
      </c>
      <c r="AI52" s="638">
        <v>5</v>
      </c>
      <c r="AJ52" s="800">
        <f>SUM(AG52:AI52)</f>
        <v>8</v>
      </c>
      <c r="AK52" s="300"/>
      <c r="AL52" s="638">
        <v>68</v>
      </c>
      <c r="AM52" s="638">
        <v>75</v>
      </c>
      <c r="AN52" s="638">
        <v>100</v>
      </c>
      <c r="AO52" s="800">
        <f>SUM(AL52:AN52)</f>
        <v>243</v>
      </c>
      <c r="AP52" s="300"/>
      <c r="AQ52" s="638">
        <v>11</v>
      </c>
      <c r="AR52" s="638">
        <v>9</v>
      </c>
      <c r="AS52" s="638">
        <v>10</v>
      </c>
      <c r="AT52" s="800">
        <f>SUM(AQ52:AS52)</f>
        <v>30</v>
      </c>
    </row>
    <row r="53" spans="1:46" s="308" customFormat="1" ht="12.75">
      <c r="A53" s="312"/>
      <c r="B53" s="316" t="s">
        <v>226</v>
      </c>
      <c r="C53" s="638">
        <f>C51-C52</f>
        <v>650</v>
      </c>
      <c r="D53" s="638">
        <f>D51-D52</f>
        <v>635</v>
      </c>
      <c r="E53" s="638">
        <f>E51-E52</f>
        <v>682</v>
      </c>
      <c r="F53" s="800">
        <f>SUM(C53:E53)</f>
        <v>1967</v>
      </c>
      <c r="G53" s="300"/>
      <c r="H53" s="638">
        <f>H51-H52</f>
        <v>618</v>
      </c>
      <c r="I53" s="638">
        <f>I51-I52</f>
        <v>601</v>
      </c>
      <c r="J53" s="638">
        <f>J51-J52</f>
        <v>643</v>
      </c>
      <c r="K53" s="800">
        <f>SUM(H53:J53)</f>
        <v>1862</v>
      </c>
      <c r="L53" s="300"/>
      <c r="M53" s="638">
        <f>M51-M52</f>
        <v>32</v>
      </c>
      <c r="N53" s="638">
        <f>N51-N52</f>
        <v>34</v>
      </c>
      <c r="O53" s="638">
        <f>O51-O52</f>
        <v>39</v>
      </c>
      <c r="P53" s="800">
        <f>SUM(M53:O53)</f>
        <v>105</v>
      </c>
      <c r="Q53" s="300"/>
      <c r="R53" s="638">
        <f>R51-R52</f>
        <v>530</v>
      </c>
      <c r="S53" s="638">
        <f>S51-S52</f>
        <v>513</v>
      </c>
      <c r="T53" s="638">
        <f>T51-T52</f>
        <v>544</v>
      </c>
      <c r="U53" s="800">
        <f>SUM(R53:T53)</f>
        <v>1587</v>
      </c>
      <c r="V53" s="816"/>
      <c r="W53" s="638">
        <f>W51-W52</f>
        <v>24</v>
      </c>
      <c r="X53" s="638">
        <f>X51-X52</f>
        <v>31</v>
      </c>
      <c r="Y53" s="638">
        <f>Y51-Y52</f>
        <v>29</v>
      </c>
      <c r="Z53" s="800">
        <f>SUM(W53:Y53)</f>
        <v>84</v>
      </c>
      <c r="AA53" s="300"/>
      <c r="AB53" s="638">
        <f>AB51-AB52</f>
        <v>0</v>
      </c>
      <c r="AC53" s="638">
        <f>AC51-AC52</f>
        <v>2</v>
      </c>
      <c r="AD53" s="638">
        <f>AD51-AD52</f>
        <v>7</v>
      </c>
      <c r="AE53" s="800">
        <f>SUM(AB53:AD53)</f>
        <v>9</v>
      </c>
      <c r="AF53" s="300"/>
      <c r="AG53" s="638">
        <f>AG51-AG52</f>
        <v>0</v>
      </c>
      <c r="AH53" s="638">
        <f>AH51-AH52</f>
        <v>0</v>
      </c>
      <c r="AI53" s="638">
        <f>AI51-AI52</f>
        <v>0</v>
      </c>
      <c r="AJ53" s="800">
        <f>SUM(AG53:AI53)</f>
        <v>0</v>
      </c>
      <c r="AK53" s="300"/>
      <c r="AL53" s="638">
        <f>AL51-AL52</f>
        <v>9</v>
      </c>
      <c r="AM53" s="638">
        <f>AM51-AM52</f>
        <v>11</v>
      </c>
      <c r="AN53" s="638">
        <f>AN51-AN52</f>
        <v>10</v>
      </c>
      <c r="AO53" s="800">
        <f>SUM(AL53:AN53)</f>
        <v>30</v>
      </c>
      <c r="AP53" s="300"/>
      <c r="AQ53" s="638">
        <f>AQ51-AQ52</f>
        <v>0</v>
      </c>
      <c r="AR53" s="638">
        <f>AR51-AR52</f>
        <v>0</v>
      </c>
      <c r="AS53" s="638">
        <f>AS51-AS52</f>
        <v>0</v>
      </c>
      <c r="AT53" s="800">
        <f>SUM(AQ53:AS53)</f>
        <v>0</v>
      </c>
    </row>
    <row r="54" spans="1:46" s="308" customFormat="1" ht="12.75">
      <c r="A54" s="312"/>
      <c r="B54" s="316" t="s">
        <v>224</v>
      </c>
      <c r="C54" s="801">
        <f>C52/C51</f>
        <v>0.80712166172106825</v>
      </c>
      <c r="D54" s="801">
        <f>D52/D51</f>
        <v>0.82588428845626538</v>
      </c>
      <c r="E54" s="801">
        <f>E52/E51</f>
        <v>0.82290314204102832</v>
      </c>
      <c r="F54" s="801">
        <f>F52/F51</f>
        <v>0.81900993743099004</v>
      </c>
      <c r="G54" s="662"/>
      <c r="H54" s="801">
        <f>H52/H51</f>
        <v>0.78755586112066001</v>
      </c>
      <c r="I54" s="801">
        <f>I52/I51</f>
        <v>0.80631646793425715</v>
      </c>
      <c r="J54" s="801">
        <f>J52/J51</f>
        <v>0.80626694787586628</v>
      </c>
      <c r="K54" s="801">
        <f>K52/K51</f>
        <v>0.80045011252813203</v>
      </c>
      <c r="L54" s="662"/>
      <c r="M54" s="801">
        <f>M52/M51</f>
        <v>0.93058568329718006</v>
      </c>
      <c r="N54" s="801">
        <f>N52/N51</f>
        <v>0.9375</v>
      </c>
      <c r="O54" s="801">
        <f>O52/O51</f>
        <v>0.92669172932330823</v>
      </c>
      <c r="P54" s="801">
        <f>P52/P51</f>
        <v>0.93168510084580347</v>
      </c>
      <c r="Q54" s="662"/>
      <c r="R54" s="801">
        <f>R52/R51</f>
        <v>0.78153338829348717</v>
      </c>
      <c r="S54" s="801">
        <f>S52/S51</f>
        <v>0.8026923076923077</v>
      </c>
      <c r="T54" s="801">
        <f>T52/T51</f>
        <v>0.80529706513958488</v>
      </c>
      <c r="U54" s="801">
        <f>U52/U51</f>
        <v>0.79705882352941182</v>
      </c>
      <c r="V54" s="645"/>
      <c r="W54" s="801">
        <f>W52/W51</f>
        <v>0.9386189258312021</v>
      </c>
      <c r="X54" s="801">
        <f>X52/X51</f>
        <v>0.9329004329004329</v>
      </c>
      <c r="Y54" s="801">
        <f>Y52/Y51</f>
        <v>0.93541202672605794</v>
      </c>
      <c r="Z54" s="801">
        <f>Z52/Z51</f>
        <v>0.93548387096774188</v>
      </c>
      <c r="AA54" s="662"/>
      <c r="AB54" s="801">
        <f>AB52/AB51</f>
        <v>1</v>
      </c>
      <c r="AC54" s="801">
        <f>AC52/AC51</f>
        <v>0.9</v>
      </c>
      <c r="AD54" s="801">
        <f>AD52/AD51</f>
        <v>0.68181818181818177</v>
      </c>
      <c r="AE54" s="801">
        <f>AE52/AE51</f>
        <v>0.83333333333333337</v>
      </c>
      <c r="AF54" s="662"/>
      <c r="AG54" s="801" t="s">
        <v>1287</v>
      </c>
      <c r="AH54" s="801" t="s">
        <v>1077</v>
      </c>
      <c r="AI54" s="801" t="s">
        <v>1077</v>
      </c>
      <c r="AJ54" s="801" t="s">
        <v>1077</v>
      </c>
      <c r="AK54" s="662"/>
      <c r="AL54" s="801">
        <f>AL52/AL51</f>
        <v>0.88311688311688308</v>
      </c>
      <c r="AM54" s="801">
        <f>AM52/AM51</f>
        <v>0.87209302325581395</v>
      </c>
      <c r="AN54" s="801">
        <f>AN52/AN51</f>
        <v>0.90909090909090906</v>
      </c>
      <c r="AO54" s="801">
        <f>AO52/AO51</f>
        <v>0.89010989010989006</v>
      </c>
      <c r="AP54" s="662"/>
      <c r="AQ54" s="801">
        <f>AQ52/AQ51</f>
        <v>1</v>
      </c>
      <c r="AR54" s="801" t="s">
        <v>1077</v>
      </c>
      <c r="AS54" s="801">
        <f>AS52/AS51</f>
        <v>1</v>
      </c>
      <c r="AT54" s="801">
        <f>AT52/AT51</f>
        <v>1</v>
      </c>
    </row>
    <row r="55" spans="1:46" s="308" customFormat="1" ht="12.75">
      <c r="A55" s="312"/>
      <c r="B55" s="316"/>
      <c r="C55" s="802"/>
      <c r="D55" s="802"/>
      <c r="E55" s="802"/>
      <c r="F55" s="802"/>
      <c r="G55" s="662"/>
      <c r="H55" s="802"/>
      <c r="I55" s="802"/>
      <c r="J55" s="802"/>
      <c r="K55" s="802"/>
      <c r="L55" s="662"/>
      <c r="M55" s="802"/>
      <c r="N55" s="802"/>
      <c r="O55" s="802"/>
      <c r="P55" s="802"/>
      <c r="Q55" s="662"/>
      <c r="R55" s="802"/>
      <c r="S55" s="802"/>
      <c r="T55" s="802"/>
      <c r="U55" s="802"/>
      <c r="V55" s="645"/>
      <c r="W55" s="802"/>
      <c r="X55" s="802"/>
      <c r="Y55" s="802"/>
      <c r="Z55" s="802"/>
      <c r="AA55" s="662"/>
      <c r="AB55" s="802"/>
      <c r="AC55" s="802"/>
      <c r="AD55" s="802"/>
      <c r="AE55" s="802"/>
      <c r="AF55" s="662"/>
      <c r="AG55" s="802"/>
      <c r="AH55" s="802"/>
      <c r="AI55" s="802"/>
      <c r="AJ55" s="802"/>
      <c r="AK55" s="662"/>
      <c r="AL55" s="802"/>
      <c r="AM55" s="802"/>
      <c r="AN55" s="802"/>
      <c r="AO55" s="802"/>
      <c r="AP55" s="662"/>
      <c r="AQ55" s="802"/>
      <c r="AR55" s="802"/>
      <c r="AS55" s="802"/>
      <c r="AT55" s="802"/>
    </row>
    <row r="56" spans="1:46" s="308" customFormat="1" ht="12.75">
      <c r="A56" s="312" t="s">
        <v>236</v>
      </c>
      <c r="B56" s="316" t="s">
        <v>46</v>
      </c>
      <c r="C56" s="800">
        <v>5430</v>
      </c>
      <c r="D56" s="800">
        <v>5601</v>
      </c>
      <c r="E56" s="800">
        <v>6323</v>
      </c>
      <c r="F56" s="800">
        <f>SUM(C56:E56)</f>
        <v>17354</v>
      </c>
      <c r="G56" s="300"/>
      <c r="H56" s="800">
        <v>4686</v>
      </c>
      <c r="I56" s="800">
        <v>4800</v>
      </c>
      <c r="J56" s="800">
        <v>5433</v>
      </c>
      <c r="K56" s="800">
        <f>SUM(H56:J56)</f>
        <v>14919</v>
      </c>
      <c r="L56" s="300"/>
      <c r="M56" s="800">
        <v>744</v>
      </c>
      <c r="N56" s="800">
        <v>801</v>
      </c>
      <c r="O56" s="800">
        <v>890</v>
      </c>
      <c r="P56" s="800">
        <f>SUM(M56:O56)</f>
        <v>2435</v>
      </c>
      <c r="Q56" s="300"/>
      <c r="R56" s="800">
        <v>4056</v>
      </c>
      <c r="S56" s="800">
        <v>4137</v>
      </c>
      <c r="T56" s="800">
        <v>4648</v>
      </c>
      <c r="U56" s="800">
        <f>SUM(R56:T56)</f>
        <v>12841</v>
      </c>
      <c r="V56" s="816"/>
      <c r="W56" s="800">
        <v>633</v>
      </c>
      <c r="X56" s="800">
        <v>659</v>
      </c>
      <c r="Y56" s="800">
        <v>717</v>
      </c>
      <c r="Z56" s="800">
        <f>SUM(W56:Y56)</f>
        <v>2009</v>
      </c>
      <c r="AA56" s="300"/>
      <c r="AB56" s="800">
        <v>25</v>
      </c>
      <c r="AC56" s="800">
        <v>32</v>
      </c>
      <c r="AD56" s="800">
        <v>47</v>
      </c>
      <c r="AE56" s="800">
        <f>SUM(AB56:AD56)</f>
        <v>104</v>
      </c>
      <c r="AF56" s="300"/>
      <c r="AG56" s="800">
        <v>6</v>
      </c>
      <c r="AH56" s="800">
        <v>6</v>
      </c>
      <c r="AI56" s="800">
        <v>10</v>
      </c>
      <c r="AJ56" s="800">
        <f>SUM(AG56:AI56)</f>
        <v>22</v>
      </c>
      <c r="AK56" s="300"/>
      <c r="AL56" s="800">
        <v>95</v>
      </c>
      <c r="AM56" s="800">
        <v>110</v>
      </c>
      <c r="AN56" s="800">
        <v>144</v>
      </c>
      <c r="AO56" s="800">
        <f>SUM(AL56:AN56)</f>
        <v>349</v>
      </c>
      <c r="AP56" s="300"/>
      <c r="AQ56" s="800">
        <v>24</v>
      </c>
      <c r="AR56" s="800">
        <v>44</v>
      </c>
      <c r="AS56" s="800">
        <v>45</v>
      </c>
      <c r="AT56" s="800">
        <f>SUM(AQ56:AS56)</f>
        <v>113</v>
      </c>
    </row>
    <row r="57" spans="1:46" s="308" customFormat="1" ht="12.75">
      <c r="A57" s="312"/>
      <c r="B57" s="316" t="s">
        <v>223</v>
      </c>
      <c r="C57" s="638">
        <v>4563</v>
      </c>
      <c r="D57" s="638">
        <v>4734</v>
      </c>
      <c r="E57" s="638">
        <v>5332</v>
      </c>
      <c r="F57" s="800">
        <f>SUM(C57:E57)</f>
        <v>14629</v>
      </c>
      <c r="G57" s="300"/>
      <c r="H57" s="638">
        <v>3857</v>
      </c>
      <c r="I57" s="638">
        <v>3981</v>
      </c>
      <c r="J57" s="638">
        <v>4487</v>
      </c>
      <c r="K57" s="800">
        <f>SUM(H57:J57)</f>
        <v>12325</v>
      </c>
      <c r="L57" s="300"/>
      <c r="M57" s="638">
        <v>706</v>
      </c>
      <c r="N57" s="638">
        <v>753</v>
      </c>
      <c r="O57" s="638">
        <v>845</v>
      </c>
      <c r="P57" s="800">
        <f>SUM(M57:O57)</f>
        <v>2304</v>
      </c>
      <c r="Q57" s="300"/>
      <c r="R57" s="638">
        <v>3356</v>
      </c>
      <c r="S57" s="638">
        <v>3431</v>
      </c>
      <c r="T57" s="638">
        <v>3874</v>
      </c>
      <c r="U57" s="800">
        <f>SUM(R57:T57)</f>
        <v>10661</v>
      </c>
      <c r="V57" s="816"/>
      <c r="W57" s="638">
        <v>605</v>
      </c>
      <c r="X57" s="638">
        <v>625</v>
      </c>
      <c r="Y57" s="638">
        <v>687</v>
      </c>
      <c r="Z57" s="800">
        <f>SUM(W57:Y57)</f>
        <v>1917</v>
      </c>
      <c r="AA57" s="300"/>
      <c r="AB57" s="638">
        <v>15</v>
      </c>
      <c r="AC57" s="638">
        <v>27</v>
      </c>
      <c r="AD57" s="638">
        <v>34</v>
      </c>
      <c r="AE57" s="800">
        <f>SUM(AB57:AD57)</f>
        <v>76</v>
      </c>
      <c r="AF57" s="300"/>
      <c r="AG57" s="638">
        <v>6</v>
      </c>
      <c r="AH57" s="638">
        <v>5</v>
      </c>
      <c r="AI57" s="638">
        <v>10</v>
      </c>
      <c r="AJ57" s="800">
        <f>SUM(AG57:AI57)</f>
        <v>21</v>
      </c>
      <c r="AK57" s="300"/>
      <c r="AL57" s="638">
        <v>63</v>
      </c>
      <c r="AM57" s="638">
        <v>82</v>
      </c>
      <c r="AN57" s="638">
        <v>101</v>
      </c>
      <c r="AO57" s="800">
        <f>SUM(AL57:AN57)</f>
        <v>246</v>
      </c>
      <c r="AP57" s="300"/>
      <c r="AQ57" s="638">
        <v>19</v>
      </c>
      <c r="AR57" s="638">
        <v>37</v>
      </c>
      <c r="AS57" s="638">
        <v>42</v>
      </c>
      <c r="AT57" s="800">
        <f>SUM(AQ57:AS57)</f>
        <v>98</v>
      </c>
    </row>
    <row r="58" spans="1:46" s="308" customFormat="1" ht="12.75">
      <c r="A58" s="312"/>
      <c r="B58" s="316" t="s">
        <v>226</v>
      </c>
      <c r="C58" s="638">
        <f>C56-C57</f>
        <v>867</v>
      </c>
      <c r="D58" s="638">
        <f>D56-D57</f>
        <v>867</v>
      </c>
      <c r="E58" s="638">
        <f>E56-E57</f>
        <v>991</v>
      </c>
      <c r="F58" s="800">
        <f>SUM(C58:E58)</f>
        <v>2725</v>
      </c>
      <c r="G58" s="300"/>
      <c r="H58" s="638">
        <f>H56-H57</f>
        <v>829</v>
      </c>
      <c r="I58" s="638">
        <f>I56-I57</f>
        <v>819</v>
      </c>
      <c r="J58" s="638">
        <f>J56-J57</f>
        <v>946</v>
      </c>
      <c r="K58" s="800">
        <f>SUM(H58:J58)</f>
        <v>2594</v>
      </c>
      <c r="L58" s="300"/>
      <c r="M58" s="638">
        <f>M56-M57</f>
        <v>38</v>
      </c>
      <c r="N58" s="638">
        <f>N56-N57</f>
        <v>48</v>
      </c>
      <c r="O58" s="638">
        <f>O56-O57</f>
        <v>45</v>
      </c>
      <c r="P58" s="800">
        <f>SUM(M58:O58)</f>
        <v>131</v>
      </c>
      <c r="Q58" s="300"/>
      <c r="R58" s="638">
        <f>R56-R57</f>
        <v>700</v>
      </c>
      <c r="S58" s="638">
        <f>S56-S57</f>
        <v>706</v>
      </c>
      <c r="T58" s="638">
        <f>T56-T57</f>
        <v>774</v>
      </c>
      <c r="U58" s="800">
        <f>SUM(R58:T58)</f>
        <v>2180</v>
      </c>
      <c r="V58" s="816"/>
      <c r="W58" s="638">
        <f>W56-W57</f>
        <v>28</v>
      </c>
      <c r="X58" s="638">
        <f>X56-X57</f>
        <v>34</v>
      </c>
      <c r="Y58" s="638">
        <f>Y56-Y57</f>
        <v>30</v>
      </c>
      <c r="Z58" s="800">
        <f>SUM(W58:Y58)</f>
        <v>92</v>
      </c>
      <c r="AA58" s="300"/>
      <c r="AB58" s="638">
        <f>AB56-AB57</f>
        <v>10</v>
      </c>
      <c r="AC58" s="638">
        <f>AC56-AC57</f>
        <v>5</v>
      </c>
      <c r="AD58" s="638">
        <f>AD56-AD57</f>
        <v>13</v>
      </c>
      <c r="AE58" s="800">
        <f>SUM(AB58:AD58)</f>
        <v>28</v>
      </c>
      <c r="AF58" s="300"/>
      <c r="AG58" s="638">
        <f>AG56-AG57</f>
        <v>0</v>
      </c>
      <c r="AH58" s="638">
        <f>AH56-AH57</f>
        <v>1</v>
      </c>
      <c r="AI58" s="638">
        <f>AI56-AI57</f>
        <v>0</v>
      </c>
      <c r="AJ58" s="800">
        <f>SUM(AG58:AI58)</f>
        <v>1</v>
      </c>
      <c r="AK58" s="300"/>
      <c r="AL58" s="638">
        <f>AL56-AL57</f>
        <v>32</v>
      </c>
      <c r="AM58" s="638">
        <f>AM56-AM57</f>
        <v>28</v>
      </c>
      <c r="AN58" s="638">
        <f>AN56-AN57</f>
        <v>43</v>
      </c>
      <c r="AO58" s="800">
        <f>SUM(AL58:AN58)</f>
        <v>103</v>
      </c>
      <c r="AP58" s="300"/>
      <c r="AQ58" s="638">
        <f>AQ56-AQ57</f>
        <v>5</v>
      </c>
      <c r="AR58" s="638">
        <f>AR56-AR57</f>
        <v>7</v>
      </c>
      <c r="AS58" s="638">
        <f>AS56-AS57</f>
        <v>3</v>
      </c>
      <c r="AT58" s="800">
        <f>SUM(AQ58:AS58)</f>
        <v>15</v>
      </c>
    </row>
    <row r="59" spans="1:46" s="308" customFormat="1" ht="12.75">
      <c r="A59" s="312"/>
      <c r="B59" s="316" t="s">
        <v>224</v>
      </c>
      <c r="C59" s="801">
        <f>C57/C56</f>
        <v>0.84033149171270716</v>
      </c>
      <c r="D59" s="801">
        <f>D57/D56</f>
        <v>0.84520621317621858</v>
      </c>
      <c r="E59" s="801">
        <f>E57/E56</f>
        <v>0.84327059939901949</v>
      </c>
      <c r="F59" s="801">
        <f>F57/F56</f>
        <v>0.84297568283969115</v>
      </c>
      <c r="G59" s="662"/>
      <c r="H59" s="801">
        <f>H57/H56</f>
        <v>0.82309005548442171</v>
      </c>
      <c r="I59" s="801">
        <f>I57/I56</f>
        <v>0.82937499999999997</v>
      </c>
      <c r="J59" s="801">
        <f>J57/J56</f>
        <v>0.82587888827535427</v>
      </c>
      <c r="K59" s="801">
        <f>K57/K56</f>
        <v>0.82612775655204773</v>
      </c>
      <c r="L59" s="662"/>
      <c r="M59" s="801">
        <f>M57/M56</f>
        <v>0.94892473118279574</v>
      </c>
      <c r="N59" s="801">
        <f>N57/N56</f>
        <v>0.94007490636704116</v>
      </c>
      <c r="O59" s="801">
        <f>O57/O56</f>
        <v>0.949438202247191</v>
      </c>
      <c r="P59" s="801">
        <f>P57/P56</f>
        <v>0.94620123203285422</v>
      </c>
      <c r="Q59" s="662"/>
      <c r="R59" s="801">
        <f>R57/R56</f>
        <v>0.82741617357001973</v>
      </c>
      <c r="S59" s="801">
        <f>S57/S56</f>
        <v>0.82934493594392067</v>
      </c>
      <c r="T59" s="801">
        <f>T57/T56</f>
        <v>0.83347676419965577</v>
      </c>
      <c r="U59" s="801">
        <f>U57/U56</f>
        <v>0.83023129039794408</v>
      </c>
      <c r="V59" s="645"/>
      <c r="W59" s="801">
        <f>W57/W56</f>
        <v>0.95576619273301733</v>
      </c>
      <c r="X59" s="801">
        <f>X57/X56</f>
        <v>0.9484066767830045</v>
      </c>
      <c r="Y59" s="801">
        <f>Y57/Y56</f>
        <v>0.95815899581589958</v>
      </c>
      <c r="Z59" s="801">
        <f>Z57/Z56</f>
        <v>0.95420607267297164</v>
      </c>
      <c r="AA59" s="662"/>
      <c r="AB59" s="801">
        <f>AB57/AB56</f>
        <v>0.6</v>
      </c>
      <c r="AC59" s="801">
        <f>AC57/AC56</f>
        <v>0.84375</v>
      </c>
      <c r="AD59" s="801">
        <f>AD57/AD56</f>
        <v>0.72340425531914898</v>
      </c>
      <c r="AE59" s="801">
        <f>AE57/AE56</f>
        <v>0.73076923076923073</v>
      </c>
      <c r="AF59" s="662"/>
      <c r="AG59" s="801" t="s">
        <v>1077</v>
      </c>
      <c r="AH59" s="801" t="s">
        <v>1077</v>
      </c>
      <c r="AI59" s="801">
        <f>AI57/AI56</f>
        <v>1</v>
      </c>
      <c r="AJ59" s="801">
        <f>AJ57/AJ56</f>
        <v>0.95454545454545459</v>
      </c>
      <c r="AK59" s="662"/>
      <c r="AL59" s="801">
        <f>AL57/AL56</f>
        <v>0.66315789473684206</v>
      </c>
      <c r="AM59" s="801">
        <f>AM57/AM56</f>
        <v>0.74545454545454548</v>
      </c>
      <c r="AN59" s="801">
        <f>AN57/AN56</f>
        <v>0.70138888888888884</v>
      </c>
      <c r="AO59" s="801">
        <f>AO57/AO56</f>
        <v>0.70487106017191981</v>
      </c>
      <c r="AP59" s="662"/>
      <c r="AQ59" s="801">
        <f>AQ57/AQ56</f>
        <v>0.79166666666666663</v>
      </c>
      <c r="AR59" s="801">
        <f>AR57/AR56</f>
        <v>0.84090909090909094</v>
      </c>
      <c r="AS59" s="801">
        <f>AS57/AS56</f>
        <v>0.93333333333333335</v>
      </c>
      <c r="AT59" s="801">
        <f>AT57/AT56</f>
        <v>0.86725663716814161</v>
      </c>
    </row>
    <row r="60" spans="1:46" s="308" customFormat="1" ht="12.75">
      <c r="A60" s="312"/>
      <c r="B60" s="316"/>
      <c r="C60" s="802"/>
      <c r="D60" s="802"/>
      <c r="E60" s="802"/>
      <c r="F60" s="802"/>
      <c r="G60" s="662"/>
      <c r="H60" s="802"/>
      <c r="I60" s="802"/>
      <c r="J60" s="802"/>
      <c r="K60" s="802"/>
      <c r="L60" s="662"/>
      <c r="M60" s="802"/>
      <c r="N60" s="802"/>
      <c r="O60" s="802"/>
      <c r="P60" s="802"/>
      <c r="Q60" s="662"/>
      <c r="R60" s="802"/>
      <c r="S60" s="802"/>
      <c r="T60" s="802"/>
      <c r="U60" s="802"/>
      <c r="V60" s="645"/>
      <c r="W60" s="802"/>
      <c r="X60" s="802"/>
      <c r="Y60" s="802"/>
      <c r="Z60" s="802"/>
      <c r="AA60" s="662"/>
      <c r="AB60" s="802"/>
      <c r="AC60" s="802"/>
      <c r="AD60" s="802"/>
      <c r="AE60" s="802"/>
      <c r="AF60" s="662"/>
      <c r="AG60" s="802"/>
      <c r="AH60" s="802"/>
      <c r="AI60" s="802"/>
      <c r="AJ60" s="802"/>
      <c r="AK60" s="662"/>
      <c r="AL60" s="802"/>
      <c r="AM60" s="802"/>
      <c r="AN60" s="802"/>
      <c r="AO60" s="802"/>
      <c r="AP60" s="662"/>
      <c r="AQ60" s="802"/>
      <c r="AR60" s="802"/>
      <c r="AS60" s="802"/>
      <c r="AT60" s="802"/>
    </row>
    <row r="61" spans="1:46" s="308" customFormat="1" ht="12.75">
      <c r="A61" s="312" t="s">
        <v>237</v>
      </c>
      <c r="B61" s="316" t="s">
        <v>46</v>
      </c>
      <c r="C61" s="800">
        <v>6547</v>
      </c>
      <c r="D61" s="800">
        <v>5989</v>
      </c>
      <c r="E61" s="800">
        <v>6785</v>
      </c>
      <c r="F61" s="800">
        <f>SUM(C61:E61)</f>
        <v>19321</v>
      </c>
      <c r="G61" s="300"/>
      <c r="H61" s="800">
        <v>5487</v>
      </c>
      <c r="I61" s="800">
        <v>4898</v>
      </c>
      <c r="J61" s="800">
        <v>5673</v>
      </c>
      <c r="K61" s="800">
        <f>SUM(H61:J61)</f>
        <v>16058</v>
      </c>
      <c r="L61" s="300"/>
      <c r="M61" s="800">
        <v>1060</v>
      </c>
      <c r="N61" s="800">
        <v>1091</v>
      </c>
      <c r="O61" s="800">
        <v>1112</v>
      </c>
      <c r="P61" s="800">
        <f>SUM(M61:O61)</f>
        <v>3263</v>
      </c>
      <c r="Q61" s="300"/>
      <c r="R61" s="800">
        <v>4644</v>
      </c>
      <c r="S61" s="800">
        <v>4135</v>
      </c>
      <c r="T61" s="800">
        <v>4833</v>
      </c>
      <c r="U61" s="800">
        <f>SUM(R61:T61)</f>
        <v>13612</v>
      </c>
      <c r="V61" s="816"/>
      <c r="W61" s="800">
        <v>863</v>
      </c>
      <c r="X61" s="800">
        <v>890</v>
      </c>
      <c r="Y61" s="800">
        <v>905</v>
      </c>
      <c r="Z61" s="800">
        <f>SUM(W61:Y61)</f>
        <v>2658</v>
      </c>
      <c r="AA61" s="300"/>
      <c r="AB61" s="800">
        <v>107</v>
      </c>
      <c r="AC61" s="800">
        <v>116</v>
      </c>
      <c r="AD61" s="800">
        <v>110</v>
      </c>
      <c r="AE61" s="800">
        <f>SUM(AB61:AD61)</f>
        <v>333</v>
      </c>
      <c r="AF61" s="300"/>
      <c r="AG61" s="800">
        <v>27</v>
      </c>
      <c r="AH61" s="800">
        <v>38</v>
      </c>
      <c r="AI61" s="800">
        <v>25</v>
      </c>
      <c r="AJ61" s="800">
        <f>SUM(AG61:AI61)</f>
        <v>90</v>
      </c>
      <c r="AK61" s="300"/>
      <c r="AL61" s="800">
        <v>98</v>
      </c>
      <c r="AM61" s="800">
        <v>107</v>
      </c>
      <c r="AN61" s="800">
        <v>115</v>
      </c>
      <c r="AO61" s="800">
        <f>SUM(AL61:AN61)</f>
        <v>320</v>
      </c>
      <c r="AP61" s="300"/>
      <c r="AQ61" s="800">
        <v>38</v>
      </c>
      <c r="AR61" s="800">
        <v>38</v>
      </c>
      <c r="AS61" s="800">
        <v>39</v>
      </c>
      <c r="AT61" s="800">
        <f>SUM(AQ61:AS61)</f>
        <v>115</v>
      </c>
    </row>
    <row r="62" spans="1:46" s="308" customFormat="1" ht="12.75">
      <c r="A62" s="312"/>
      <c r="B62" s="316" t="s">
        <v>223</v>
      </c>
      <c r="C62" s="638">
        <v>5368</v>
      </c>
      <c r="D62" s="638">
        <v>4893</v>
      </c>
      <c r="E62" s="638">
        <v>5570</v>
      </c>
      <c r="F62" s="800">
        <f>SUM(C62:E62)</f>
        <v>15831</v>
      </c>
      <c r="G62" s="300"/>
      <c r="H62" s="638">
        <v>4377</v>
      </c>
      <c r="I62" s="638">
        <v>3860</v>
      </c>
      <c r="J62" s="638">
        <v>4511</v>
      </c>
      <c r="K62" s="800">
        <f>SUM(H62:J62)</f>
        <v>12748</v>
      </c>
      <c r="L62" s="300"/>
      <c r="M62" s="638">
        <v>991</v>
      </c>
      <c r="N62" s="638">
        <v>1033</v>
      </c>
      <c r="O62" s="638">
        <v>1059</v>
      </c>
      <c r="P62" s="800">
        <f>SUM(M62:O62)</f>
        <v>3083</v>
      </c>
      <c r="Q62" s="300"/>
      <c r="R62" s="638">
        <v>3737</v>
      </c>
      <c r="S62" s="638">
        <v>3293</v>
      </c>
      <c r="T62" s="638">
        <v>3867</v>
      </c>
      <c r="U62" s="800">
        <f>SUM(R62:T62)</f>
        <v>10897</v>
      </c>
      <c r="V62" s="816"/>
      <c r="W62" s="638">
        <v>814</v>
      </c>
      <c r="X62" s="638">
        <v>853</v>
      </c>
      <c r="Y62" s="638">
        <v>869</v>
      </c>
      <c r="Z62" s="800">
        <f>SUM(W62:Y62)</f>
        <v>2536</v>
      </c>
      <c r="AA62" s="300"/>
      <c r="AB62" s="638">
        <v>82</v>
      </c>
      <c r="AC62" s="638">
        <v>85</v>
      </c>
      <c r="AD62" s="638">
        <v>86</v>
      </c>
      <c r="AE62" s="800">
        <f>SUM(AB62:AD62)</f>
        <v>253</v>
      </c>
      <c r="AF62" s="300"/>
      <c r="AG62" s="638">
        <v>25</v>
      </c>
      <c r="AH62" s="638">
        <v>36</v>
      </c>
      <c r="AI62" s="638">
        <v>24</v>
      </c>
      <c r="AJ62" s="800">
        <f>SUM(AG62:AI62)</f>
        <v>85</v>
      </c>
      <c r="AK62" s="300"/>
      <c r="AL62" s="638">
        <v>69</v>
      </c>
      <c r="AM62" s="638">
        <v>67</v>
      </c>
      <c r="AN62" s="638">
        <v>80</v>
      </c>
      <c r="AO62" s="800">
        <f>SUM(AL62:AN62)</f>
        <v>216</v>
      </c>
      <c r="AP62" s="300"/>
      <c r="AQ62" s="638">
        <v>32</v>
      </c>
      <c r="AR62" s="638">
        <v>32</v>
      </c>
      <c r="AS62" s="638">
        <v>34</v>
      </c>
      <c r="AT62" s="800">
        <f>SUM(AQ62:AS62)</f>
        <v>98</v>
      </c>
    </row>
    <row r="63" spans="1:46" s="308" customFormat="1" ht="12.75">
      <c r="A63" s="312"/>
      <c r="B63" s="316" t="s">
        <v>226</v>
      </c>
      <c r="C63" s="638">
        <f>C61-C62</f>
        <v>1179</v>
      </c>
      <c r="D63" s="638">
        <f>D61-D62</f>
        <v>1096</v>
      </c>
      <c r="E63" s="638">
        <f>E61-E62</f>
        <v>1215</v>
      </c>
      <c r="F63" s="800">
        <f>SUM(C63:E63)</f>
        <v>3490</v>
      </c>
      <c r="G63" s="300"/>
      <c r="H63" s="638">
        <f>H61-H62</f>
        <v>1110</v>
      </c>
      <c r="I63" s="638">
        <f>I61-I62</f>
        <v>1038</v>
      </c>
      <c r="J63" s="638">
        <f>J61-J62</f>
        <v>1162</v>
      </c>
      <c r="K63" s="800">
        <f>SUM(H63:J63)</f>
        <v>3310</v>
      </c>
      <c r="L63" s="300"/>
      <c r="M63" s="638">
        <f>M61-M62</f>
        <v>69</v>
      </c>
      <c r="N63" s="638">
        <f>N61-N62</f>
        <v>58</v>
      </c>
      <c r="O63" s="638">
        <f>O61-O62</f>
        <v>53</v>
      </c>
      <c r="P63" s="800">
        <f>SUM(M63:O63)</f>
        <v>180</v>
      </c>
      <c r="Q63" s="300"/>
      <c r="R63" s="638">
        <f>R61-R62</f>
        <v>907</v>
      </c>
      <c r="S63" s="638">
        <f>S61-S62</f>
        <v>842</v>
      </c>
      <c r="T63" s="638">
        <f>T61-T62</f>
        <v>966</v>
      </c>
      <c r="U63" s="800">
        <f>SUM(R63:T63)</f>
        <v>2715</v>
      </c>
      <c r="V63" s="816"/>
      <c r="W63" s="638">
        <f>W61-W62</f>
        <v>49</v>
      </c>
      <c r="X63" s="638">
        <f>X61-X62</f>
        <v>37</v>
      </c>
      <c r="Y63" s="638">
        <f>Y61-Y62</f>
        <v>36</v>
      </c>
      <c r="Z63" s="800">
        <f>SUM(W63:Y63)</f>
        <v>122</v>
      </c>
      <c r="AA63" s="300"/>
      <c r="AB63" s="638">
        <f>AB61-AB62</f>
        <v>25</v>
      </c>
      <c r="AC63" s="638">
        <f>AC61-AC62</f>
        <v>31</v>
      </c>
      <c r="AD63" s="638">
        <f>AD61-AD62</f>
        <v>24</v>
      </c>
      <c r="AE63" s="800">
        <f>SUM(AB63:AD63)</f>
        <v>80</v>
      </c>
      <c r="AF63" s="300"/>
      <c r="AG63" s="638">
        <f>AG61-AG62</f>
        <v>2</v>
      </c>
      <c r="AH63" s="638">
        <f>AH61-AH62</f>
        <v>2</v>
      </c>
      <c r="AI63" s="638">
        <f>AI61-AI62</f>
        <v>1</v>
      </c>
      <c r="AJ63" s="800">
        <f>SUM(AG63:AI63)</f>
        <v>5</v>
      </c>
      <c r="AK63" s="300"/>
      <c r="AL63" s="638">
        <f>AL61-AL62</f>
        <v>29</v>
      </c>
      <c r="AM63" s="638">
        <f>AM61-AM62</f>
        <v>40</v>
      </c>
      <c r="AN63" s="638">
        <f>AN61-AN62</f>
        <v>35</v>
      </c>
      <c r="AO63" s="800">
        <f>SUM(AL63:AN63)</f>
        <v>104</v>
      </c>
      <c r="AP63" s="300"/>
      <c r="AQ63" s="638">
        <f>AQ61-AQ62</f>
        <v>6</v>
      </c>
      <c r="AR63" s="638">
        <f>AR61-AR62</f>
        <v>6</v>
      </c>
      <c r="AS63" s="638">
        <f>AS61-AS62</f>
        <v>5</v>
      </c>
      <c r="AT63" s="800">
        <f>SUM(AQ63:AS63)</f>
        <v>17</v>
      </c>
    </row>
    <row r="64" spans="1:46" s="308" customFormat="1" ht="12.75">
      <c r="A64" s="312"/>
      <c r="B64" s="316" t="s">
        <v>224</v>
      </c>
      <c r="C64" s="801">
        <f>C62/C61</f>
        <v>0.81991751947456848</v>
      </c>
      <c r="D64" s="801">
        <f>D62/D61</f>
        <v>0.81699782935381537</v>
      </c>
      <c r="E64" s="801">
        <f>E62/E61</f>
        <v>0.82092851879145168</v>
      </c>
      <c r="F64" s="801">
        <f>F62/F61</f>
        <v>0.81936752756068532</v>
      </c>
      <c r="G64" s="662"/>
      <c r="H64" s="801">
        <f>H62/H61</f>
        <v>0.7977036632039366</v>
      </c>
      <c r="I64" s="801">
        <f>I62/I61</f>
        <v>0.78807676602694976</v>
      </c>
      <c r="J64" s="801">
        <f>J62/J61</f>
        <v>0.79517010400141019</v>
      </c>
      <c r="K64" s="801">
        <f>K62/K61</f>
        <v>0.79387221322705193</v>
      </c>
      <c r="L64" s="662"/>
      <c r="M64" s="801">
        <f>M62/M61</f>
        <v>0.93490566037735845</v>
      </c>
      <c r="N64" s="801">
        <f>N62/N61</f>
        <v>0.94683776351970672</v>
      </c>
      <c r="O64" s="801">
        <f>O62/O61</f>
        <v>0.95233812949640284</v>
      </c>
      <c r="P64" s="801">
        <f>P62/P61</f>
        <v>0.94483604045357028</v>
      </c>
      <c r="Q64" s="662"/>
      <c r="R64" s="801">
        <f>R62/R61</f>
        <v>0.80469422911283373</v>
      </c>
      <c r="S64" s="801">
        <f>S62/S61</f>
        <v>0.79637243047158401</v>
      </c>
      <c r="T64" s="801">
        <f>T62/T61</f>
        <v>0.80012414649286157</v>
      </c>
      <c r="U64" s="801">
        <f>U62/U61</f>
        <v>0.80054363796650019</v>
      </c>
      <c r="V64" s="645"/>
      <c r="W64" s="801">
        <f>W62/W61</f>
        <v>0.94322132097334876</v>
      </c>
      <c r="X64" s="801">
        <f>X62/X61</f>
        <v>0.95842696629213486</v>
      </c>
      <c r="Y64" s="801">
        <f>Y62/Y61</f>
        <v>0.96022099447513809</v>
      </c>
      <c r="Z64" s="801">
        <f>Z62/Z61</f>
        <v>0.95410082768999249</v>
      </c>
      <c r="AA64" s="662"/>
      <c r="AB64" s="801">
        <f>AB62/AB61</f>
        <v>0.76635514018691586</v>
      </c>
      <c r="AC64" s="801">
        <f>AC62/AC61</f>
        <v>0.73275862068965514</v>
      </c>
      <c r="AD64" s="801">
        <f>AD62/AD61</f>
        <v>0.78181818181818186</v>
      </c>
      <c r="AE64" s="801">
        <f>AE62/AE61</f>
        <v>0.75975975975975973</v>
      </c>
      <c r="AF64" s="662"/>
      <c r="AG64" s="801">
        <f>AG62/AG61</f>
        <v>0.92592592592592593</v>
      </c>
      <c r="AH64" s="801">
        <f>AH62/AH61</f>
        <v>0.94736842105263153</v>
      </c>
      <c r="AI64" s="801">
        <f>AI62/AI61</f>
        <v>0.96</v>
      </c>
      <c r="AJ64" s="801">
        <f>AJ62/AJ61</f>
        <v>0.94444444444444442</v>
      </c>
      <c r="AK64" s="662"/>
      <c r="AL64" s="801">
        <f>AL62/AL61</f>
        <v>0.70408163265306123</v>
      </c>
      <c r="AM64" s="801">
        <f>AM62/AM61</f>
        <v>0.62616822429906538</v>
      </c>
      <c r="AN64" s="801">
        <f>AN62/AN61</f>
        <v>0.69565217391304346</v>
      </c>
      <c r="AO64" s="801">
        <f>AO62/AO61</f>
        <v>0.67500000000000004</v>
      </c>
      <c r="AP64" s="662"/>
      <c r="AQ64" s="801">
        <f>AQ62/AQ61</f>
        <v>0.84210526315789469</v>
      </c>
      <c r="AR64" s="801">
        <f>AR62/AR61</f>
        <v>0.84210526315789469</v>
      </c>
      <c r="AS64" s="801">
        <f>AS62/AS61</f>
        <v>0.87179487179487181</v>
      </c>
      <c r="AT64" s="801">
        <f>AT62/AT61</f>
        <v>0.85217391304347823</v>
      </c>
    </row>
    <row r="65" spans="1:46" s="308" customFormat="1" ht="12.75">
      <c r="A65" s="312"/>
      <c r="B65" s="316"/>
      <c r="C65" s="802"/>
      <c r="D65" s="802"/>
      <c r="E65" s="802"/>
      <c r="F65" s="802"/>
      <c r="G65" s="662"/>
      <c r="H65" s="802"/>
      <c r="I65" s="802"/>
      <c r="J65" s="802"/>
      <c r="K65" s="802"/>
      <c r="L65" s="662"/>
      <c r="M65" s="802"/>
      <c r="N65" s="802"/>
      <c r="O65" s="802"/>
      <c r="P65" s="802"/>
      <c r="Q65" s="662"/>
      <c r="R65" s="802"/>
      <c r="S65" s="802"/>
      <c r="T65" s="802"/>
      <c r="U65" s="802"/>
      <c r="V65" s="645"/>
      <c r="W65" s="802"/>
      <c r="X65" s="802"/>
      <c r="Y65" s="802"/>
      <c r="Z65" s="802"/>
      <c r="AA65" s="662"/>
      <c r="AB65" s="802"/>
      <c r="AC65" s="802"/>
      <c r="AD65" s="802"/>
      <c r="AE65" s="802"/>
      <c r="AF65" s="662"/>
      <c r="AG65" s="802"/>
      <c r="AH65" s="802"/>
      <c r="AI65" s="802"/>
      <c r="AJ65" s="802"/>
      <c r="AK65" s="662"/>
      <c r="AL65" s="802"/>
      <c r="AM65" s="802"/>
      <c r="AN65" s="802"/>
      <c r="AO65" s="802"/>
      <c r="AP65" s="662"/>
      <c r="AQ65" s="802"/>
      <c r="AR65" s="802"/>
      <c r="AS65" s="802"/>
      <c r="AT65" s="802"/>
    </row>
    <row r="66" spans="1:46" s="308" customFormat="1" ht="12.75">
      <c r="A66" s="312" t="s">
        <v>238</v>
      </c>
      <c r="B66" s="316" t="s">
        <v>46</v>
      </c>
      <c r="C66" s="800">
        <v>6980</v>
      </c>
      <c r="D66" s="800">
        <v>6863</v>
      </c>
      <c r="E66" s="800">
        <v>7669</v>
      </c>
      <c r="F66" s="800">
        <f>SUM(C66:E66)</f>
        <v>21512</v>
      </c>
      <c r="G66" s="300"/>
      <c r="H66" s="800">
        <v>5832</v>
      </c>
      <c r="I66" s="800">
        <v>5656</v>
      </c>
      <c r="J66" s="800">
        <v>6422</v>
      </c>
      <c r="K66" s="800">
        <f>SUM(H66:J66)</f>
        <v>17910</v>
      </c>
      <c r="L66" s="300"/>
      <c r="M66" s="800">
        <v>1148</v>
      </c>
      <c r="N66" s="800">
        <v>1207</v>
      </c>
      <c r="O66" s="800">
        <v>1247</v>
      </c>
      <c r="P66" s="800">
        <f>SUM(M66:O66)</f>
        <v>3602</v>
      </c>
      <c r="Q66" s="300"/>
      <c r="R66" s="800">
        <v>4633</v>
      </c>
      <c r="S66" s="800">
        <v>4366</v>
      </c>
      <c r="T66" s="800">
        <v>4951</v>
      </c>
      <c r="U66" s="800">
        <f>SUM(R66:T66)</f>
        <v>13950</v>
      </c>
      <c r="V66" s="816"/>
      <c r="W66" s="800">
        <v>944</v>
      </c>
      <c r="X66" s="800">
        <v>984</v>
      </c>
      <c r="Y66" s="800">
        <v>1019</v>
      </c>
      <c r="Z66" s="800">
        <f>SUM(W66:Y66)</f>
        <v>2947</v>
      </c>
      <c r="AA66" s="300"/>
      <c r="AB66" s="800">
        <v>86</v>
      </c>
      <c r="AC66" s="800">
        <v>94</v>
      </c>
      <c r="AD66" s="800">
        <v>120</v>
      </c>
      <c r="AE66" s="800">
        <f>SUM(AB66:AD66)</f>
        <v>300</v>
      </c>
      <c r="AF66" s="300"/>
      <c r="AG66" s="800">
        <v>15</v>
      </c>
      <c r="AH66" s="800">
        <v>21</v>
      </c>
      <c r="AI66" s="800">
        <v>34</v>
      </c>
      <c r="AJ66" s="800">
        <f>SUM(AG66:AI66)</f>
        <v>70</v>
      </c>
      <c r="AK66" s="300"/>
      <c r="AL66" s="800">
        <v>257</v>
      </c>
      <c r="AM66" s="800">
        <v>310</v>
      </c>
      <c r="AN66" s="800">
        <v>307</v>
      </c>
      <c r="AO66" s="800">
        <f>SUM(AL66:AN66)</f>
        <v>874</v>
      </c>
      <c r="AP66" s="300"/>
      <c r="AQ66" s="800">
        <v>44</v>
      </c>
      <c r="AR66" s="800">
        <v>49</v>
      </c>
      <c r="AS66" s="800">
        <v>59</v>
      </c>
      <c r="AT66" s="800">
        <f>SUM(AQ66:AS66)</f>
        <v>152</v>
      </c>
    </row>
    <row r="67" spans="1:46" s="308" customFormat="1" ht="12.75">
      <c r="A67" s="312"/>
      <c r="B67" s="316" t="s">
        <v>223</v>
      </c>
      <c r="C67" s="638">
        <v>5906</v>
      </c>
      <c r="D67" s="638">
        <v>5731</v>
      </c>
      <c r="E67" s="638">
        <v>6467</v>
      </c>
      <c r="F67" s="800">
        <f>SUM(C67:E67)</f>
        <v>18104</v>
      </c>
      <c r="G67" s="300"/>
      <c r="H67" s="638">
        <v>4811</v>
      </c>
      <c r="I67" s="638">
        <v>4598</v>
      </c>
      <c r="J67" s="638">
        <v>5292</v>
      </c>
      <c r="K67" s="800">
        <f>SUM(H67:J67)</f>
        <v>14701</v>
      </c>
      <c r="L67" s="300"/>
      <c r="M67" s="638">
        <v>1095</v>
      </c>
      <c r="N67" s="638">
        <v>1133</v>
      </c>
      <c r="O67" s="638">
        <v>1175</v>
      </c>
      <c r="P67" s="800">
        <f>SUM(M67:O67)</f>
        <v>3403</v>
      </c>
      <c r="Q67" s="300"/>
      <c r="R67" s="638">
        <v>3796</v>
      </c>
      <c r="S67" s="638">
        <v>3511</v>
      </c>
      <c r="T67" s="638">
        <v>4078</v>
      </c>
      <c r="U67" s="800">
        <f>SUM(R67:T67)</f>
        <v>11385</v>
      </c>
      <c r="V67" s="816"/>
      <c r="W67" s="638">
        <v>912</v>
      </c>
      <c r="X67" s="638">
        <v>925</v>
      </c>
      <c r="Y67" s="638">
        <v>963</v>
      </c>
      <c r="Z67" s="800">
        <f>SUM(W67:Y67)</f>
        <v>2800</v>
      </c>
      <c r="AA67" s="300"/>
      <c r="AB67" s="638">
        <v>71</v>
      </c>
      <c r="AC67" s="638">
        <v>79</v>
      </c>
      <c r="AD67" s="638">
        <v>93</v>
      </c>
      <c r="AE67" s="800">
        <f>SUM(AB67:AD67)</f>
        <v>243</v>
      </c>
      <c r="AF67" s="300"/>
      <c r="AG67" s="638">
        <v>13</v>
      </c>
      <c r="AH67" s="638">
        <v>20</v>
      </c>
      <c r="AI67" s="638">
        <v>33</v>
      </c>
      <c r="AJ67" s="800">
        <f>SUM(AG67:AI67)</f>
        <v>66</v>
      </c>
      <c r="AK67" s="300"/>
      <c r="AL67" s="638">
        <v>228</v>
      </c>
      <c r="AM67" s="638">
        <v>250</v>
      </c>
      <c r="AN67" s="638">
        <v>242</v>
      </c>
      <c r="AO67" s="800">
        <f>SUM(AL67:AN67)</f>
        <v>720</v>
      </c>
      <c r="AP67" s="300"/>
      <c r="AQ67" s="638">
        <v>41</v>
      </c>
      <c r="AR67" s="638">
        <v>45</v>
      </c>
      <c r="AS67" s="638">
        <v>52</v>
      </c>
      <c r="AT67" s="800">
        <f>SUM(AQ67:AS67)</f>
        <v>138</v>
      </c>
    </row>
    <row r="68" spans="1:46" s="308" customFormat="1" ht="12.75">
      <c r="A68" s="312"/>
      <c r="B68" s="316" t="s">
        <v>226</v>
      </c>
      <c r="C68" s="638">
        <f>C66-C67</f>
        <v>1074</v>
      </c>
      <c r="D68" s="638">
        <f>D66-D67</f>
        <v>1132</v>
      </c>
      <c r="E68" s="638">
        <f>E66-E67</f>
        <v>1202</v>
      </c>
      <c r="F68" s="800">
        <f>SUM(C68:E68)</f>
        <v>3408</v>
      </c>
      <c r="G68" s="300"/>
      <c r="H68" s="638">
        <f>H66-H67</f>
        <v>1021</v>
      </c>
      <c r="I68" s="638">
        <f>I66-I67</f>
        <v>1058</v>
      </c>
      <c r="J68" s="638">
        <f>J66-J67</f>
        <v>1130</v>
      </c>
      <c r="K68" s="800">
        <f>SUM(H68:J68)</f>
        <v>3209</v>
      </c>
      <c r="L68" s="300"/>
      <c r="M68" s="638">
        <f>M66-M67</f>
        <v>53</v>
      </c>
      <c r="N68" s="638">
        <f>N66-N67</f>
        <v>74</v>
      </c>
      <c r="O68" s="638">
        <f>O66-O67</f>
        <v>72</v>
      </c>
      <c r="P68" s="800">
        <f>SUM(M68:O68)</f>
        <v>199</v>
      </c>
      <c r="Q68" s="300"/>
      <c r="R68" s="638">
        <f>R66-R67</f>
        <v>837</v>
      </c>
      <c r="S68" s="638">
        <f>S66-S67</f>
        <v>855</v>
      </c>
      <c r="T68" s="638">
        <f>T66-T67</f>
        <v>873</v>
      </c>
      <c r="U68" s="800">
        <f>SUM(R68:T68)</f>
        <v>2565</v>
      </c>
      <c r="V68" s="816"/>
      <c r="W68" s="638">
        <f>W66-W67</f>
        <v>32</v>
      </c>
      <c r="X68" s="638">
        <f>X66-X67</f>
        <v>59</v>
      </c>
      <c r="Y68" s="638">
        <f>Y66-Y67</f>
        <v>56</v>
      </c>
      <c r="Z68" s="800">
        <f>SUM(W68:Y68)</f>
        <v>147</v>
      </c>
      <c r="AA68" s="300"/>
      <c r="AB68" s="638">
        <f>AB66-AB67</f>
        <v>15</v>
      </c>
      <c r="AC68" s="638">
        <f>AC66-AC67</f>
        <v>15</v>
      </c>
      <c r="AD68" s="638">
        <f>AD66-AD67</f>
        <v>27</v>
      </c>
      <c r="AE68" s="800">
        <f>SUM(AB68:AD68)</f>
        <v>57</v>
      </c>
      <c r="AF68" s="300"/>
      <c r="AG68" s="638">
        <f>AG66-AG67</f>
        <v>2</v>
      </c>
      <c r="AH68" s="638">
        <f>AH66-AH67</f>
        <v>1</v>
      </c>
      <c r="AI68" s="638">
        <f>AI66-AI67</f>
        <v>1</v>
      </c>
      <c r="AJ68" s="800">
        <f>SUM(AG68:AI68)</f>
        <v>4</v>
      </c>
      <c r="AK68" s="300"/>
      <c r="AL68" s="638">
        <f>AL66-AL67</f>
        <v>29</v>
      </c>
      <c r="AM68" s="638">
        <f>AM66-AM67</f>
        <v>60</v>
      </c>
      <c r="AN68" s="638">
        <f>AN66-AN67</f>
        <v>65</v>
      </c>
      <c r="AO68" s="800">
        <f>SUM(AL68:AN68)</f>
        <v>154</v>
      </c>
      <c r="AP68" s="300"/>
      <c r="AQ68" s="638">
        <f>AQ66-AQ67</f>
        <v>3</v>
      </c>
      <c r="AR68" s="638">
        <f>AR66-AR67</f>
        <v>4</v>
      </c>
      <c r="AS68" s="638">
        <f>AS66-AS67</f>
        <v>7</v>
      </c>
      <c r="AT68" s="800">
        <f>SUM(AQ68:AS68)</f>
        <v>14</v>
      </c>
    </row>
    <row r="69" spans="1:46" s="308" customFormat="1" ht="12.75">
      <c r="A69" s="312"/>
      <c r="B69" s="316" t="s">
        <v>224</v>
      </c>
      <c r="C69" s="801">
        <f>C67/C66</f>
        <v>0.84613180515759312</v>
      </c>
      <c r="D69" s="801">
        <f>D67/D66</f>
        <v>0.83505755500509982</v>
      </c>
      <c r="E69" s="801">
        <f>E67/E66</f>
        <v>0.84326509323249443</v>
      </c>
      <c r="F69" s="801">
        <f>F67/F66</f>
        <v>0.84157679434734101</v>
      </c>
      <c r="G69" s="662"/>
      <c r="H69" s="801">
        <f>H67/H66</f>
        <v>0.82493141289437588</v>
      </c>
      <c r="I69" s="801">
        <f>I67/I66</f>
        <v>0.81294200848656295</v>
      </c>
      <c r="J69" s="801">
        <f>J67/J66</f>
        <v>0.82404235440672691</v>
      </c>
      <c r="K69" s="801">
        <f>K67/K66</f>
        <v>0.82082635399218318</v>
      </c>
      <c r="L69" s="662"/>
      <c r="M69" s="801">
        <f>M67/M66</f>
        <v>0.95383275261324041</v>
      </c>
      <c r="N69" s="801">
        <f>N67/N66</f>
        <v>0.93869096934548468</v>
      </c>
      <c r="O69" s="801">
        <f>O67/O66</f>
        <v>0.94226142742582197</v>
      </c>
      <c r="P69" s="801">
        <f>P67/P66</f>
        <v>0.94475291504719605</v>
      </c>
      <c r="Q69" s="662"/>
      <c r="R69" s="801">
        <f>R67/R66</f>
        <v>0.81933952082883665</v>
      </c>
      <c r="S69" s="801">
        <f>S67/S66</f>
        <v>0.80416857535501607</v>
      </c>
      <c r="T69" s="801">
        <f>T67/T66</f>
        <v>0.82367198545748332</v>
      </c>
      <c r="U69" s="801">
        <f>U67/U66</f>
        <v>0.81612903225806455</v>
      </c>
      <c r="V69" s="645"/>
      <c r="W69" s="801">
        <f>W67/W66</f>
        <v>0.96610169491525422</v>
      </c>
      <c r="X69" s="801">
        <f>X67/X66</f>
        <v>0.94004065040650409</v>
      </c>
      <c r="Y69" s="801">
        <f>Y67/Y66</f>
        <v>0.94504416094210009</v>
      </c>
      <c r="Z69" s="801">
        <f>Z67/Z66</f>
        <v>0.95011876484560565</v>
      </c>
      <c r="AA69" s="662"/>
      <c r="AB69" s="801">
        <f>AB67/AB66</f>
        <v>0.82558139534883723</v>
      </c>
      <c r="AC69" s="801">
        <f>AC67/AC66</f>
        <v>0.84042553191489366</v>
      </c>
      <c r="AD69" s="801">
        <f>AD67/AD66</f>
        <v>0.77500000000000002</v>
      </c>
      <c r="AE69" s="801">
        <f>AE67/AE66</f>
        <v>0.81</v>
      </c>
      <c r="AF69" s="662"/>
      <c r="AG69" s="801">
        <f>AG67/AG66</f>
        <v>0.8666666666666667</v>
      </c>
      <c r="AH69" s="801">
        <f>AH67/AH66</f>
        <v>0.95238095238095233</v>
      </c>
      <c r="AI69" s="801">
        <f>AI67/AI66</f>
        <v>0.97058823529411764</v>
      </c>
      <c r="AJ69" s="801">
        <f>AJ67/AJ66</f>
        <v>0.94285714285714284</v>
      </c>
      <c r="AK69" s="662"/>
      <c r="AL69" s="801">
        <f>AL67/AL66</f>
        <v>0.88715953307392992</v>
      </c>
      <c r="AM69" s="801">
        <f>AM67/AM66</f>
        <v>0.80645161290322576</v>
      </c>
      <c r="AN69" s="801">
        <f>AN67/AN66</f>
        <v>0.78827361563517917</v>
      </c>
      <c r="AO69" s="801">
        <f>AO67/AO66</f>
        <v>0.82379862700228834</v>
      </c>
      <c r="AP69" s="662"/>
      <c r="AQ69" s="801">
        <f>AQ67/AQ66</f>
        <v>0.93181818181818177</v>
      </c>
      <c r="AR69" s="801">
        <f>AR67/AR66</f>
        <v>0.91836734693877553</v>
      </c>
      <c r="AS69" s="801">
        <f>AS67/AS66</f>
        <v>0.88135593220338981</v>
      </c>
      <c r="AT69" s="801">
        <f>AT67/AT66</f>
        <v>0.90789473684210531</v>
      </c>
    </row>
    <row r="70" spans="1:46" s="308" customFormat="1" ht="12.75">
      <c r="A70" s="312"/>
      <c r="B70" s="316"/>
      <c r="C70" s="804"/>
      <c r="D70" s="804"/>
      <c r="E70" s="804"/>
      <c r="F70" s="802"/>
      <c r="G70" s="662"/>
      <c r="H70" s="804"/>
      <c r="I70" s="804"/>
      <c r="J70" s="804"/>
      <c r="K70" s="802"/>
      <c r="L70" s="662"/>
      <c r="M70" s="804"/>
      <c r="N70" s="804"/>
      <c r="O70" s="804"/>
      <c r="P70" s="802"/>
      <c r="Q70" s="662"/>
      <c r="R70" s="804"/>
      <c r="S70" s="804"/>
      <c r="T70" s="804"/>
      <c r="U70" s="802"/>
      <c r="V70" s="645"/>
      <c r="W70" s="804"/>
      <c r="X70" s="804"/>
      <c r="Y70" s="804"/>
      <c r="Z70" s="802"/>
      <c r="AA70" s="662"/>
      <c r="AB70" s="804"/>
      <c r="AC70" s="804"/>
      <c r="AD70" s="804"/>
      <c r="AE70" s="802"/>
      <c r="AF70" s="662"/>
      <c r="AG70" s="804"/>
      <c r="AH70" s="804"/>
      <c r="AI70" s="804"/>
      <c r="AJ70" s="802"/>
      <c r="AK70" s="662"/>
      <c r="AL70" s="804"/>
      <c r="AM70" s="804"/>
      <c r="AN70" s="804"/>
      <c r="AO70" s="802"/>
      <c r="AP70" s="662"/>
      <c r="AQ70" s="804"/>
      <c r="AR70" s="804"/>
      <c r="AS70" s="804"/>
      <c r="AT70" s="802"/>
    </row>
    <row r="71" spans="1:46" s="308" customFormat="1" ht="12.75">
      <c r="A71" s="312" t="s">
        <v>239</v>
      </c>
      <c r="B71" s="316" t="s">
        <v>46</v>
      </c>
      <c r="C71" s="800">
        <v>5587</v>
      </c>
      <c r="D71" s="800">
        <v>6809</v>
      </c>
      <c r="E71" s="800">
        <v>7272</v>
      </c>
      <c r="F71" s="800">
        <f>SUM(C71:E71)</f>
        <v>19668</v>
      </c>
      <c r="G71" s="300"/>
      <c r="H71" s="800">
        <v>4599</v>
      </c>
      <c r="I71" s="800">
        <v>5585</v>
      </c>
      <c r="J71" s="800">
        <v>5997</v>
      </c>
      <c r="K71" s="800">
        <f>SUM(H71:J71)</f>
        <v>16181</v>
      </c>
      <c r="L71" s="300"/>
      <c r="M71" s="800">
        <v>988</v>
      </c>
      <c r="N71" s="800">
        <v>1224</v>
      </c>
      <c r="O71" s="800">
        <v>1275</v>
      </c>
      <c r="P71" s="800">
        <f>SUM(M71:O71)</f>
        <v>3487</v>
      </c>
      <c r="Q71" s="300"/>
      <c r="R71" s="800">
        <v>3741</v>
      </c>
      <c r="S71" s="800">
        <v>4627</v>
      </c>
      <c r="T71" s="800">
        <v>4991</v>
      </c>
      <c r="U71" s="800">
        <f>SUM(R71:T71)</f>
        <v>13359</v>
      </c>
      <c r="V71" s="816"/>
      <c r="W71" s="800">
        <v>751</v>
      </c>
      <c r="X71" s="800">
        <v>981</v>
      </c>
      <c r="Y71" s="800">
        <v>1012</v>
      </c>
      <c r="Z71" s="800">
        <f>SUM(W71:Y71)</f>
        <v>2744</v>
      </c>
      <c r="AA71" s="300"/>
      <c r="AB71" s="800">
        <v>26</v>
      </c>
      <c r="AC71" s="800">
        <v>37</v>
      </c>
      <c r="AD71" s="800">
        <v>46</v>
      </c>
      <c r="AE71" s="800">
        <f>SUM(AB71:AD71)</f>
        <v>109</v>
      </c>
      <c r="AF71" s="300"/>
      <c r="AG71" s="800">
        <v>8</v>
      </c>
      <c r="AH71" s="800">
        <v>6</v>
      </c>
      <c r="AI71" s="800">
        <v>23</v>
      </c>
      <c r="AJ71" s="800">
        <f>SUM(AG71:AI71)</f>
        <v>37</v>
      </c>
      <c r="AK71" s="300"/>
      <c r="AL71" s="800">
        <v>196</v>
      </c>
      <c r="AM71" s="800">
        <v>228</v>
      </c>
      <c r="AN71" s="800">
        <v>222</v>
      </c>
      <c r="AO71" s="800">
        <f>SUM(AL71:AN71)</f>
        <v>646</v>
      </c>
      <c r="AP71" s="300"/>
      <c r="AQ71" s="800">
        <v>74</v>
      </c>
      <c r="AR71" s="800">
        <v>82</v>
      </c>
      <c r="AS71" s="800">
        <v>69</v>
      </c>
      <c r="AT71" s="800">
        <f>SUM(AQ71:AS71)</f>
        <v>225</v>
      </c>
    </row>
    <row r="72" spans="1:46" s="308" customFormat="1" ht="12.75">
      <c r="A72" s="312"/>
      <c r="B72" s="316" t="s">
        <v>223</v>
      </c>
      <c r="C72" s="638">
        <v>4506</v>
      </c>
      <c r="D72" s="638">
        <v>5456</v>
      </c>
      <c r="E72" s="638">
        <v>5818</v>
      </c>
      <c r="F72" s="800">
        <f>SUM(C72:E72)</f>
        <v>15780</v>
      </c>
      <c r="G72" s="300"/>
      <c r="H72" s="638">
        <v>3578</v>
      </c>
      <c r="I72" s="638">
        <v>4291</v>
      </c>
      <c r="J72" s="638">
        <v>4614</v>
      </c>
      <c r="K72" s="800">
        <f>SUM(H72:J72)</f>
        <v>12483</v>
      </c>
      <c r="L72" s="300"/>
      <c r="M72" s="638">
        <v>928</v>
      </c>
      <c r="N72" s="638">
        <v>1165</v>
      </c>
      <c r="O72" s="638">
        <v>1204</v>
      </c>
      <c r="P72" s="800">
        <f>SUM(M72:O72)</f>
        <v>3297</v>
      </c>
      <c r="Q72" s="300"/>
      <c r="R72" s="638">
        <v>2950</v>
      </c>
      <c r="S72" s="638">
        <v>3588</v>
      </c>
      <c r="T72" s="638">
        <v>3881</v>
      </c>
      <c r="U72" s="800">
        <f>SUM(R72:T72)</f>
        <v>10419</v>
      </c>
      <c r="V72" s="816"/>
      <c r="W72" s="638">
        <v>712</v>
      </c>
      <c r="X72" s="638">
        <v>943</v>
      </c>
      <c r="Y72" s="638">
        <v>960</v>
      </c>
      <c r="Z72" s="800">
        <f>SUM(W72:Y72)</f>
        <v>2615</v>
      </c>
      <c r="AA72" s="300"/>
      <c r="AB72" s="638">
        <v>21</v>
      </c>
      <c r="AC72" s="638">
        <v>30</v>
      </c>
      <c r="AD72" s="638">
        <v>27</v>
      </c>
      <c r="AE72" s="800">
        <f>SUM(AB72:AD72)</f>
        <v>78</v>
      </c>
      <c r="AF72" s="300"/>
      <c r="AG72" s="638">
        <v>7</v>
      </c>
      <c r="AH72" s="638">
        <v>5</v>
      </c>
      <c r="AI72" s="638">
        <v>23</v>
      </c>
      <c r="AJ72" s="800">
        <f>SUM(AG72:AI72)</f>
        <v>35</v>
      </c>
      <c r="AK72" s="300"/>
      <c r="AL72" s="638">
        <v>125</v>
      </c>
      <c r="AM72" s="638">
        <v>153</v>
      </c>
      <c r="AN72" s="638">
        <v>149</v>
      </c>
      <c r="AO72" s="800">
        <f>SUM(AL72:AN72)</f>
        <v>427</v>
      </c>
      <c r="AP72" s="300"/>
      <c r="AQ72" s="638">
        <v>67</v>
      </c>
      <c r="AR72" s="638">
        <v>74</v>
      </c>
      <c r="AS72" s="638">
        <v>64</v>
      </c>
      <c r="AT72" s="800">
        <f>SUM(AQ72:AS72)</f>
        <v>205</v>
      </c>
    </row>
    <row r="73" spans="1:46" s="308" customFormat="1" ht="12.75">
      <c r="A73" s="312"/>
      <c r="B73" s="316" t="s">
        <v>226</v>
      </c>
      <c r="C73" s="638">
        <f>C71-C72</f>
        <v>1081</v>
      </c>
      <c r="D73" s="638">
        <f>D71-D72</f>
        <v>1353</v>
      </c>
      <c r="E73" s="638">
        <f>E71-E72</f>
        <v>1454</v>
      </c>
      <c r="F73" s="800">
        <f>SUM(C73:E73)</f>
        <v>3888</v>
      </c>
      <c r="G73" s="300"/>
      <c r="H73" s="638">
        <f>H71-H72</f>
        <v>1021</v>
      </c>
      <c r="I73" s="638">
        <f>I71-I72</f>
        <v>1294</v>
      </c>
      <c r="J73" s="638">
        <f>J71-J72</f>
        <v>1383</v>
      </c>
      <c r="K73" s="800">
        <f>SUM(H73:J73)</f>
        <v>3698</v>
      </c>
      <c r="L73" s="300"/>
      <c r="M73" s="638">
        <f>M71-M72</f>
        <v>60</v>
      </c>
      <c r="N73" s="638">
        <f>N71-N72</f>
        <v>59</v>
      </c>
      <c r="O73" s="638">
        <f>O71-O72</f>
        <v>71</v>
      </c>
      <c r="P73" s="800">
        <f>SUM(M73:O73)</f>
        <v>190</v>
      </c>
      <c r="Q73" s="300"/>
      <c r="R73" s="638">
        <f>R71-R72</f>
        <v>791</v>
      </c>
      <c r="S73" s="638">
        <f>S71-S72</f>
        <v>1039</v>
      </c>
      <c r="T73" s="638">
        <f>T71-T72</f>
        <v>1110</v>
      </c>
      <c r="U73" s="800">
        <f>SUM(R73:T73)</f>
        <v>2940</v>
      </c>
      <c r="V73" s="816"/>
      <c r="W73" s="638">
        <f>W71-W72</f>
        <v>39</v>
      </c>
      <c r="X73" s="638">
        <f>X71-X72</f>
        <v>38</v>
      </c>
      <c r="Y73" s="638">
        <f>Y71-Y72</f>
        <v>52</v>
      </c>
      <c r="Z73" s="800">
        <f>SUM(W73:Y73)</f>
        <v>129</v>
      </c>
      <c r="AA73" s="300"/>
      <c r="AB73" s="638">
        <f>AB71-AB72</f>
        <v>5</v>
      </c>
      <c r="AC73" s="638">
        <f>AC71-AC72</f>
        <v>7</v>
      </c>
      <c r="AD73" s="638">
        <f>AD71-AD72</f>
        <v>19</v>
      </c>
      <c r="AE73" s="800">
        <f>SUM(AB73:AD73)</f>
        <v>31</v>
      </c>
      <c r="AF73" s="300"/>
      <c r="AG73" s="638">
        <f>AG71-AG72</f>
        <v>1</v>
      </c>
      <c r="AH73" s="638">
        <f>AH71-AH72</f>
        <v>1</v>
      </c>
      <c r="AI73" s="638">
        <f>AI71-AI72</f>
        <v>0</v>
      </c>
      <c r="AJ73" s="800">
        <f>SUM(AG73:AI73)</f>
        <v>2</v>
      </c>
      <c r="AK73" s="300"/>
      <c r="AL73" s="638">
        <f>AL71-AL72</f>
        <v>71</v>
      </c>
      <c r="AM73" s="638">
        <f>AM71-AM72</f>
        <v>75</v>
      </c>
      <c r="AN73" s="638">
        <f>AN71-AN72</f>
        <v>73</v>
      </c>
      <c r="AO73" s="800">
        <f>SUM(AL73:AN73)</f>
        <v>219</v>
      </c>
      <c r="AP73" s="300"/>
      <c r="AQ73" s="638">
        <f>AQ71-AQ72</f>
        <v>7</v>
      </c>
      <c r="AR73" s="638">
        <f>AR71-AR72</f>
        <v>8</v>
      </c>
      <c r="AS73" s="638">
        <f>AS71-AS72</f>
        <v>5</v>
      </c>
      <c r="AT73" s="800">
        <f>SUM(AQ73:AS73)</f>
        <v>20</v>
      </c>
    </row>
    <row r="74" spans="1:46" s="308" customFormat="1" ht="12.75">
      <c r="A74" s="312"/>
      <c r="B74" s="316" t="s">
        <v>224</v>
      </c>
      <c r="C74" s="801">
        <f>C72/C71</f>
        <v>0.8065151243959191</v>
      </c>
      <c r="D74" s="801">
        <f>D72/D71</f>
        <v>0.80129240710823912</v>
      </c>
      <c r="E74" s="801">
        <f>E72/E71</f>
        <v>0.80005500550055009</v>
      </c>
      <c r="F74" s="801">
        <f>F72/F71</f>
        <v>0.80231848688224527</v>
      </c>
      <c r="G74" s="662"/>
      <c r="H74" s="801">
        <f>H72/H71</f>
        <v>0.77799521635138069</v>
      </c>
      <c r="I74" s="801">
        <f>I72/I71</f>
        <v>0.76830796777081467</v>
      </c>
      <c r="J74" s="801">
        <f>J72/J71</f>
        <v>0.76938469234617313</v>
      </c>
      <c r="K74" s="801">
        <f>K72/K71</f>
        <v>0.77146035473703722</v>
      </c>
      <c r="L74" s="662"/>
      <c r="M74" s="801">
        <f>M72/M71</f>
        <v>0.93927125506072873</v>
      </c>
      <c r="N74" s="801">
        <f>N72/N71</f>
        <v>0.95179738562091498</v>
      </c>
      <c r="O74" s="801">
        <f>O72/O71</f>
        <v>0.9443137254901961</v>
      </c>
      <c r="P74" s="801">
        <f>P72/P71</f>
        <v>0.94551190134786345</v>
      </c>
      <c r="Q74" s="662"/>
      <c r="R74" s="801">
        <f>R72/R71</f>
        <v>0.78855920876770913</v>
      </c>
      <c r="S74" s="801">
        <f>S72/S71</f>
        <v>0.7754484547222823</v>
      </c>
      <c r="T74" s="801">
        <f>T72/T71</f>
        <v>0.77759967942296138</v>
      </c>
      <c r="U74" s="801">
        <f>U72/U71</f>
        <v>0.77992364697956429</v>
      </c>
      <c r="V74" s="645"/>
      <c r="W74" s="801">
        <f>W72/W71</f>
        <v>0.94806924101198398</v>
      </c>
      <c r="X74" s="801">
        <f>X72/X71</f>
        <v>0.96126401630988789</v>
      </c>
      <c r="Y74" s="801">
        <f>Y72/Y71</f>
        <v>0.9486166007905138</v>
      </c>
      <c r="Z74" s="801">
        <f>Z72/Z71</f>
        <v>0.95298833819241979</v>
      </c>
      <c r="AA74" s="662"/>
      <c r="AB74" s="801">
        <f>AB72/AB71</f>
        <v>0.80769230769230771</v>
      </c>
      <c r="AC74" s="801">
        <f>AC72/AC71</f>
        <v>0.81081081081081086</v>
      </c>
      <c r="AD74" s="801">
        <f>AD72/AD71</f>
        <v>0.58695652173913049</v>
      </c>
      <c r="AE74" s="801">
        <f>AE72/AE71</f>
        <v>0.7155963302752294</v>
      </c>
      <c r="AF74" s="662"/>
      <c r="AG74" s="801" t="s">
        <v>1077</v>
      </c>
      <c r="AH74" s="801" t="s">
        <v>1077</v>
      </c>
      <c r="AI74" s="801">
        <f>AI72/AI71</f>
        <v>1</v>
      </c>
      <c r="AJ74" s="801">
        <f>AJ72/AJ71</f>
        <v>0.94594594594594594</v>
      </c>
      <c r="AK74" s="662"/>
      <c r="AL74" s="801">
        <f>AL72/AL71</f>
        <v>0.63775510204081631</v>
      </c>
      <c r="AM74" s="801">
        <f>AM72/AM71</f>
        <v>0.67105263157894735</v>
      </c>
      <c r="AN74" s="801">
        <f>AN72/AN71</f>
        <v>0.6711711711711712</v>
      </c>
      <c r="AO74" s="801">
        <f>AO72/AO71</f>
        <v>0.66099071207430338</v>
      </c>
      <c r="AP74" s="662"/>
      <c r="AQ74" s="801">
        <f>AQ72/AQ71</f>
        <v>0.90540540540540537</v>
      </c>
      <c r="AR74" s="801">
        <f>AR72/AR71</f>
        <v>0.90243902439024393</v>
      </c>
      <c r="AS74" s="801">
        <f>AS72/AS71</f>
        <v>0.92753623188405798</v>
      </c>
      <c r="AT74" s="801">
        <f>AT72/AT71</f>
        <v>0.91111111111111109</v>
      </c>
    </row>
    <row r="75" spans="1:46" s="308" customFormat="1" ht="12.75">
      <c r="A75" s="312"/>
      <c r="B75" s="316"/>
      <c r="C75" s="804"/>
      <c r="D75" s="804"/>
      <c r="E75" s="804"/>
      <c r="F75" s="802"/>
      <c r="G75" s="662"/>
      <c r="H75" s="804"/>
      <c r="I75" s="804"/>
      <c r="J75" s="804"/>
      <c r="K75" s="802"/>
      <c r="L75" s="662"/>
      <c r="M75" s="804"/>
      <c r="N75" s="804"/>
      <c r="O75" s="804"/>
      <c r="P75" s="802"/>
      <c r="Q75" s="662"/>
      <c r="R75" s="804"/>
      <c r="S75" s="804"/>
      <c r="T75" s="804"/>
      <c r="U75" s="802"/>
      <c r="V75" s="645"/>
      <c r="W75" s="804"/>
      <c r="X75" s="804"/>
      <c r="Y75" s="804"/>
      <c r="Z75" s="802"/>
      <c r="AA75" s="662"/>
      <c r="AB75" s="804"/>
      <c r="AC75" s="804"/>
      <c r="AD75" s="804"/>
      <c r="AE75" s="802"/>
      <c r="AF75" s="662"/>
      <c r="AG75" s="804"/>
      <c r="AH75" s="804"/>
      <c r="AI75" s="804"/>
      <c r="AJ75" s="802"/>
      <c r="AK75" s="662"/>
      <c r="AL75" s="804"/>
      <c r="AM75" s="804"/>
      <c r="AN75" s="804"/>
      <c r="AO75" s="802"/>
      <c r="AP75" s="662"/>
      <c r="AQ75" s="804"/>
      <c r="AR75" s="804"/>
      <c r="AS75" s="804"/>
      <c r="AT75" s="802"/>
    </row>
    <row r="76" spans="1:46" s="308" customFormat="1" ht="12.75">
      <c r="A76" s="312" t="s">
        <v>240</v>
      </c>
      <c r="B76" s="316" t="s">
        <v>46</v>
      </c>
      <c r="C76" s="800">
        <v>9473</v>
      </c>
      <c r="D76" s="800">
        <v>10122</v>
      </c>
      <c r="E76" s="800">
        <v>10051</v>
      </c>
      <c r="F76" s="800">
        <f>SUM(C76:E76)</f>
        <v>29646</v>
      </c>
      <c r="G76" s="300"/>
      <c r="H76" s="800">
        <v>8081</v>
      </c>
      <c r="I76" s="800">
        <v>8560</v>
      </c>
      <c r="J76" s="800">
        <v>8627</v>
      </c>
      <c r="K76" s="800">
        <f>SUM(H76:J76)</f>
        <v>25268</v>
      </c>
      <c r="L76" s="300"/>
      <c r="M76" s="800">
        <v>1392</v>
      </c>
      <c r="N76" s="800">
        <v>1562</v>
      </c>
      <c r="O76" s="800">
        <v>1424</v>
      </c>
      <c r="P76" s="800">
        <f>SUM(M76:O76)</f>
        <v>4378</v>
      </c>
      <c r="Q76" s="300"/>
      <c r="R76" s="800">
        <v>7184</v>
      </c>
      <c r="S76" s="800">
        <v>7555</v>
      </c>
      <c r="T76" s="800">
        <v>7785</v>
      </c>
      <c r="U76" s="800">
        <f>SUM(R76:T76)</f>
        <v>22524</v>
      </c>
      <c r="V76" s="816"/>
      <c r="W76" s="800">
        <v>1205</v>
      </c>
      <c r="X76" s="800">
        <v>1378</v>
      </c>
      <c r="Y76" s="800">
        <v>1266</v>
      </c>
      <c r="Z76" s="800">
        <f>SUM(W76:Y76)</f>
        <v>3849</v>
      </c>
      <c r="AA76" s="300"/>
      <c r="AB76" s="800">
        <v>55</v>
      </c>
      <c r="AC76" s="800">
        <v>115</v>
      </c>
      <c r="AD76" s="800">
        <v>91</v>
      </c>
      <c r="AE76" s="800">
        <f>SUM(AB76:AD76)</f>
        <v>261</v>
      </c>
      <c r="AF76" s="300"/>
      <c r="AG76" s="800">
        <v>14</v>
      </c>
      <c r="AH76" s="800">
        <v>14</v>
      </c>
      <c r="AI76" s="800">
        <v>17</v>
      </c>
      <c r="AJ76" s="800">
        <f>SUM(AG76:AI76)</f>
        <v>45</v>
      </c>
      <c r="AK76" s="300"/>
      <c r="AL76" s="800">
        <v>64</v>
      </c>
      <c r="AM76" s="800">
        <v>84</v>
      </c>
      <c r="AN76" s="800">
        <v>79</v>
      </c>
      <c r="AO76" s="800">
        <f>SUM(AL76:AN76)</f>
        <v>227</v>
      </c>
      <c r="AP76" s="300"/>
      <c r="AQ76" s="800">
        <v>28</v>
      </c>
      <c r="AR76" s="800">
        <v>31</v>
      </c>
      <c r="AS76" s="800">
        <v>22</v>
      </c>
      <c r="AT76" s="800">
        <f>SUM(AQ76:AS76)</f>
        <v>81</v>
      </c>
    </row>
    <row r="77" spans="1:46" s="308" customFormat="1" ht="12.75">
      <c r="A77" s="312"/>
      <c r="B77" s="316" t="s">
        <v>223</v>
      </c>
      <c r="C77" s="638">
        <v>7886</v>
      </c>
      <c r="D77" s="638">
        <v>8357</v>
      </c>
      <c r="E77" s="638">
        <v>8502</v>
      </c>
      <c r="F77" s="800">
        <f>SUM(C77:E77)</f>
        <v>24745</v>
      </c>
      <c r="G77" s="300"/>
      <c r="H77" s="638">
        <v>6566</v>
      </c>
      <c r="I77" s="638">
        <v>6901</v>
      </c>
      <c r="J77" s="638">
        <v>7147</v>
      </c>
      <c r="K77" s="800">
        <f>SUM(H77:J77)</f>
        <v>20614</v>
      </c>
      <c r="L77" s="300"/>
      <c r="M77" s="638">
        <v>1320</v>
      </c>
      <c r="N77" s="638">
        <v>1456</v>
      </c>
      <c r="O77" s="638">
        <v>1355</v>
      </c>
      <c r="P77" s="800">
        <f>SUM(M77:O77)</f>
        <v>4131</v>
      </c>
      <c r="Q77" s="300"/>
      <c r="R77" s="638">
        <v>5845</v>
      </c>
      <c r="S77" s="638">
        <v>6092</v>
      </c>
      <c r="T77" s="638">
        <v>6473</v>
      </c>
      <c r="U77" s="800">
        <f>SUM(R77:T77)</f>
        <v>18410</v>
      </c>
      <c r="V77" s="816"/>
      <c r="W77" s="638">
        <v>1150</v>
      </c>
      <c r="X77" s="638">
        <v>1291</v>
      </c>
      <c r="Y77" s="638">
        <v>1206</v>
      </c>
      <c r="Z77" s="800">
        <f>SUM(W77:Y77)</f>
        <v>3647</v>
      </c>
      <c r="AA77" s="300"/>
      <c r="AB77" s="638">
        <v>43</v>
      </c>
      <c r="AC77" s="638">
        <v>91</v>
      </c>
      <c r="AD77" s="638">
        <v>78</v>
      </c>
      <c r="AE77" s="800">
        <f>SUM(AB77:AD77)</f>
        <v>212</v>
      </c>
      <c r="AF77" s="300"/>
      <c r="AG77" s="638">
        <v>13</v>
      </c>
      <c r="AH77" s="638">
        <v>13</v>
      </c>
      <c r="AI77" s="638">
        <v>16</v>
      </c>
      <c r="AJ77" s="800">
        <f>SUM(AG77:AI77)</f>
        <v>42</v>
      </c>
      <c r="AK77" s="300"/>
      <c r="AL77" s="638">
        <v>43</v>
      </c>
      <c r="AM77" s="638">
        <v>60</v>
      </c>
      <c r="AN77" s="638">
        <v>56</v>
      </c>
      <c r="AO77" s="800">
        <f>SUM(AL77:AN77)</f>
        <v>159</v>
      </c>
      <c r="AP77" s="300"/>
      <c r="AQ77" s="638">
        <v>24</v>
      </c>
      <c r="AR77" s="638">
        <v>28</v>
      </c>
      <c r="AS77" s="638">
        <v>20</v>
      </c>
      <c r="AT77" s="800">
        <f>SUM(AQ77:AS77)</f>
        <v>72</v>
      </c>
    </row>
    <row r="78" spans="1:46" s="308" customFormat="1" ht="12.75">
      <c r="A78" s="312"/>
      <c r="B78" s="316" t="s">
        <v>226</v>
      </c>
      <c r="C78" s="638">
        <f>C76-C77</f>
        <v>1587</v>
      </c>
      <c r="D78" s="638">
        <f>D76-D77</f>
        <v>1765</v>
      </c>
      <c r="E78" s="638">
        <f>E76-E77</f>
        <v>1549</v>
      </c>
      <c r="F78" s="800">
        <f>SUM(C78:E78)</f>
        <v>4901</v>
      </c>
      <c r="G78" s="300"/>
      <c r="H78" s="638">
        <f>H76-H77</f>
        <v>1515</v>
      </c>
      <c r="I78" s="638">
        <f>I76-I77</f>
        <v>1659</v>
      </c>
      <c r="J78" s="638">
        <f>J76-J77</f>
        <v>1480</v>
      </c>
      <c r="K78" s="800">
        <f>SUM(H78:J78)</f>
        <v>4654</v>
      </c>
      <c r="L78" s="300"/>
      <c r="M78" s="638">
        <f>M76-M77</f>
        <v>72</v>
      </c>
      <c r="N78" s="638">
        <f>N76-N77</f>
        <v>106</v>
      </c>
      <c r="O78" s="638">
        <f>O76-O77</f>
        <v>69</v>
      </c>
      <c r="P78" s="800">
        <f>SUM(M78:O78)</f>
        <v>247</v>
      </c>
      <c r="Q78" s="300"/>
      <c r="R78" s="638">
        <f>R76-R77</f>
        <v>1339</v>
      </c>
      <c r="S78" s="638">
        <f>S76-S77</f>
        <v>1463</v>
      </c>
      <c r="T78" s="638">
        <f>T76-T77</f>
        <v>1312</v>
      </c>
      <c r="U78" s="800">
        <f>SUM(R78:T78)</f>
        <v>4114</v>
      </c>
      <c r="V78" s="816"/>
      <c r="W78" s="638">
        <f>W76-W77</f>
        <v>55</v>
      </c>
      <c r="X78" s="638">
        <f>X76-X77</f>
        <v>87</v>
      </c>
      <c r="Y78" s="638">
        <f>Y76-Y77</f>
        <v>60</v>
      </c>
      <c r="Z78" s="800">
        <f>SUM(W78:Y78)</f>
        <v>202</v>
      </c>
      <c r="AA78" s="300"/>
      <c r="AB78" s="638">
        <f>AB76-AB77</f>
        <v>12</v>
      </c>
      <c r="AC78" s="638">
        <f>AC76-AC77</f>
        <v>24</v>
      </c>
      <c r="AD78" s="638">
        <f>AD76-AD77</f>
        <v>13</v>
      </c>
      <c r="AE78" s="800">
        <f>SUM(AB78:AD78)</f>
        <v>49</v>
      </c>
      <c r="AF78" s="300"/>
      <c r="AG78" s="638">
        <f>AG76-AG77</f>
        <v>1</v>
      </c>
      <c r="AH78" s="638">
        <f>AH76-AH77</f>
        <v>1</v>
      </c>
      <c r="AI78" s="638">
        <f>AI76-AI77</f>
        <v>1</v>
      </c>
      <c r="AJ78" s="800">
        <f>SUM(AG78:AI78)</f>
        <v>3</v>
      </c>
      <c r="AK78" s="300"/>
      <c r="AL78" s="638">
        <f>AL76-AL77</f>
        <v>21</v>
      </c>
      <c r="AM78" s="638">
        <f>AM76-AM77</f>
        <v>24</v>
      </c>
      <c r="AN78" s="638">
        <f>AN76-AN77</f>
        <v>23</v>
      </c>
      <c r="AO78" s="800">
        <f>SUM(AL78:AN78)</f>
        <v>68</v>
      </c>
      <c r="AP78" s="300"/>
      <c r="AQ78" s="638">
        <f>AQ76-AQ77</f>
        <v>4</v>
      </c>
      <c r="AR78" s="638">
        <f>AR76-AR77</f>
        <v>3</v>
      </c>
      <c r="AS78" s="638">
        <f>AS76-AS77</f>
        <v>2</v>
      </c>
      <c r="AT78" s="800">
        <f>SUM(AQ78:AS78)</f>
        <v>9</v>
      </c>
    </row>
    <row r="79" spans="1:46" s="308" customFormat="1" ht="12.75">
      <c r="A79" s="312"/>
      <c r="B79" s="316" t="s">
        <v>224</v>
      </c>
      <c r="C79" s="801">
        <f>C77/C76</f>
        <v>0.83247123403356904</v>
      </c>
      <c r="D79" s="801">
        <f>D77/D76</f>
        <v>0.82562734637423429</v>
      </c>
      <c r="E79" s="801">
        <f>E77/E76</f>
        <v>0.84588598149437866</v>
      </c>
      <c r="F79" s="801">
        <f>F77/F76</f>
        <v>0.83468258787020166</v>
      </c>
      <c r="G79" s="662"/>
      <c r="H79" s="801">
        <f>H77/H76</f>
        <v>0.81252320257393884</v>
      </c>
      <c r="I79" s="801">
        <f>I77/I76</f>
        <v>0.80619158878504671</v>
      </c>
      <c r="J79" s="801">
        <f>J77/J76</f>
        <v>0.82844557783702333</v>
      </c>
      <c r="K79" s="801">
        <f>K77/K76</f>
        <v>0.8158144688934621</v>
      </c>
      <c r="L79" s="662"/>
      <c r="M79" s="801">
        <f>M77/M76</f>
        <v>0.94827586206896552</v>
      </c>
      <c r="N79" s="801">
        <f>N77/N76</f>
        <v>0.93213828425096035</v>
      </c>
      <c r="O79" s="801">
        <f>O77/O76</f>
        <v>0.9515449438202247</v>
      </c>
      <c r="P79" s="801">
        <f>P77/P76</f>
        <v>0.9435815440840567</v>
      </c>
      <c r="Q79" s="662"/>
      <c r="R79" s="801">
        <f>R77/R76</f>
        <v>0.81361358574610243</v>
      </c>
      <c r="S79" s="801">
        <f>S77/S76</f>
        <v>0.8063534083388485</v>
      </c>
      <c r="T79" s="801">
        <f>T77/T76</f>
        <v>0.83147077713551698</v>
      </c>
      <c r="U79" s="801">
        <f>U77/U76</f>
        <v>0.8173503818149529</v>
      </c>
      <c r="V79" s="645"/>
      <c r="W79" s="801">
        <f>W77/W76</f>
        <v>0.9543568464730291</v>
      </c>
      <c r="X79" s="801">
        <f>X77/X76</f>
        <v>0.93686502177068209</v>
      </c>
      <c r="Y79" s="801">
        <f>Y77/Y76</f>
        <v>0.95260663507109</v>
      </c>
      <c r="Z79" s="801">
        <f>Z77/Z76</f>
        <v>0.9475188360613146</v>
      </c>
      <c r="AA79" s="662"/>
      <c r="AB79" s="801">
        <f>AB77/AB76</f>
        <v>0.78181818181818186</v>
      </c>
      <c r="AC79" s="801">
        <f>AC77/AC76</f>
        <v>0.79130434782608694</v>
      </c>
      <c r="AD79" s="801">
        <f>AD77/AD76</f>
        <v>0.8571428571428571</v>
      </c>
      <c r="AE79" s="801">
        <f>AE77/AE76</f>
        <v>0.8122605363984674</v>
      </c>
      <c r="AF79" s="662"/>
      <c r="AG79" s="801">
        <f>AG77/AG76</f>
        <v>0.9285714285714286</v>
      </c>
      <c r="AH79" s="801">
        <f>AH77/AH76</f>
        <v>0.9285714285714286</v>
      </c>
      <c r="AI79" s="801">
        <f>AI77/AI76</f>
        <v>0.94117647058823528</v>
      </c>
      <c r="AJ79" s="801">
        <f>AJ77/AJ76</f>
        <v>0.93333333333333335</v>
      </c>
      <c r="AK79" s="662"/>
      <c r="AL79" s="801">
        <f>AL77/AL76</f>
        <v>0.671875</v>
      </c>
      <c r="AM79" s="801">
        <f>AM77/AM76</f>
        <v>0.7142857142857143</v>
      </c>
      <c r="AN79" s="801">
        <f>AN77/AN76</f>
        <v>0.70886075949367089</v>
      </c>
      <c r="AO79" s="801">
        <f>AO77/AO76</f>
        <v>0.70044052863436124</v>
      </c>
      <c r="AP79" s="662"/>
      <c r="AQ79" s="801">
        <f>AQ77/AQ76</f>
        <v>0.8571428571428571</v>
      </c>
      <c r="AR79" s="801">
        <f>AR77/AR76</f>
        <v>0.90322580645161288</v>
      </c>
      <c r="AS79" s="801">
        <f>AS77/AS76</f>
        <v>0.90909090909090906</v>
      </c>
      <c r="AT79" s="801">
        <f>AT77/AT76</f>
        <v>0.88888888888888884</v>
      </c>
    </row>
    <row r="80" spans="1:46" s="308" customFormat="1" ht="12.75">
      <c r="A80" s="312"/>
      <c r="B80" s="316"/>
      <c r="C80" s="459"/>
      <c r="D80" s="459"/>
      <c r="E80" s="459"/>
      <c r="F80" s="802"/>
      <c r="G80" s="662"/>
      <c r="H80" s="459"/>
      <c r="I80" s="459"/>
      <c r="J80" s="459"/>
      <c r="K80" s="802"/>
      <c r="L80" s="662"/>
      <c r="M80" s="459"/>
      <c r="N80" s="459"/>
      <c r="O80" s="459"/>
      <c r="P80" s="802"/>
      <c r="Q80" s="662"/>
      <c r="R80" s="459"/>
      <c r="S80" s="459"/>
      <c r="T80" s="459"/>
      <c r="U80" s="802"/>
      <c r="V80" s="645"/>
      <c r="W80" s="459"/>
      <c r="X80" s="459"/>
      <c r="Y80" s="459"/>
      <c r="Z80" s="802"/>
      <c r="AA80" s="662"/>
      <c r="AB80" s="459"/>
      <c r="AC80" s="459"/>
      <c r="AD80" s="459"/>
      <c r="AE80" s="802"/>
      <c r="AF80" s="662"/>
      <c r="AG80" s="459"/>
      <c r="AH80" s="459"/>
      <c r="AI80" s="459"/>
      <c r="AJ80" s="802"/>
      <c r="AK80" s="662"/>
      <c r="AL80" s="459"/>
      <c r="AM80" s="459"/>
      <c r="AN80" s="459"/>
      <c r="AO80" s="802"/>
      <c r="AP80" s="662"/>
      <c r="AQ80" s="459"/>
      <c r="AR80" s="459"/>
      <c r="AS80" s="459"/>
      <c r="AT80" s="802"/>
    </row>
    <row r="81" spans="1:46" s="308" customFormat="1" ht="12.75">
      <c r="A81" s="312" t="s">
        <v>241</v>
      </c>
      <c r="B81" s="316" t="s">
        <v>46</v>
      </c>
      <c r="C81" s="800">
        <v>3808</v>
      </c>
      <c r="D81" s="800">
        <v>3780</v>
      </c>
      <c r="E81" s="800">
        <v>4114</v>
      </c>
      <c r="F81" s="800">
        <f>SUM(C81:E81)</f>
        <v>11702</v>
      </c>
      <c r="G81" s="300"/>
      <c r="H81" s="800">
        <v>3188</v>
      </c>
      <c r="I81" s="800">
        <v>3163</v>
      </c>
      <c r="J81" s="800">
        <v>3428</v>
      </c>
      <c r="K81" s="800">
        <f>SUM(H81:J81)</f>
        <v>9779</v>
      </c>
      <c r="L81" s="300"/>
      <c r="M81" s="800">
        <v>620</v>
      </c>
      <c r="N81" s="800">
        <v>617</v>
      </c>
      <c r="O81" s="800">
        <v>686</v>
      </c>
      <c r="P81" s="800">
        <f>SUM(M81:O81)</f>
        <v>1923</v>
      </c>
      <c r="Q81" s="300"/>
      <c r="R81" s="800">
        <v>2638</v>
      </c>
      <c r="S81" s="800">
        <v>2612</v>
      </c>
      <c r="T81" s="800">
        <v>2829</v>
      </c>
      <c r="U81" s="800">
        <f>SUM(R81:T81)</f>
        <v>8079</v>
      </c>
      <c r="V81" s="816"/>
      <c r="W81" s="800">
        <v>499</v>
      </c>
      <c r="X81" s="800">
        <v>495</v>
      </c>
      <c r="Y81" s="800">
        <v>548</v>
      </c>
      <c r="Z81" s="800">
        <f>SUM(W81:Y81)</f>
        <v>1542</v>
      </c>
      <c r="AA81" s="300"/>
      <c r="AB81" s="800">
        <v>12</v>
      </c>
      <c r="AC81" s="800">
        <v>17</v>
      </c>
      <c r="AD81" s="800">
        <v>18</v>
      </c>
      <c r="AE81" s="800">
        <f>SUM(AB81:AD81)</f>
        <v>47</v>
      </c>
      <c r="AF81" s="300"/>
      <c r="AG81" s="800">
        <v>2</v>
      </c>
      <c r="AH81" s="800">
        <v>7</v>
      </c>
      <c r="AI81" s="800">
        <v>5</v>
      </c>
      <c r="AJ81" s="800">
        <f>SUM(AG81:AI81)</f>
        <v>14</v>
      </c>
      <c r="AK81" s="300"/>
      <c r="AL81" s="800">
        <v>96</v>
      </c>
      <c r="AM81" s="800">
        <v>89</v>
      </c>
      <c r="AN81" s="800">
        <v>111</v>
      </c>
      <c r="AO81" s="800">
        <f>SUM(AL81:AN81)</f>
        <v>296</v>
      </c>
      <c r="AP81" s="300"/>
      <c r="AQ81" s="800">
        <v>31</v>
      </c>
      <c r="AR81" s="800">
        <v>21</v>
      </c>
      <c r="AS81" s="800">
        <v>39</v>
      </c>
      <c r="AT81" s="800">
        <f>SUM(AQ81:AS81)</f>
        <v>91</v>
      </c>
    </row>
    <row r="82" spans="1:46" s="308" customFormat="1" ht="12.75">
      <c r="A82" s="312"/>
      <c r="B82" s="316" t="s">
        <v>223</v>
      </c>
      <c r="C82" s="638">
        <v>3172</v>
      </c>
      <c r="D82" s="638">
        <v>3141</v>
      </c>
      <c r="E82" s="638">
        <v>3368</v>
      </c>
      <c r="F82" s="800">
        <f>SUM(C82:E82)</f>
        <v>9681</v>
      </c>
      <c r="G82" s="300"/>
      <c r="H82" s="638">
        <v>2599</v>
      </c>
      <c r="I82" s="638">
        <v>2570</v>
      </c>
      <c r="J82" s="638">
        <v>2741</v>
      </c>
      <c r="K82" s="800">
        <f>SUM(H82:J82)</f>
        <v>7910</v>
      </c>
      <c r="L82" s="300"/>
      <c r="M82" s="638">
        <v>573</v>
      </c>
      <c r="N82" s="638">
        <v>571</v>
      </c>
      <c r="O82" s="638">
        <v>627</v>
      </c>
      <c r="P82" s="800">
        <f>SUM(M82:O82)</f>
        <v>1771</v>
      </c>
      <c r="Q82" s="300"/>
      <c r="R82" s="638">
        <v>2169</v>
      </c>
      <c r="S82" s="638">
        <v>2142</v>
      </c>
      <c r="T82" s="638">
        <v>2286</v>
      </c>
      <c r="U82" s="800">
        <f>SUM(R82:T82)</f>
        <v>6597</v>
      </c>
      <c r="V82" s="816"/>
      <c r="W82" s="638">
        <v>466</v>
      </c>
      <c r="X82" s="638">
        <v>458</v>
      </c>
      <c r="Y82" s="638">
        <v>502</v>
      </c>
      <c r="Z82" s="800">
        <f>SUM(W82:Y82)</f>
        <v>1426</v>
      </c>
      <c r="AA82" s="300"/>
      <c r="AB82" s="638">
        <v>10</v>
      </c>
      <c r="AC82" s="638">
        <v>10</v>
      </c>
      <c r="AD82" s="638">
        <v>11</v>
      </c>
      <c r="AE82" s="800">
        <f>SUM(AB82:AD82)</f>
        <v>31</v>
      </c>
      <c r="AF82" s="300"/>
      <c r="AG82" s="638">
        <v>2</v>
      </c>
      <c r="AH82" s="638">
        <v>7</v>
      </c>
      <c r="AI82" s="638">
        <v>5</v>
      </c>
      <c r="AJ82" s="800">
        <f>SUM(AG82:AI82)</f>
        <v>14</v>
      </c>
      <c r="AK82" s="300"/>
      <c r="AL82" s="638">
        <v>65</v>
      </c>
      <c r="AM82" s="638">
        <v>67</v>
      </c>
      <c r="AN82" s="638">
        <v>77</v>
      </c>
      <c r="AO82" s="800">
        <f>SUM(AL82:AN82)</f>
        <v>209</v>
      </c>
      <c r="AP82" s="300"/>
      <c r="AQ82" s="638">
        <v>26</v>
      </c>
      <c r="AR82" s="638">
        <v>19</v>
      </c>
      <c r="AS82" s="638">
        <v>35</v>
      </c>
      <c r="AT82" s="800">
        <f>SUM(AQ82:AS82)</f>
        <v>80</v>
      </c>
    </row>
    <row r="83" spans="1:46" s="308" customFormat="1" ht="12.75">
      <c r="A83" s="316"/>
      <c r="B83" s="316" t="s">
        <v>226</v>
      </c>
      <c r="C83" s="638">
        <f>C81-C82</f>
        <v>636</v>
      </c>
      <c r="D83" s="638">
        <f>D81-D82</f>
        <v>639</v>
      </c>
      <c r="E83" s="638">
        <f>E81-E82</f>
        <v>746</v>
      </c>
      <c r="F83" s="800">
        <f>SUM(C83:E83)</f>
        <v>2021</v>
      </c>
      <c r="G83" s="300"/>
      <c r="H83" s="638">
        <f>H81-H82</f>
        <v>589</v>
      </c>
      <c r="I83" s="638">
        <f>I81-I82</f>
        <v>593</v>
      </c>
      <c r="J83" s="638">
        <f>J81-J82</f>
        <v>687</v>
      </c>
      <c r="K83" s="800">
        <f>SUM(H83:J83)</f>
        <v>1869</v>
      </c>
      <c r="L83" s="300"/>
      <c r="M83" s="638">
        <f>M81-M82</f>
        <v>47</v>
      </c>
      <c r="N83" s="638">
        <f>N81-N82</f>
        <v>46</v>
      </c>
      <c r="O83" s="638">
        <f>O81-O82</f>
        <v>59</v>
      </c>
      <c r="P83" s="800">
        <f>SUM(M83:O83)</f>
        <v>152</v>
      </c>
      <c r="Q83" s="300"/>
      <c r="R83" s="638">
        <f>R81-R82</f>
        <v>469</v>
      </c>
      <c r="S83" s="638">
        <f>S81-S82</f>
        <v>470</v>
      </c>
      <c r="T83" s="638">
        <f>T81-T82</f>
        <v>543</v>
      </c>
      <c r="U83" s="800">
        <f>SUM(R83:T83)</f>
        <v>1482</v>
      </c>
      <c r="V83" s="816"/>
      <c r="W83" s="638">
        <f>W81-W82</f>
        <v>33</v>
      </c>
      <c r="X83" s="638">
        <f>X81-X82</f>
        <v>37</v>
      </c>
      <c r="Y83" s="638">
        <f>Y81-Y82</f>
        <v>46</v>
      </c>
      <c r="Z83" s="800">
        <f>SUM(W83:Y83)</f>
        <v>116</v>
      </c>
      <c r="AA83" s="300"/>
      <c r="AB83" s="638">
        <f>AB81-AB82</f>
        <v>2</v>
      </c>
      <c r="AC83" s="638">
        <f>AC81-AC82</f>
        <v>7</v>
      </c>
      <c r="AD83" s="638">
        <f>AD81-AD82</f>
        <v>7</v>
      </c>
      <c r="AE83" s="800">
        <f>SUM(AB83:AD83)</f>
        <v>16</v>
      </c>
      <c r="AF83" s="300"/>
      <c r="AG83" s="638">
        <f>AG81-AG82</f>
        <v>0</v>
      </c>
      <c r="AH83" s="638">
        <f>AH81-AH82</f>
        <v>0</v>
      </c>
      <c r="AI83" s="638">
        <f>AI81-AI82</f>
        <v>0</v>
      </c>
      <c r="AJ83" s="800">
        <f>SUM(AG83:AI83)</f>
        <v>0</v>
      </c>
      <c r="AK83" s="300"/>
      <c r="AL83" s="638">
        <f>AL81-AL82</f>
        <v>31</v>
      </c>
      <c r="AM83" s="638">
        <f>AM81-AM82</f>
        <v>22</v>
      </c>
      <c r="AN83" s="638">
        <f>AN81-AN82</f>
        <v>34</v>
      </c>
      <c r="AO83" s="800">
        <f>SUM(AL83:AN83)</f>
        <v>87</v>
      </c>
      <c r="AP83" s="300"/>
      <c r="AQ83" s="638">
        <f>AQ81-AQ82</f>
        <v>5</v>
      </c>
      <c r="AR83" s="638">
        <f>AR81-AR82</f>
        <v>2</v>
      </c>
      <c r="AS83" s="638">
        <f>AS81-AS82</f>
        <v>4</v>
      </c>
      <c r="AT83" s="800">
        <f>SUM(AQ83:AS83)</f>
        <v>11</v>
      </c>
    </row>
    <row r="84" spans="1:46" s="308" customFormat="1" ht="12.75">
      <c r="A84" s="312"/>
      <c r="B84" s="316" t="s">
        <v>224</v>
      </c>
      <c r="C84" s="801">
        <f>C82/C81</f>
        <v>0.83298319327731096</v>
      </c>
      <c r="D84" s="801">
        <f>D82/D81</f>
        <v>0.830952380952381</v>
      </c>
      <c r="E84" s="801">
        <f>E82/E81</f>
        <v>0.81866796305298983</v>
      </c>
      <c r="F84" s="801">
        <f>F82/F81</f>
        <v>0.82729447957614088</v>
      </c>
      <c r="G84" s="662"/>
      <c r="H84" s="801">
        <f>H82/H81</f>
        <v>0.81524466750313673</v>
      </c>
      <c r="I84" s="801">
        <f>I82/I81</f>
        <v>0.81251975972178314</v>
      </c>
      <c r="J84" s="801">
        <f>J82/J81</f>
        <v>0.79959159859976658</v>
      </c>
      <c r="K84" s="801">
        <f>K82/K81</f>
        <v>0.80887616320687183</v>
      </c>
      <c r="L84" s="662"/>
      <c r="M84" s="801">
        <f>M82/M81</f>
        <v>0.92419354838709677</v>
      </c>
      <c r="N84" s="801">
        <f>N82/N81</f>
        <v>0.92544570502431123</v>
      </c>
      <c r="O84" s="801">
        <f>O82/O81</f>
        <v>0.9139941690962099</v>
      </c>
      <c r="P84" s="801">
        <f>P82/P81</f>
        <v>0.92095683827353092</v>
      </c>
      <c r="Q84" s="662"/>
      <c r="R84" s="801">
        <f>R82/R81</f>
        <v>0.82221379833206976</v>
      </c>
      <c r="S84" s="801">
        <f>S82/S81</f>
        <v>0.82006125574272593</v>
      </c>
      <c r="T84" s="801">
        <f>T82/T81</f>
        <v>0.80805938494167551</v>
      </c>
      <c r="U84" s="801">
        <f>U82/U81</f>
        <v>0.81656145562569626</v>
      </c>
      <c r="V84" s="645"/>
      <c r="W84" s="801">
        <f>W82/W81</f>
        <v>0.93386773547094193</v>
      </c>
      <c r="X84" s="801">
        <f>X82/X81</f>
        <v>0.92525252525252522</v>
      </c>
      <c r="Y84" s="801">
        <f>Y82/Y81</f>
        <v>0.91605839416058399</v>
      </c>
      <c r="Z84" s="801">
        <f>Z82/Z81</f>
        <v>0.92477302204928669</v>
      </c>
      <c r="AA84" s="662"/>
      <c r="AB84" s="801">
        <f>AB82/AB81</f>
        <v>0.83333333333333337</v>
      </c>
      <c r="AC84" s="801">
        <f>AC82/AC81</f>
        <v>0.58823529411764708</v>
      </c>
      <c r="AD84" s="801">
        <f>AD82/AD81</f>
        <v>0.61111111111111116</v>
      </c>
      <c r="AE84" s="801">
        <f>AE82/AE81</f>
        <v>0.65957446808510634</v>
      </c>
      <c r="AF84" s="662"/>
      <c r="AG84" s="801" t="s">
        <v>1077</v>
      </c>
      <c r="AH84" s="801" t="s">
        <v>1077</v>
      </c>
      <c r="AI84" s="801" t="s">
        <v>1077</v>
      </c>
      <c r="AJ84" s="801">
        <f>AJ82/AJ81</f>
        <v>1</v>
      </c>
      <c r="AK84" s="662"/>
      <c r="AL84" s="801">
        <f>AL82/AL81</f>
        <v>0.67708333333333337</v>
      </c>
      <c r="AM84" s="801">
        <f>AM82/AM81</f>
        <v>0.7528089887640449</v>
      </c>
      <c r="AN84" s="801">
        <f>AN82/AN81</f>
        <v>0.69369369369369371</v>
      </c>
      <c r="AO84" s="801">
        <f>AO82/AO81</f>
        <v>0.70608108108108103</v>
      </c>
      <c r="AP84" s="662"/>
      <c r="AQ84" s="801">
        <f>AQ82/AQ81</f>
        <v>0.83870967741935487</v>
      </c>
      <c r="AR84" s="801">
        <f>AR82/AR81</f>
        <v>0.90476190476190477</v>
      </c>
      <c r="AS84" s="801">
        <f>AS82/AS81</f>
        <v>0.89743589743589747</v>
      </c>
      <c r="AT84" s="801">
        <f>AT82/AT81</f>
        <v>0.87912087912087911</v>
      </c>
    </row>
    <row r="85" spans="1:46" s="308" customFormat="1" ht="12.75">
      <c r="A85" s="312"/>
      <c r="B85" s="316"/>
      <c r="C85" s="803"/>
      <c r="D85" s="803"/>
      <c r="E85" s="803"/>
      <c r="F85" s="802"/>
      <c r="G85" s="662"/>
      <c r="H85" s="803"/>
      <c r="I85" s="803"/>
      <c r="J85" s="803"/>
      <c r="K85" s="802"/>
      <c r="L85" s="662"/>
      <c r="M85" s="803"/>
      <c r="N85" s="803"/>
      <c r="O85" s="803"/>
      <c r="P85" s="802"/>
      <c r="Q85" s="662"/>
      <c r="R85" s="803"/>
      <c r="S85" s="803"/>
      <c r="T85" s="803"/>
      <c r="U85" s="802"/>
      <c r="V85" s="645"/>
      <c r="W85" s="803"/>
      <c r="X85" s="803"/>
      <c r="Y85" s="803"/>
      <c r="Z85" s="802"/>
      <c r="AA85" s="662"/>
      <c r="AB85" s="803"/>
      <c r="AC85" s="803"/>
      <c r="AD85" s="803"/>
      <c r="AE85" s="802"/>
      <c r="AF85" s="662"/>
      <c r="AG85" s="803"/>
      <c r="AH85" s="803"/>
      <c r="AI85" s="803"/>
      <c r="AJ85" s="802"/>
      <c r="AK85" s="662"/>
      <c r="AL85" s="803"/>
      <c r="AM85" s="803"/>
      <c r="AN85" s="803"/>
      <c r="AO85" s="802"/>
      <c r="AP85" s="662"/>
      <c r="AQ85" s="803"/>
      <c r="AR85" s="803"/>
      <c r="AS85" s="803"/>
      <c r="AT85" s="802"/>
    </row>
    <row r="86" spans="1:46" s="308" customFormat="1" ht="12.75">
      <c r="A86" s="312" t="s">
        <v>216</v>
      </c>
      <c r="B86" s="316" t="s">
        <v>46</v>
      </c>
      <c r="C86" s="800">
        <f>SUM(C11)+SUM(C16)+SUM(C21)+SUM(C26)+SUM(C31)+SUM(C36)+SUM(C41)+SUM(C46)+SUM(C51)+SUM(C56)+SUM(C61)+SUM(C66)+SUM(C71)+SUM(C76)+SUM(C81)</f>
        <v>82742</v>
      </c>
      <c r="D86" s="800">
        <f t="shared" ref="D86:F86" si="0">SUM(D11)+SUM(D16)+SUM(D21)+SUM(D26)+SUM(D31)+SUM(D36)+SUM(D41)+SUM(D46)+SUM(D51)+SUM(D56)+SUM(D61)+SUM(D66)+SUM(D71)+SUM(D76)+SUM(D81)</f>
        <v>85147</v>
      </c>
      <c r="E86" s="800">
        <f t="shared" si="0"/>
        <v>90719</v>
      </c>
      <c r="F86" s="800">
        <f t="shared" si="0"/>
        <v>258608</v>
      </c>
      <c r="G86" s="281"/>
      <c r="H86" s="800">
        <f>SUM(H11)+SUM(H16)+SUM(H21)+SUM(H26)+SUM(H31)+SUM(H36)+SUM(H41)+SUM(H46)+SUM(H51)+SUM(H56)+SUM(H61)+SUM(H66)+SUM(H71)+SUM(H76)+SUM(H81)</f>
        <v>69880</v>
      </c>
      <c r="I86" s="800">
        <f t="shared" ref="I86:K86" si="1">SUM(I11)+SUM(I16)+SUM(I21)+SUM(I26)+SUM(I31)+SUM(I36)+SUM(I41)+SUM(I46)+SUM(I51)+SUM(I56)+SUM(I61)+SUM(I66)+SUM(I71)+SUM(I76)+SUM(I81)</f>
        <v>71204</v>
      </c>
      <c r="J86" s="800">
        <f t="shared" si="1"/>
        <v>76427</v>
      </c>
      <c r="K86" s="800">
        <f t="shared" si="1"/>
        <v>217511</v>
      </c>
      <c r="L86" s="281"/>
      <c r="M86" s="800">
        <f>SUM(M11)+SUM(M16)+SUM(M21)+SUM(M26)+SUM(M31)+SUM(M36)+SUM(M41)+SUM(M46)+SUM(M51)+SUM(M56)+SUM(M61)+SUM(M66)+SUM(M71)+SUM(M76)+SUM(M81)</f>
        <v>12862</v>
      </c>
      <c r="N86" s="800">
        <f t="shared" ref="N86:P86" si="2">SUM(N11)+SUM(N16)+SUM(N21)+SUM(N26)+SUM(N31)+SUM(N36)+SUM(N41)+SUM(N46)+SUM(N51)+SUM(N56)+SUM(N61)+SUM(N66)+SUM(N71)+SUM(N76)+SUM(N81)</f>
        <v>13943</v>
      </c>
      <c r="O86" s="800">
        <f t="shared" si="2"/>
        <v>14292</v>
      </c>
      <c r="P86" s="800">
        <f t="shared" si="2"/>
        <v>41097</v>
      </c>
      <c r="Q86" s="281"/>
      <c r="R86" s="800">
        <f>SUM(R11)+SUM(R16)+SUM(R21)+SUM(R26)+SUM(R31)+SUM(R36)+SUM(R41)+SUM(R46)+SUM(R51)+SUM(R56)+SUM(R61)+SUM(R66)+SUM(R71)+SUM(R76)+SUM(R81)</f>
        <v>58301</v>
      </c>
      <c r="S86" s="800">
        <f t="shared" ref="S86:U86" si="3">SUM(S11)+SUM(S16)+SUM(S21)+SUM(S26)+SUM(S31)+SUM(S36)+SUM(S41)+SUM(S46)+SUM(S51)+SUM(S56)+SUM(S61)+SUM(S66)+SUM(S71)+SUM(S76)+SUM(S81)</f>
        <v>59104</v>
      </c>
      <c r="T86" s="800">
        <f t="shared" si="3"/>
        <v>63726</v>
      </c>
      <c r="U86" s="800">
        <f t="shared" si="3"/>
        <v>181131</v>
      </c>
      <c r="V86" s="817"/>
      <c r="W86" s="800">
        <f>SUM(W11)+SUM(W16)+SUM(W21)+SUM(W26)+SUM(W31)+SUM(W36)+SUM(W41)+SUM(W46)+SUM(W51)+SUM(W56)+SUM(W61)+SUM(W66)+SUM(W71)+SUM(W76)+SUM(W81)</f>
        <v>10636</v>
      </c>
      <c r="X86" s="800">
        <f t="shared" ref="X86:Z86" si="4">SUM(X11)+SUM(X16)+SUM(X21)+SUM(X26)+SUM(X31)+SUM(X36)+SUM(X41)+SUM(X46)+SUM(X51)+SUM(X56)+SUM(X61)+SUM(X66)+SUM(X71)+SUM(X76)+SUM(X81)</f>
        <v>11490</v>
      </c>
      <c r="Y86" s="800">
        <f t="shared" si="4"/>
        <v>11673</v>
      </c>
      <c r="Z86" s="800">
        <f t="shared" si="4"/>
        <v>33799</v>
      </c>
      <c r="AA86" s="281"/>
      <c r="AB86" s="800">
        <f>SUM(AB11)+SUM(AB16)+SUM(AB21)+SUM(AB26)+SUM(AB31)+SUM(AB36)+SUM(AB41)+SUM(AB46)+SUM(AB51)+SUM(AB56)+SUM(AB61)+SUM(AB66)+SUM(AB71)+SUM(AB76)+SUM(AB81)</f>
        <v>666</v>
      </c>
      <c r="AC86" s="800">
        <f t="shared" ref="AC86:AE86" si="5">SUM(AC11)+SUM(AC16)+SUM(AC21)+SUM(AC26)+SUM(AC31)+SUM(AC36)+SUM(AC41)+SUM(AC46)+SUM(AC51)+SUM(AC56)+SUM(AC61)+SUM(AC66)+SUM(AC71)+SUM(AC76)+SUM(AC81)</f>
        <v>767</v>
      </c>
      <c r="AD86" s="800">
        <f t="shared" si="5"/>
        <v>990</v>
      </c>
      <c r="AE86" s="800">
        <f t="shared" si="5"/>
        <v>2423</v>
      </c>
      <c r="AF86" s="281"/>
      <c r="AG86" s="800">
        <f>SUM(AG11)+SUM(AG16)+SUM(AG21)+SUM(AG26)+SUM(AG31)+SUM(AG36)+SUM(AG41)+SUM(AG46)+SUM(AG51)+SUM(AG56)+SUM(AG61)+SUM(AG66)+SUM(AG71)+SUM(AG76)+SUM(AG81)</f>
        <v>165</v>
      </c>
      <c r="AH86" s="800">
        <f t="shared" ref="AH86:AJ86" si="6">SUM(AH11)+SUM(AH16)+SUM(AH21)+SUM(AH26)+SUM(AH31)+SUM(AH36)+SUM(AH41)+SUM(AH46)+SUM(AH51)+SUM(AH56)+SUM(AH61)+SUM(AH66)+SUM(AH71)+SUM(AH76)+SUM(AH81)</f>
        <v>217</v>
      </c>
      <c r="AI86" s="800">
        <f t="shared" si="6"/>
        <v>234</v>
      </c>
      <c r="AJ86" s="800">
        <f t="shared" si="6"/>
        <v>616</v>
      </c>
      <c r="AK86" s="281"/>
      <c r="AL86" s="800">
        <f>SUM(AL11)+SUM(AL16)+SUM(AL21)+SUM(AL26)+SUM(AL31)+SUM(AL36)+SUM(AL41)+SUM(AL46)+SUM(AL51)+SUM(AL56)+SUM(AL61)+SUM(AL66)+SUM(AL71)+SUM(AL76)+SUM(AL81)</f>
        <v>1883</v>
      </c>
      <c r="AM86" s="800">
        <f t="shared" ref="AM86:AO86" si="7">SUM(AM11)+SUM(AM16)+SUM(AM21)+SUM(AM26)+SUM(AM31)+SUM(AM36)+SUM(AM41)+SUM(AM46)+SUM(AM51)+SUM(AM56)+SUM(AM61)+SUM(AM66)+SUM(AM71)+SUM(AM76)+SUM(AM81)</f>
        <v>2104</v>
      </c>
      <c r="AN86" s="800">
        <f t="shared" si="7"/>
        <v>2307</v>
      </c>
      <c r="AO86" s="800">
        <f t="shared" si="7"/>
        <v>6294</v>
      </c>
      <c r="AP86" s="281"/>
      <c r="AQ86" s="800">
        <f>SUM(AQ11)+SUM(AQ16)+SUM(AQ21)+SUM(AQ26)+SUM(AQ31)+SUM(AQ36)+SUM(AQ41)+SUM(AQ46)+SUM(AQ51)+SUM(AQ56)+SUM(AQ61)+SUM(AQ66)+SUM(AQ71)+SUM(AQ76)+SUM(AQ81)</f>
        <v>439</v>
      </c>
      <c r="AR86" s="800">
        <f t="shared" ref="AR86:AT86" si="8">SUM(AR11)+SUM(AR16)+SUM(AR21)+SUM(AR26)+SUM(AR31)+SUM(AR36)+SUM(AR41)+SUM(AR46)+SUM(AR51)+SUM(AR56)+SUM(AR61)+SUM(AR66)+SUM(AR71)+SUM(AR76)+SUM(AR81)</f>
        <v>533</v>
      </c>
      <c r="AS86" s="800">
        <f t="shared" si="8"/>
        <v>569</v>
      </c>
      <c r="AT86" s="800">
        <f t="shared" si="8"/>
        <v>1541</v>
      </c>
    </row>
    <row r="87" spans="1:46" s="308" customFormat="1" ht="12.75">
      <c r="A87" s="312"/>
      <c r="B87" s="316" t="s">
        <v>223</v>
      </c>
      <c r="C87" s="638">
        <f t="shared" ref="C87:F88" si="9">SUM(C12)+SUM(C17)+SUM(C22)+SUM(C27)+SUM(C32)+SUM(C37)+SUM(C42)+SUM(C47)+SUM(C52)+SUM(C57)+SUM(C62)+SUM(C67)+SUM(C72)+SUM(C77)+SUM(C82)</f>
        <v>68591</v>
      </c>
      <c r="D87" s="638">
        <f t="shared" si="9"/>
        <v>70371</v>
      </c>
      <c r="E87" s="638">
        <f t="shared" si="9"/>
        <v>75367</v>
      </c>
      <c r="F87" s="638">
        <f t="shared" si="9"/>
        <v>214329</v>
      </c>
      <c r="G87" s="300"/>
      <c r="H87" s="638">
        <f t="shared" ref="H87:K87" si="10">SUM(H12)+SUM(H17)+SUM(H22)+SUM(H27)+SUM(H32)+SUM(H37)+SUM(H42)+SUM(H47)+SUM(H52)+SUM(H57)+SUM(H62)+SUM(H67)+SUM(H72)+SUM(H77)+SUM(H82)</f>
        <v>56512</v>
      </c>
      <c r="I87" s="638">
        <f t="shared" si="10"/>
        <v>57277</v>
      </c>
      <c r="J87" s="638">
        <f t="shared" si="10"/>
        <v>61933</v>
      </c>
      <c r="K87" s="638">
        <f t="shared" si="10"/>
        <v>175722</v>
      </c>
      <c r="L87" s="300"/>
      <c r="M87" s="638">
        <f t="shared" ref="M87:P87" si="11">SUM(M12)+SUM(M17)+SUM(M22)+SUM(M27)+SUM(M32)+SUM(M37)+SUM(M42)+SUM(M47)+SUM(M52)+SUM(M57)+SUM(M62)+SUM(M67)+SUM(M72)+SUM(M77)+SUM(M82)</f>
        <v>12079</v>
      </c>
      <c r="N87" s="638">
        <f t="shared" si="11"/>
        <v>13094</v>
      </c>
      <c r="O87" s="638">
        <f t="shared" si="11"/>
        <v>13434</v>
      </c>
      <c r="P87" s="638">
        <f t="shared" si="11"/>
        <v>38607</v>
      </c>
      <c r="Q87" s="300"/>
      <c r="R87" s="638">
        <f t="shared" ref="R87:U87" si="12">SUM(R12)+SUM(R17)+SUM(R22)+SUM(R27)+SUM(R32)+SUM(R37)+SUM(R42)+SUM(R47)+SUM(R52)+SUM(R57)+SUM(R62)+SUM(R67)+SUM(R72)+SUM(R77)+SUM(R82)</f>
        <v>47178</v>
      </c>
      <c r="S87" s="638">
        <f t="shared" si="12"/>
        <v>47568</v>
      </c>
      <c r="T87" s="638">
        <f t="shared" si="12"/>
        <v>51861</v>
      </c>
      <c r="U87" s="638">
        <f t="shared" si="12"/>
        <v>146607</v>
      </c>
      <c r="V87" s="816"/>
      <c r="W87" s="638">
        <f t="shared" ref="W87:Z87" si="13">SUM(W12)+SUM(W17)+SUM(W22)+SUM(W27)+SUM(W32)+SUM(W37)+SUM(W42)+SUM(W47)+SUM(W52)+SUM(W57)+SUM(W62)+SUM(W67)+SUM(W72)+SUM(W77)+SUM(W82)</f>
        <v>10054</v>
      </c>
      <c r="X87" s="638">
        <f t="shared" si="13"/>
        <v>10837</v>
      </c>
      <c r="Y87" s="638">
        <f t="shared" si="13"/>
        <v>11024</v>
      </c>
      <c r="Z87" s="638">
        <f t="shared" si="13"/>
        <v>31915</v>
      </c>
      <c r="AA87" s="300"/>
      <c r="AB87" s="638">
        <f t="shared" ref="AB87:AE87" si="14">SUM(AB12)+SUM(AB17)+SUM(AB22)+SUM(AB27)+SUM(AB32)+SUM(AB37)+SUM(AB42)+SUM(AB47)+SUM(AB52)+SUM(AB57)+SUM(AB62)+SUM(AB67)+SUM(AB72)+SUM(AB77)+SUM(AB82)</f>
        <v>528</v>
      </c>
      <c r="AC87" s="638">
        <f t="shared" si="14"/>
        <v>586</v>
      </c>
      <c r="AD87" s="638">
        <f t="shared" si="14"/>
        <v>777</v>
      </c>
      <c r="AE87" s="638">
        <f t="shared" si="14"/>
        <v>1891</v>
      </c>
      <c r="AF87" s="300"/>
      <c r="AG87" s="638">
        <f t="shared" ref="AG87:AJ87" si="15">SUM(AG12)+SUM(AG17)+SUM(AG22)+SUM(AG27)+SUM(AG32)+SUM(AG37)+SUM(AG42)+SUM(AG47)+SUM(AG52)+SUM(AG57)+SUM(AG62)+SUM(AG67)+SUM(AG72)+SUM(AG77)+SUM(AG82)</f>
        <v>152</v>
      </c>
      <c r="AH87" s="638">
        <f t="shared" si="15"/>
        <v>200</v>
      </c>
      <c r="AI87" s="638">
        <f t="shared" si="15"/>
        <v>218</v>
      </c>
      <c r="AJ87" s="638">
        <f t="shared" si="15"/>
        <v>570</v>
      </c>
      <c r="AK87" s="300"/>
      <c r="AL87" s="638">
        <f t="shared" ref="AL87:AO87" si="16">SUM(AL12)+SUM(AL17)+SUM(AL22)+SUM(AL27)+SUM(AL32)+SUM(AL37)+SUM(AL42)+SUM(AL47)+SUM(AL52)+SUM(AL57)+SUM(AL62)+SUM(AL67)+SUM(AL72)+SUM(AL77)+SUM(AL82)</f>
        <v>1468</v>
      </c>
      <c r="AM87" s="638">
        <f t="shared" si="16"/>
        <v>1611</v>
      </c>
      <c r="AN87" s="638">
        <f t="shared" si="16"/>
        <v>1752</v>
      </c>
      <c r="AO87" s="638">
        <f t="shared" si="16"/>
        <v>4831</v>
      </c>
      <c r="AP87" s="300"/>
      <c r="AQ87" s="638">
        <f t="shared" ref="AQ87:AT87" si="17">SUM(AQ12)+SUM(AQ17)+SUM(AQ22)+SUM(AQ27)+SUM(AQ32)+SUM(AQ37)+SUM(AQ42)+SUM(AQ47)+SUM(AQ52)+SUM(AQ57)+SUM(AQ62)+SUM(AQ67)+SUM(AQ72)+SUM(AQ77)+SUM(AQ82)</f>
        <v>395</v>
      </c>
      <c r="AR87" s="638">
        <f t="shared" si="17"/>
        <v>478</v>
      </c>
      <c r="AS87" s="638">
        <f t="shared" si="17"/>
        <v>519</v>
      </c>
      <c r="AT87" s="638">
        <f t="shared" si="17"/>
        <v>1392</v>
      </c>
    </row>
    <row r="88" spans="1:46" s="308" customFormat="1" ht="12.75">
      <c r="A88" s="316"/>
      <c r="B88" s="316" t="s">
        <v>226</v>
      </c>
      <c r="C88" s="638">
        <f t="shared" si="9"/>
        <v>14151</v>
      </c>
      <c r="D88" s="638">
        <f t="shared" si="9"/>
        <v>14776</v>
      </c>
      <c r="E88" s="638">
        <f t="shared" si="9"/>
        <v>15352</v>
      </c>
      <c r="F88" s="638">
        <f t="shared" si="9"/>
        <v>44279</v>
      </c>
      <c r="G88" s="300"/>
      <c r="H88" s="638">
        <f t="shared" ref="H88:K88" si="18">SUM(H13)+SUM(H18)+SUM(H23)+SUM(H28)+SUM(H33)+SUM(H38)+SUM(H43)+SUM(H48)+SUM(H53)+SUM(H58)+SUM(H63)+SUM(H68)+SUM(H73)+SUM(H78)+SUM(H83)</f>
        <v>13368</v>
      </c>
      <c r="I88" s="638">
        <f t="shared" si="18"/>
        <v>13927</v>
      </c>
      <c r="J88" s="638">
        <f t="shared" si="18"/>
        <v>14494</v>
      </c>
      <c r="K88" s="638">
        <f t="shared" si="18"/>
        <v>41789</v>
      </c>
      <c r="L88" s="300"/>
      <c r="M88" s="638">
        <f t="shared" ref="M88:P88" si="19">SUM(M13)+SUM(M18)+SUM(M23)+SUM(M28)+SUM(M33)+SUM(M38)+SUM(M43)+SUM(M48)+SUM(M53)+SUM(M58)+SUM(M63)+SUM(M68)+SUM(M73)+SUM(M78)+SUM(M83)</f>
        <v>783</v>
      </c>
      <c r="N88" s="638">
        <f t="shared" si="19"/>
        <v>849</v>
      </c>
      <c r="O88" s="638">
        <f t="shared" si="19"/>
        <v>858</v>
      </c>
      <c r="P88" s="638">
        <f t="shared" si="19"/>
        <v>2490</v>
      </c>
      <c r="Q88" s="300"/>
      <c r="R88" s="638">
        <f t="shared" ref="R88:U88" si="20">SUM(R13)+SUM(R18)+SUM(R23)+SUM(R28)+SUM(R33)+SUM(R38)+SUM(R43)+SUM(R48)+SUM(R53)+SUM(R58)+SUM(R63)+SUM(R68)+SUM(R73)+SUM(R78)+SUM(R83)</f>
        <v>11123</v>
      </c>
      <c r="S88" s="638">
        <f t="shared" si="20"/>
        <v>11536</v>
      </c>
      <c r="T88" s="638">
        <f t="shared" si="20"/>
        <v>11865</v>
      </c>
      <c r="U88" s="638">
        <f t="shared" si="20"/>
        <v>34524</v>
      </c>
      <c r="V88" s="816"/>
      <c r="W88" s="638">
        <f t="shared" ref="W88:Z88" si="21">SUM(W13)+SUM(W18)+SUM(W23)+SUM(W28)+SUM(W33)+SUM(W38)+SUM(W43)+SUM(W48)+SUM(W53)+SUM(W58)+SUM(W63)+SUM(W68)+SUM(W73)+SUM(W78)+SUM(W83)</f>
        <v>582</v>
      </c>
      <c r="X88" s="638">
        <f t="shared" si="21"/>
        <v>653</v>
      </c>
      <c r="Y88" s="638">
        <f t="shared" si="21"/>
        <v>649</v>
      </c>
      <c r="Z88" s="638">
        <f t="shared" si="21"/>
        <v>1884</v>
      </c>
      <c r="AA88" s="300"/>
      <c r="AB88" s="638">
        <f t="shared" ref="AB88:AE88" si="22">SUM(AB13)+SUM(AB18)+SUM(AB23)+SUM(AB28)+SUM(AB33)+SUM(AB38)+SUM(AB43)+SUM(AB48)+SUM(AB53)+SUM(AB58)+SUM(AB63)+SUM(AB68)+SUM(AB73)+SUM(AB78)+SUM(AB83)</f>
        <v>138</v>
      </c>
      <c r="AC88" s="638">
        <f t="shared" si="22"/>
        <v>181</v>
      </c>
      <c r="AD88" s="638">
        <f t="shared" si="22"/>
        <v>213</v>
      </c>
      <c r="AE88" s="638">
        <f t="shared" si="22"/>
        <v>532</v>
      </c>
      <c r="AF88" s="300"/>
      <c r="AG88" s="638">
        <f t="shared" ref="AG88:AJ88" si="23">SUM(AG13)+SUM(AG18)+SUM(AG23)+SUM(AG28)+SUM(AG33)+SUM(AG38)+SUM(AG43)+SUM(AG48)+SUM(AG53)+SUM(AG58)+SUM(AG63)+SUM(AG68)+SUM(AG73)+SUM(AG78)+SUM(AG83)</f>
        <v>13</v>
      </c>
      <c r="AH88" s="638">
        <f t="shared" si="23"/>
        <v>17</v>
      </c>
      <c r="AI88" s="638">
        <f t="shared" si="23"/>
        <v>16</v>
      </c>
      <c r="AJ88" s="638">
        <f t="shared" si="23"/>
        <v>46</v>
      </c>
      <c r="AK88" s="300"/>
      <c r="AL88" s="638">
        <f t="shared" ref="AL88:AO88" si="24">SUM(AL13)+SUM(AL18)+SUM(AL23)+SUM(AL28)+SUM(AL33)+SUM(AL38)+SUM(AL43)+SUM(AL48)+SUM(AL53)+SUM(AL58)+SUM(AL63)+SUM(AL68)+SUM(AL73)+SUM(AL78)+SUM(AL83)</f>
        <v>415</v>
      </c>
      <c r="AM88" s="638">
        <f t="shared" si="24"/>
        <v>493</v>
      </c>
      <c r="AN88" s="638">
        <f t="shared" si="24"/>
        <v>555</v>
      </c>
      <c r="AO88" s="638">
        <f t="shared" si="24"/>
        <v>1463</v>
      </c>
      <c r="AP88" s="300"/>
      <c r="AQ88" s="638">
        <f t="shared" ref="AQ88:AT88" si="25">SUM(AQ13)+SUM(AQ18)+SUM(AQ23)+SUM(AQ28)+SUM(AQ33)+SUM(AQ38)+SUM(AQ43)+SUM(AQ48)+SUM(AQ53)+SUM(AQ58)+SUM(AQ63)+SUM(AQ68)+SUM(AQ73)+SUM(AQ78)+SUM(AQ83)</f>
        <v>44</v>
      </c>
      <c r="AR88" s="638">
        <f t="shared" si="25"/>
        <v>55</v>
      </c>
      <c r="AS88" s="638">
        <f t="shared" si="25"/>
        <v>50</v>
      </c>
      <c r="AT88" s="638">
        <f t="shared" si="25"/>
        <v>149</v>
      </c>
    </row>
    <row r="89" spans="1:46" s="308" customFormat="1" ht="12.75">
      <c r="A89" s="312"/>
      <c r="B89" s="316" t="s">
        <v>224</v>
      </c>
      <c r="C89" s="801">
        <f>C87/C86</f>
        <v>0.82897440235914044</v>
      </c>
      <c r="D89" s="801">
        <f>D87/D86</f>
        <v>0.826464819664815</v>
      </c>
      <c r="E89" s="801">
        <f>E87/E86</f>
        <v>0.83077414874502586</v>
      </c>
      <c r="F89" s="801">
        <f>F87/F86</f>
        <v>0.82877946544577119</v>
      </c>
      <c r="G89" s="662"/>
      <c r="H89" s="801">
        <f>H87/H86</f>
        <v>0.80870062965083001</v>
      </c>
      <c r="I89" s="801">
        <f>I87/I86</f>
        <v>0.80440705578338301</v>
      </c>
      <c r="J89" s="801">
        <f>J87/J86</f>
        <v>0.81035497926125588</v>
      </c>
      <c r="K89" s="801">
        <f>K87/K86</f>
        <v>0.80787638326337519</v>
      </c>
      <c r="L89" s="662"/>
      <c r="M89" s="801">
        <f>M87/M86</f>
        <v>0.93912299797854148</v>
      </c>
      <c r="N89" s="801">
        <f>N87/N86</f>
        <v>0.93910923043821271</v>
      </c>
      <c r="O89" s="801">
        <f>O87/O86</f>
        <v>0.93996641477749787</v>
      </c>
      <c r="P89" s="801">
        <f>P87/P86</f>
        <v>0.9394116358858311</v>
      </c>
      <c r="Q89" s="662"/>
      <c r="R89" s="801">
        <f>R87/R86</f>
        <v>0.80921425018438797</v>
      </c>
      <c r="S89" s="801">
        <f>S87/S86</f>
        <v>0.80481862479696809</v>
      </c>
      <c r="T89" s="801">
        <f>T87/T86</f>
        <v>0.81381225873269936</v>
      </c>
      <c r="U89" s="801">
        <f>U87/U86</f>
        <v>0.80939761829835866</v>
      </c>
      <c r="V89" s="645"/>
      <c r="W89" s="801">
        <f>W87/W86</f>
        <v>0.9452801805189921</v>
      </c>
      <c r="X89" s="801">
        <f>X87/X86</f>
        <v>0.94316797214969539</v>
      </c>
      <c r="Y89" s="801">
        <f>Y87/Y86</f>
        <v>0.94440161055427052</v>
      </c>
      <c r="Z89" s="801">
        <f>Z87/Z86</f>
        <v>0.94425870587887217</v>
      </c>
      <c r="AA89" s="662"/>
      <c r="AB89" s="801">
        <f>AB87/AB86</f>
        <v>0.7927927927927928</v>
      </c>
      <c r="AC89" s="801">
        <f>AC87/AC86</f>
        <v>0.76401564537157762</v>
      </c>
      <c r="AD89" s="801">
        <f>AD87/AD86</f>
        <v>0.7848484848484848</v>
      </c>
      <c r="AE89" s="801">
        <f>AE87/AE86</f>
        <v>0.78043747420553033</v>
      </c>
      <c r="AF89" s="662"/>
      <c r="AG89" s="801">
        <f>AG87/AG86</f>
        <v>0.92121212121212126</v>
      </c>
      <c r="AH89" s="801">
        <f>AH87/AH86</f>
        <v>0.92165898617511521</v>
      </c>
      <c r="AI89" s="801">
        <f>AI87/AI86</f>
        <v>0.93162393162393164</v>
      </c>
      <c r="AJ89" s="801">
        <f>AJ87/AJ86</f>
        <v>0.92532467532467533</v>
      </c>
      <c r="AK89" s="662"/>
      <c r="AL89" s="801">
        <f>AL87/AL86</f>
        <v>0.77960701009028144</v>
      </c>
      <c r="AM89" s="801">
        <f>AM87/AM86</f>
        <v>0.76568441064638781</v>
      </c>
      <c r="AN89" s="801">
        <f>AN87/AN86</f>
        <v>0.75942782834850453</v>
      </c>
      <c r="AO89" s="801">
        <f>AO87/AO86</f>
        <v>0.76755640292341909</v>
      </c>
      <c r="AP89" s="662"/>
      <c r="AQ89" s="801">
        <f>AQ87/AQ86</f>
        <v>0.89977220956719817</v>
      </c>
      <c r="AR89" s="801">
        <f>AR87/AR86</f>
        <v>0.8968105065666041</v>
      </c>
      <c r="AS89" s="801">
        <f>AS87/AS86</f>
        <v>0.91212653778558872</v>
      </c>
      <c r="AT89" s="801">
        <f>AT87/AT86</f>
        <v>0.90330953926022062</v>
      </c>
    </row>
    <row r="90" spans="1:46" s="308" customFormat="1" ht="13.5" thickBot="1">
      <c r="A90" s="312"/>
      <c r="B90" s="316"/>
      <c r="C90" s="801"/>
      <c r="D90" s="801"/>
      <c r="E90" s="801"/>
      <c r="F90" s="801"/>
      <c r="G90" s="184"/>
      <c r="H90" s="801"/>
      <c r="I90" s="801"/>
      <c r="J90" s="801"/>
      <c r="K90" s="801"/>
      <c r="L90" s="184"/>
      <c r="M90" s="801"/>
      <c r="N90" s="801"/>
      <c r="O90" s="801"/>
      <c r="P90" s="801"/>
      <c r="Q90" s="184"/>
      <c r="R90" s="801"/>
      <c r="S90" s="801"/>
      <c r="T90" s="801"/>
      <c r="U90" s="801"/>
      <c r="V90" s="645"/>
      <c r="W90" s="801"/>
      <c r="X90" s="801"/>
      <c r="Y90" s="801"/>
      <c r="Z90" s="801"/>
      <c r="AA90" s="184"/>
      <c r="AB90" s="801"/>
      <c r="AC90" s="801"/>
      <c r="AD90" s="801"/>
      <c r="AE90" s="801"/>
      <c r="AF90" s="184"/>
      <c r="AG90" s="801"/>
      <c r="AH90" s="801"/>
      <c r="AI90" s="801"/>
      <c r="AJ90" s="801"/>
      <c r="AK90" s="184"/>
      <c r="AL90" s="801"/>
      <c r="AM90" s="801"/>
      <c r="AN90" s="801"/>
      <c r="AO90" s="801"/>
      <c r="AP90" s="184"/>
      <c r="AQ90" s="801"/>
      <c r="AR90" s="801"/>
      <c r="AS90" s="801"/>
      <c r="AT90" s="801"/>
    </row>
    <row r="91" spans="1:46" s="308" customFormat="1" ht="13.5" thickTop="1">
      <c r="A91" s="327" t="s">
        <v>292</v>
      </c>
      <c r="B91" s="355"/>
      <c r="C91" s="805"/>
      <c r="D91" s="805"/>
      <c r="E91" s="805"/>
      <c r="F91" s="805"/>
      <c r="G91" s="357"/>
      <c r="H91" s="805"/>
      <c r="I91" s="805"/>
      <c r="J91" s="805"/>
      <c r="K91" s="805"/>
      <c r="L91" s="358"/>
      <c r="M91" s="805"/>
      <c r="N91" s="805"/>
      <c r="O91" s="805"/>
      <c r="P91" s="805"/>
      <c r="Q91" s="358"/>
      <c r="R91" s="805"/>
      <c r="S91" s="805"/>
      <c r="T91" s="805"/>
      <c r="U91" s="805"/>
      <c r="V91" s="818"/>
      <c r="W91" s="805"/>
      <c r="X91" s="805"/>
      <c r="Y91" s="805"/>
      <c r="Z91" s="805"/>
      <c r="AA91" s="358"/>
      <c r="AB91" s="805"/>
      <c r="AC91" s="805"/>
      <c r="AD91" s="805"/>
      <c r="AE91" s="805"/>
      <c r="AF91" s="358"/>
      <c r="AG91" s="805"/>
      <c r="AH91" s="805"/>
      <c r="AI91" s="805"/>
      <c r="AJ91" s="805"/>
      <c r="AK91" s="358"/>
      <c r="AL91" s="805"/>
      <c r="AM91" s="805"/>
      <c r="AN91" s="805"/>
      <c r="AO91" s="805"/>
      <c r="AP91" s="358"/>
      <c r="AQ91" s="805"/>
      <c r="AR91" s="805"/>
      <c r="AS91" s="805"/>
      <c r="AT91" s="805"/>
    </row>
    <row r="92" spans="1:46" s="308" customFormat="1" ht="12.75">
      <c r="A92" s="229"/>
      <c r="B92" s="316"/>
      <c r="C92" s="806"/>
      <c r="D92" s="806"/>
      <c r="E92" s="806"/>
      <c r="F92" s="806"/>
      <c r="G92" s="149"/>
      <c r="H92" s="801"/>
      <c r="I92" s="801"/>
      <c r="J92" s="801"/>
      <c r="K92" s="801"/>
      <c r="L92" s="145"/>
      <c r="M92" s="801"/>
      <c r="N92" s="801"/>
      <c r="O92" s="801"/>
      <c r="P92" s="801"/>
      <c r="Q92" s="145"/>
      <c r="R92" s="806"/>
      <c r="S92" s="806"/>
      <c r="T92" s="806"/>
      <c r="U92" s="806"/>
      <c r="V92" s="645"/>
      <c r="W92" s="801"/>
      <c r="X92" s="801"/>
      <c r="Y92" s="801"/>
      <c r="Z92" s="801"/>
      <c r="AA92" s="145"/>
      <c r="AB92" s="801"/>
      <c r="AC92" s="801"/>
      <c r="AD92" s="801"/>
      <c r="AE92" s="801"/>
      <c r="AF92" s="145"/>
      <c r="AG92" s="801"/>
      <c r="AH92" s="801"/>
      <c r="AI92" s="801"/>
      <c r="AJ92" s="801"/>
      <c r="AK92" s="145"/>
      <c r="AL92" s="801"/>
      <c r="AM92" s="801"/>
      <c r="AN92" s="801"/>
      <c r="AO92" s="801"/>
      <c r="AP92" s="145"/>
      <c r="AQ92" s="801"/>
      <c r="AR92" s="801"/>
      <c r="AS92" s="801"/>
      <c r="AT92" s="801"/>
    </row>
    <row r="93" spans="1:46" s="308" customFormat="1" ht="12.75">
      <c r="A93" s="455" t="s">
        <v>205</v>
      </c>
      <c r="B93" s="1063"/>
      <c r="C93" s="806"/>
      <c r="D93" s="801"/>
      <c r="E93" s="801"/>
      <c r="F93" s="801"/>
      <c r="G93" s="645"/>
      <c r="H93" s="801"/>
      <c r="I93" s="801"/>
      <c r="J93" s="801"/>
      <c r="K93" s="801"/>
      <c r="L93" s="662"/>
      <c r="M93" s="801"/>
      <c r="N93" s="801"/>
      <c r="O93" s="801"/>
      <c r="P93" s="801"/>
      <c r="Q93" s="149"/>
      <c r="R93" s="800"/>
      <c r="S93" s="810"/>
      <c r="T93" s="801"/>
      <c r="U93" s="801"/>
      <c r="V93" s="645"/>
      <c r="W93" s="801"/>
      <c r="X93" s="801"/>
      <c r="Y93" s="801"/>
      <c r="Z93" s="801"/>
      <c r="AA93" s="149"/>
      <c r="AB93" s="801"/>
      <c r="AC93" s="800"/>
      <c r="AD93" s="801"/>
      <c r="AE93" s="801"/>
      <c r="AF93" s="149"/>
      <c r="AG93" s="801"/>
      <c r="AH93" s="801"/>
      <c r="AI93" s="801"/>
      <c r="AJ93" s="801"/>
      <c r="AK93" s="149"/>
      <c r="AL93" s="801"/>
      <c r="AM93" s="800"/>
      <c r="AN93" s="801"/>
      <c r="AO93" s="801"/>
      <c r="AP93" s="149"/>
      <c r="AQ93" s="801"/>
      <c r="AR93" s="801"/>
      <c r="AS93" s="801"/>
      <c r="AT93" s="801"/>
    </row>
    <row r="94" spans="1:46" s="308" customFormat="1" ht="27.75" customHeight="1">
      <c r="A94" s="1252" t="s">
        <v>1065</v>
      </c>
      <c r="B94" s="1252"/>
      <c r="C94" s="1252"/>
      <c r="D94" s="1252"/>
      <c r="E94" s="1252"/>
      <c r="F94" s="1252"/>
      <c r="G94" s="1252"/>
      <c r="H94" s="1252"/>
      <c r="I94" s="1252"/>
      <c r="J94" s="1252"/>
      <c r="K94" s="1252"/>
      <c r="L94" s="331"/>
      <c r="M94" s="801"/>
      <c r="N94" s="801"/>
      <c r="O94" s="801"/>
      <c r="P94" s="801"/>
      <c r="Q94" s="149"/>
      <c r="R94" s="800"/>
      <c r="S94" s="810"/>
      <c r="T94" s="801"/>
      <c r="U94" s="801"/>
      <c r="V94" s="645"/>
      <c r="W94" s="801"/>
      <c r="X94" s="801"/>
      <c r="Y94" s="801"/>
      <c r="Z94" s="801"/>
      <c r="AA94" s="149"/>
      <c r="AB94" s="801"/>
      <c r="AC94" s="800"/>
      <c r="AD94" s="801"/>
      <c r="AE94" s="801"/>
      <c r="AF94" s="149"/>
      <c r="AG94" s="801"/>
      <c r="AH94" s="801"/>
      <c r="AI94" s="801"/>
      <c r="AJ94" s="801"/>
      <c r="AK94" s="149"/>
      <c r="AL94" s="801"/>
      <c r="AM94" s="800"/>
      <c r="AN94" s="801"/>
      <c r="AO94" s="801"/>
      <c r="AP94" s="149"/>
      <c r="AQ94" s="801"/>
      <c r="AR94" s="801"/>
      <c r="AS94" s="801"/>
      <c r="AT94" s="801"/>
    </row>
    <row r="95" spans="1:46" s="308" customFormat="1" ht="53.25" customHeight="1">
      <c r="A95" s="1266" t="s">
        <v>1427</v>
      </c>
      <c r="B95" s="1267"/>
      <c r="C95" s="1267"/>
      <c r="D95" s="1267"/>
      <c r="E95" s="1267"/>
      <c r="F95" s="1267"/>
      <c r="G95" s="1267"/>
      <c r="H95" s="1267"/>
      <c r="I95" s="1267"/>
      <c r="J95" s="1267"/>
      <c r="K95" s="1267"/>
      <c r="L95" s="947"/>
      <c r="M95" s="801"/>
      <c r="N95" s="801"/>
      <c r="O95" s="801"/>
      <c r="P95" s="801"/>
      <c r="Q95" s="661"/>
      <c r="R95" s="800"/>
      <c r="S95" s="810"/>
      <c r="T95" s="801"/>
      <c r="U95" s="801"/>
      <c r="V95" s="645"/>
      <c r="W95" s="801"/>
      <c r="X95" s="801"/>
      <c r="Y95" s="801"/>
      <c r="Z95" s="801"/>
      <c r="AA95" s="661"/>
      <c r="AB95" s="801"/>
      <c r="AC95" s="800"/>
      <c r="AD95" s="801"/>
      <c r="AE95" s="801"/>
      <c r="AF95" s="661"/>
      <c r="AG95" s="801"/>
      <c r="AH95" s="801"/>
      <c r="AI95" s="801"/>
      <c r="AJ95" s="801"/>
      <c r="AK95" s="661"/>
      <c r="AL95" s="801"/>
      <c r="AM95" s="800"/>
      <c r="AN95" s="801"/>
      <c r="AO95" s="801"/>
      <c r="AP95" s="661"/>
      <c r="AQ95" s="801"/>
      <c r="AR95" s="801"/>
      <c r="AS95" s="801"/>
      <c r="AT95" s="801"/>
    </row>
    <row r="96" spans="1:46" s="308" customFormat="1" ht="14.25" customHeight="1">
      <c r="A96" s="1266" t="s">
        <v>1511</v>
      </c>
      <c r="B96" s="1267"/>
      <c r="C96" s="1267"/>
      <c r="D96" s="1267"/>
      <c r="E96" s="1267"/>
      <c r="F96" s="1267"/>
      <c r="G96" s="1267"/>
      <c r="H96" s="1267"/>
      <c r="I96" s="1267"/>
      <c r="J96" s="1267"/>
      <c r="K96" s="1267"/>
      <c r="L96" s="1216"/>
      <c r="M96" s="801"/>
      <c r="N96" s="801"/>
      <c r="O96" s="801"/>
      <c r="P96" s="801"/>
      <c r="Q96" s="661"/>
      <c r="R96" s="800"/>
      <c r="S96" s="810"/>
      <c r="T96" s="801"/>
      <c r="U96" s="801"/>
      <c r="V96" s="645"/>
      <c r="W96" s="801"/>
      <c r="X96" s="801"/>
      <c r="Y96" s="801"/>
      <c r="Z96" s="801"/>
      <c r="AA96" s="661"/>
      <c r="AB96" s="801"/>
      <c r="AC96" s="800"/>
      <c r="AD96" s="801"/>
      <c r="AE96" s="801"/>
      <c r="AF96" s="661"/>
      <c r="AG96" s="801"/>
      <c r="AH96" s="801"/>
      <c r="AI96" s="801"/>
      <c r="AJ96" s="801"/>
      <c r="AK96" s="661"/>
      <c r="AL96" s="801"/>
      <c r="AM96" s="800"/>
      <c r="AN96" s="801"/>
      <c r="AO96" s="801"/>
      <c r="AP96" s="661"/>
      <c r="AQ96" s="801"/>
      <c r="AR96" s="801"/>
      <c r="AS96" s="801"/>
      <c r="AT96" s="801"/>
    </row>
    <row r="97" spans="1:46" s="308" customFormat="1" ht="12.75">
      <c r="A97" s="911"/>
      <c r="B97" s="911"/>
      <c r="C97" s="911"/>
      <c r="D97" s="911"/>
      <c r="E97" s="911"/>
      <c r="F97" s="911"/>
      <c r="G97" s="911"/>
      <c r="H97" s="911"/>
      <c r="I97" s="911"/>
      <c r="J97" s="911"/>
      <c r="K97" s="911"/>
      <c r="L97" s="331"/>
      <c r="M97" s="801"/>
      <c r="N97" s="801"/>
      <c r="O97" s="801"/>
      <c r="P97" s="801"/>
      <c r="Q97" s="661"/>
      <c r="R97" s="800"/>
      <c r="S97" s="810"/>
      <c r="T97" s="801"/>
      <c r="U97" s="801"/>
      <c r="V97" s="645"/>
      <c r="W97" s="801"/>
      <c r="X97" s="801"/>
      <c r="Y97" s="801"/>
      <c r="Z97" s="801"/>
      <c r="AA97" s="661"/>
      <c r="AB97" s="801"/>
      <c r="AC97" s="800"/>
      <c r="AD97" s="801"/>
      <c r="AE97" s="801"/>
      <c r="AF97" s="661"/>
      <c r="AG97" s="801"/>
      <c r="AH97" s="801"/>
      <c r="AI97" s="801"/>
      <c r="AJ97" s="801"/>
      <c r="AK97" s="661"/>
      <c r="AL97" s="801"/>
      <c r="AM97" s="800"/>
      <c r="AN97" s="801"/>
      <c r="AO97" s="801"/>
      <c r="AP97" s="661"/>
      <c r="AQ97" s="801"/>
      <c r="AR97" s="801"/>
      <c r="AS97" s="801"/>
      <c r="AT97" s="801"/>
    </row>
    <row r="98" spans="1:46" s="308" customFormat="1" ht="12.75">
      <c r="A98" s="229"/>
      <c r="B98" s="316"/>
      <c r="C98" s="801"/>
      <c r="D98" s="801"/>
      <c r="E98" s="801"/>
      <c r="F98" s="801"/>
      <c r="G98" s="149"/>
      <c r="H98" s="801"/>
      <c r="I98" s="801"/>
      <c r="J98" s="801"/>
      <c r="K98" s="801"/>
      <c r="L98" s="145"/>
      <c r="M98" s="801"/>
      <c r="N98" s="801"/>
      <c r="O98" s="801"/>
      <c r="P98" s="801"/>
      <c r="Q98" s="145"/>
      <c r="R98" s="800"/>
      <c r="S98" s="801"/>
      <c r="T98" s="801"/>
      <c r="U98" s="801"/>
      <c r="V98" s="645"/>
      <c r="W98" s="801"/>
      <c r="X98" s="801"/>
      <c r="Y98" s="801"/>
      <c r="Z98" s="801"/>
      <c r="AA98" s="145"/>
      <c r="AB98" s="801"/>
      <c r="AC98" s="800"/>
      <c r="AD98" s="801"/>
      <c r="AE98" s="801"/>
      <c r="AF98" s="145"/>
      <c r="AG98" s="801"/>
      <c r="AH98" s="801"/>
      <c r="AI98" s="801"/>
      <c r="AJ98" s="801"/>
      <c r="AK98" s="145"/>
      <c r="AL98" s="801"/>
      <c r="AM98" s="800"/>
      <c r="AN98" s="801"/>
      <c r="AO98" s="801"/>
      <c r="AP98" s="145"/>
      <c r="AQ98" s="801"/>
      <c r="AR98" s="801"/>
      <c r="AS98" s="801"/>
      <c r="AT98" s="801"/>
    </row>
    <row r="99" spans="1:46" s="308" customFormat="1" ht="12.75">
      <c r="A99" s="1247" t="s">
        <v>206</v>
      </c>
      <c r="B99" s="1247"/>
      <c r="C99" s="1247"/>
      <c r="D99" s="797"/>
      <c r="E99" s="797"/>
      <c r="F99" s="797"/>
      <c r="G99" s="312"/>
      <c r="H99" s="797"/>
      <c r="I99" s="797"/>
      <c r="J99" s="797"/>
      <c r="K99" s="797"/>
      <c r="L99" s="312"/>
      <c r="M99" s="797"/>
      <c r="N99" s="797"/>
      <c r="O99" s="797"/>
      <c r="P99" s="797"/>
      <c r="Q99" s="312"/>
      <c r="R99" s="797"/>
      <c r="S99" s="797"/>
      <c r="T99" s="797"/>
      <c r="U99" s="797"/>
      <c r="V99" s="808"/>
      <c r="W99" s="797"/>
      <c r="X99" s="797"/>
      <c r="Y99" s="797"/>
      <c r="Z99" s="797"/>
      <c r="AA99" s="312"/>
      <c r="AB99" s="797"/>
      <c r="AC99" s="797"/>
      <c r="AD99" s="797"/>
      <c r="AE99" s="797"/>
      <c r="AF99" s="312"/>
      <c r="AG99" s="797"/>
      <c r="AH99" s="797"/>
      <c r="AI99" s="797"/>
      <c r="AJ99" s="797"/>
      <c r="AK99" s="312"/>
      <c r="AL99" s="797"/>
      <c r="AM99" s="797"/>
      <c r="AN99" s="797"/>
      <c r="AO99" s="797"/>
      <c r="AP99" s="312"/>
      <c r="AQ99" s="797"/>
      <c r="AR99" s="797"/>
      <c r="AS99" s="797"/>
      <c r="AT99" s="808"/>
    </row>
    <row r="100" spans="1:46" s="308" customFormat="1" ht="12.75">
      <c r="A100" s="184"/>
      <c r="B100" s="305"/>
      <c r="C100" s="797"/>
      <c r="D100" s="797"/>
      <c r="E100" s="797"/>
      <c r="F100" s="797"/>
      <c r="G100" s="312"/>
      <c r="H100" s="797"/>
      <c r="I100" s="797"/>
      <c r="J100" s="797"/>
      <c r="K100" s="797"/>
      <c r="L100" s="312"/>
      <c r="M100" s="797"/>
      <c r="N100" s="797"/>
      <c r="O100" s="797"/>
      <c r="P100" s="797"/>
      <c r="Q100" s="312"/>
      <c r="R100" s="797"/>
      <c r="S100" s="797"/>
      <c r="T100" s="797"/>
      <c r="U100" s="819"/>
      <c r="V100" s="808"/>
      <c r="W100" s="797"/>
      <c r="X100" s="797"/>
      <c r="Y100" s="797"/>
      <c r="Z100" s="819"/>
      <c r="AA100" s="312"/>
      <c r="AB100" s="797"/>
      <c r="AC100" s="797"/>
      <c r="AD100" s="797"/>
      <c r="AE100" s="797"/>
      <c r="AF100" s="312"/>
      <c r="AG100" s="797"/>
      <c r="AH100" s="797"/>
      <c r="AI100" s="797"/>
      <c r="AJ100" s="797"/>
      <c r="AK100" s="312"/>
      <c r="AL100" s="797"/>
      <c r="AM100" s="797"/>
      <c r="AN100" s="819"/>
      <c r="AO100" s="797"/>
      <c r="AP100" s="312"/>
      <c r="AQ100" s="797"/>
      <c r="AR100" s="797"/>
      <c r="AS100" s="797"/>
      <c r="AT100" s="808"/>
    </row>
    <row r="101" spans="1:46" s="308" customFormat="1" ht="12.75">
      <c r="A101" s="237" t="s">
        <v>207</v>
      </c>
      <c r="B101" s="305"/>
      <c r="C101" s="797"/>
      <c r="D101" s="797"/>
      <c r="E101" s="797"/>
      <c r="F101" s="797"/>
      <c r="G101" s="312"/>
      <c r="H101" s="797"/>
      <c r="I101" s="797"/>
      <c r="J101" s="797"/>
      <c r="K101" s="797"/>
      <c r="L101" s="312"/>
      <c r="M101" s="797"/>
      <c r="N101" s="797"/>
      <c r="O101" s="797"/>
      <c r="P101" s="797"/>
      <c r="Q101" s="312"/>
      <c r="R101" s="797"/>
      <c r="S101" s="797"/>
      <c r="T101" s="797"/>
      <c r="U101" s="797"/>
      <c r="V101" s="808"/>
      <c r="W101" s="797"/>
      <c r="X101" s="797"/>
      <c r="Y101" s="797"/>
      <c r="Z101" s="797"/>
      <c r="AA101" s="312"/>
      <c r="AB101" s="797"/>
      <c r="AC101" s="797"/>
      <c r="AD101" s="797"/>
      <c r="AE101" s="797"/>
      <c r="AF101" s="312"/>
      <c r="AG101" s="797"/>
      <c r="AH101" s="797"/>
      <c r="AI101" s="797"/>
      <c r="AJ101" s="797"/>
      <c r="AK101" s="312"/>
      <c r="AL101" s="797"/>
      <c r="AM101" s="797"/>
      <c r="AN101" s="819"/>
      <c r="AO101" s="797"/>
      <c r="AP101" s="312"/>
      <c r="AQ101" s="797"/>
      <c r="AR101" s="797"/>
      <c r="AS101" s="797"/>
      <c r="AT101" s="808"/>
    </row>
    <row r="102" spans="1:46" s="308" customFormat="1" ht="12.75">
      <c r="A102" s="330"/>
      <c r="B102" s="305"/>
      <c r="C102" s="797"/>
      <c r="D102" s="797"/>
      <c r="E102" s="797"/>
      <c r="F102" s="797"/>
      <c r="G102" s="312"/>
      <c r="H102" s="797"/>
      <c r="I102" s="797"/>
      <c r="J102" s="797"/>
      <c r="K102" s="797"/>
      <c r="L102" s="312"/>
      <c r="M102" s="797"/>
      <c r="N102" s="797"/>
      <c r="O102" s="797"/>
      <c r="P102" s="797"/>
      <c r="Q102" s="312"/>
      <c r="R102" s="797"/>
      <c r="S102" s="797"/>
      <c r="T102" s="797"/>
      <c r="U102" s="797"/>
      <c r="V102" s="808"/>
      <c r="W102" s="797"/>
      <c r="X102" s="797"/>
      <c r="Y102" s="797"/>
      <c r="Z102" s="797"/>
      <c r="AA102" s="312"/>
      <c r="AB102" s="797"/>
      <c r="AC102" s="797"/>
      <c r="AD102" s="797"/>
      <c r="AE102" s="797"/>
      <c r="AF102" s="312"/>
      <c r="AG102" s="797"/>
      <c r="AH102" s="797"/>
      <c r="AI102" s="797"/>
      <c r="AJ102" s="797"/>
      <c r="AK102" s="312"/>
      <c r="AL102" s="797"/>
      <c r="AM102" s="797"/>
      <c r="AN102" s="819"/>
      <c r="AO102" s="797"/>
      <c r="AP102" s="312"/>
      <c r="AQ102" s="797"/>
      <c r="AR102" s="797"/>
      <c r="AS102" s="797"/>
      <c r="AT102" s="808"/>
    </row>
    <row r="103" spans="1:46" s="308" customFormat="1" ht="12.75">
      <c r="A103" s="237" t="s">
        <v>208</v>
      </c>
      <c r="B103" s="305"/>
      <c r="C103" s="797"/>
      <c r="D103" s="797"/>
      <c r="E103" s="797"/>
      <c r="F103" s="797"/>
      <c r="G103" s="312"/>
      <c r="H103" s="808"/>
      <c r="I103" s="808"/>
      <c r="J103" s="808"/>
      <c r="K103" s="808"/>
      <c r="L103" s="312"/>
      <c r="M103" s="808"/>
      <c r="N103" s="808"/>
      <c r="O103" s="808"/>
      <c r="P103" s="808"/>
      <c r="Q103" s="312"/>
      <c r="R103" s="808"/>
      <c r="S103" s="808"/>
      <c r="T103" s="808"/>
      <c r="U103" s="808"/>
      <c r="V103" s="808"/>
      <c r="W103" s="808"/>
      <c r="X103" s="808"/>
      <c r="Y103" s="808"/>
      <c r="Z103" s="808"/>
      <c r="AA103" s="312"/>
      <c r="AB103" s="808"/>
      <c r="AC103" s="808"/>
      <c r="AD103" s="808"/>
      <c r="AE103" s="808"/>
      <c r="AF103" s="312"/>
      <c r="AG103" s="808"/>
      <c r="AH103" s="808"/>
      <c r="AI103" s="808"/>
      <c r="AJ103" s="808"/>
      <c r="AK103" s="312"/>
      <c r="AL103" s="808"/>
      <c r="AM103" s="808"/>
      <c r="AN103" s="819"/>
      <c r="AO103" s="808"/>
      <c r="AP103" s="312"/>
      <c r="AQ103" s="808"/>
      <c r="AR103" s="808"/>
      <c r="AS103" s="808"/>
      <c r="AT103" s="808"/>
    </row>
    <row r="106" spans="1:46">
      <c r="B106" s="359"/>
      <c r="F106" s="813"/>
      <c r="K106" s="814"/>
    </row>
  </sheetData>
  <mergeCells count="13">
    <mergeCell ref="A99:C99"/>
    <mergeCell ref="AG7:AI7"/>
    <mergeCell ref="AL7:AN7"/>
    <mergeCell ref="AQ7:AS7"/>
    <mergeCell ref="A94:K94"/>
    <mergeCell ref="W7:Y7"/>
    <mergeCell ref="AB7:AD7"/>
    <mergeCell ref="C7:E7"/>
    <mergeCell ref="H7:J7"/>
    <mergeCell ref="M7:O7"/>
    <mergeCell ref="R7:T7"/>
    <mergeCell ref="A95:K95"/>
    <mergeCell ref="A96:K96"/>
  </mergeCells>
  <hyperlinks>
    <hyperlink ref="A3" location="'User Guide Vehicle Tests'!A1" display="Click Here for User Guide"/>
    <hyperlink ref="A101" location="VT" display="Click here to return to Contents"/>
    <hyperlink ref="A103" location="'Statistical Notes'!A1" display="Click here for information on Statistical Notes and symbols used"/>
    <hyperlink ref="A99" location="VTApps" display="Click here to return to the Commentary"/>
    <hyperlink ref="A99:C99" location="'Vehicle Testing - Commentary'!A1" display="Click here to return to the Commentary"/>
  </hyperlinks>
  <pageMargins left="0.70866141732283472" right="0.70866141732283472" top="0.74803149606299213" bottom="0.74803149606299213" header="0.31496062992125984" footer="0.31496062992125984"/>
  <pageSetup paperSize="9" scale="51" fitToWidth="2" fitToHeight="2" orientation="landscape" r:id="rId1"/>
  <headerFooter alignWithMargins="0"/>
  <rowBreaks count="1" manualBreakCount="1">
    <brk id="45" max="45" man="1"/>
  </rowBreaks>
</worksheet>
</file>

<file path=xl/worksheets/sheet29.xml><?xml version="1.0" encoding="utf-8"?>
<worksheet xmlns="http://schemas.openxmlformats.org/spreadsheetml/2006/main" xmlns:r="http://schemas.openxmlformats.org/officeDocument/2006/relationships">
  <sheetPr codeName="Sheet26">
    <tabColor theme="0" tint="-0.249977111117893"/>
    <pageSetUpPr fitToPage="1"/>
  </sheetPr>
  <dimension ref="B2:P36"/>
  <sheetViews>
    <sheetView workbookViewId="0">
      <selection activeCell="B3" sqref="B3"/>
    </sheetView>
  </sheetViews>
  <sheetFormatPr defaultRowHeight="12.75"/>
  <cols>
    <col min="1" max="1" width="9.140625" style="2" customWidth="1"/>
    <col min="2" max="16" width="9.140625" style="7"/>
    <col min="17" max="16384" width="9.140625" style="2"/>
  </cols>
  <sheetData>
    <row r="2" spans="2:16" ht="15.75">
      <c r="B2" s="1089" t="s">
        <v>302</v>
      </c>
      <c r="C2" s="460"/>
      <c r="D2" s="460"/>
      <c r="E2" s="1090"/>
      <c r="F2" s="1087"/>
      <c r="G2" s="460"/>
      <c r="H2" s="460"/>
      <c r="I2" s="460"/>
      <c r="J2" s="460"/>
      <c r="K2" s="460"/>
      <c r="L2" s="460"/>
      <c r="M2" s="460"/>
      <c r="N2" s="460"/>
      <c r="O2" s="460"/>
    </row>
    <row r="3" spans="2:16">
      <c r="B3" s="460"/>
      <c r="C3" s="460"/>
      <c r="D3" s="460"/>
      <c r="E3" s="460"/>
      <c r="F3" s="460"/>
      <c r="G3" s="460"/>
      <c r="H3" s="460"/>
      <c r="I3" s="460"/>
      <c r="J3" s="460"/>
      <c r="K3" s="460"/>
      <c r="L3" s="460"/>
      <c r="M3" s="460"/>
      <c r="N3" s="460"/>
      <c r="O3" s="460"/>
    </row>
    <row r="4" spans="2:16" ht="27.75" customHeight="1">
      <c r="B4" s="1239" t="s">
        <v>1143</v>
      </c>
      <c r="C4" s="1239"/>
      <c r="D4" s="1239"/>
      <c r="E4" s="1239"/>
      <c r="F4" s="1239"/>
      <c r="G4" s="1239"/>
      <c r="H4" s="1239"/>
      <c r="I4" s="1239"/>
      <c r="J4" s="1239"/>
      <c r="K4" s="1239"/>
      <c r="L4" s="1239"/>
      <c r="M4" s="1239"/>
      <c r="N4" s="1239"/>
      <c r="O4" s="1239"/>
    </row>
    <row r="5" spans="2:16">
      <c r="B5" s="460"/>
      <c r="C5" s="460"/>
      <c r="D5" s="460"/>
      <c r="E5" s="460"/>
      <c r="F5" s="460"/>
      <c r="G5" s="460"/>
      <c r="H5" s="460"/>
      <c r="I5" s="460"/>
      <c r="J5" s="460"/>
      <c r="K5" s="460"/>
      <c r="L5" s="460"/>
      <c r="M5" s="460"/>
      <c r="N5" s="460"/>
      <c r="O5" s="460"/>
    </row>
    <row r="6" spans="2:16" ht="39.75" customHeight="1">
      <c r="B6" s="1239" t="s">
        <v>1041</v>
      </c>
      <c r="C6" s="1239"/>
      <c r="D6" s="1239"/>
      <c r="E6" s="1239"/>
      <c r="F6" s="1239"/>
      <c r="G6" s="1239"/>
      <c r="H6" s="1239"/>
      <c r="I6" s="1239"/>
      <c r="J6" s="1239"/>
      <c r="K6" s="1239"/>
      <c r="L6" s="1239"/>
      <c r="M6" s="1239"/>
      <c r="N6" s="1239"/>
      <c r="O6" s="1239"/>
    </row>
    <row r="7" spans="2:16" s="441" customFormat="1" ht="12.75" customHeight="1">
      <c r="B7" s="1134"/>
      <c r="C7" s="1134"/>
      <c r="D7" s="1134"/>
      <c r="E7" s="1134"/>
      <c r="F7" s="1134"/>
      <c r="G7" s="1134"/>
      <c r="H7" s="1134"/>
      <c r="I7" s="1134"/>
      <c r="J7" s="1134"/>
      <c r="K7" s="1134"/>
      <c r="L7" s="1134"/>
      <c r="M7" s="1134"/>
      <c r="N7" s="1134"/>
      <c r="O7" s="1134"/>
      <c r="P7" s="7"/>
    </row>
    <row r="8" spans="2:16">
      <c r="B8" s="1174" t="s">
        <v>784</v>
      </c>
      <c r="C8" s="460"/>
      <c r="D8" s="460"/>
      <c r="E8" s="460"/>
      <c r="F8" s="460"/>
      <c r="G8" s="460"/>
      <c r="H8" s="460"/>
      <c r="I8" s="460"/>
      <c r="J8" s="460"/>
      <c r="K8" s="460"/>
      <c r="L8" s="460"/>
      <c r="M8" s="460"/>
      <c r="N8" s="460"/>
      <c r="O8" s="460"/>
    </row>
    <row r="9" spans="2:16" s="437" customFormat="1" ht="10.5" customHeight="1">
      <c r="B9" s="433"/>
      <c r="C9" s="433"/>
      <c r="D9" s="433"/>
      <c r="E9" s="433"/>
      <c r="F9" s="433"/>
      <c r="G9" s="433"/>
      <c r="H9" s="433"/>
      <c r="I9" s="433"/>
      <c r="J9" s="433"/>
      <c r="K9" s="433"/>
      <c r="L9" s="433"/>
      <c r="M9" s="433"/>
      <c r="N9" s="433"/>
      <c r="O9" s="460"/>
      <c r="P9" s="460"/>
    </row>
    <row r="10" spans="2:16" s="437" customFormat="1">
      <c r="B10" s="1183" t="s">
        <v>785</v>
      </c>
      <c r="C10" s="433"/>
      <c r="D10" s="433"/>
      <c r="E10" s="433"/>
      <c r="F10" s="433"/>
      <c r="G10" s="433"/>
      <c r="H10" s="433"/>
      <c r="I10" s="433"/>
      <c r="J10" s="433"/>
      <c r="K10" s="433"/>
      <c r="L10" s="433"/>
      <c r="M10" s="433"/>
      <c r="N10" s="433"/>
      <c r="O10" s="460"/>
      <c r="P10" s="460"/>
    </row>
    <row r="11" spans="2:16" s="437" customFormat="1" ht="25.5" customHeight="1">
      <c r="B11" s="1246" t="s">
        <v>798</v>
      </c>
      <c r="C11" s="1245"/>
      <c r="D11" s="1245"/>
      <c r="E11" s="1245"/>
      <c r="F11" s="1245"/>
      <c r="G11" s="1245"/>
      <c r="H11" s="1245"/>
      <c r="I11" s="1245"/>
      <c r="J11" s="1245"/>
      <c r="K11" s="1245"/>
      <c r="L11" s="1245"/>
      <c r="M11" s="1245"/>
      <c r="N11" s="1245"/>
      <c r="O11" s="1245"/>
      <c r="P11" s="1245"/>
    </row>
    <row r="12" spans="2:16" s="437" customFormat="1" ht="8.25" customHeight="1">
      <c r="B12" s="645"/>
      <c r="C12" s="433"/>
      <c r="D12" s="433"/>
      <c r="E12" s="433"/>
      <c r="F12" s="433"/>
      <c r="G12" s="433"/>
      <c r="H12" s="433"/>
      <c r="I12" s="433"/>
      <c r="J12" s="433"/>
      <c r="K12" s="433"/>
      <c r="L12" s="433"/>
      <c r="M12" s="433"/>
      <c r="N12" s="433"/>
      <c r="O12" s="460"/>
      <c r="P12" s="460"/>
    </row>
    <row r="13" spans="2:16" s="437" customFormat="1" ht="15.75" customHeight="1">
      <c r="B13" s="645" t="s">
        <v>799</v>
      </c>
      <c r="C13" s="433"/>
      <c r="D13" s="433"/>
      <c r="E13" s="433"/>
      <c r="F13" s="433"/>
      <c r="G13" s="433"/>
      <c r="H13" s="433"/>
      <c r="I13" s="433"/>
      <c r="J13" s="433"/>
      <c r="K13" s="433"/>
      <c r="L13" s="433"/>
      <c r="M13" s="433"/>
      <c r="N13" s="433"/>
      <c r="O13" s="460"/>
      <c r="P13" s="460"/>
    </row>
    <row r="14" spans="2:16" s="437" customFormat="1" ht="8.25" customHeight="1">
      <c r="B14" s="645"/>
      <c r="C14" s="433"/>
      <c r="D14" s="433"/>
      <c r="E14" s="433"/>
      <c r="F14" s="433"/>
      <c r="G14" s="433"/>
      <c r="H14" s="433"/>
      <c r="I14" s="433"/>
      <c r="J14" s="433"/>
      <c r="K14" s="433"/>
      <c r="L14" s="433"/>
      <c r="M14" s="433"/>
      <c r="N14" s="433"/>
      <c r="O14" s="460"/>
      <c r="P14" s="460"/>
    </row>
    <row r="15" spans="2:16" s="437" customFormat="1" ht="15" customHeight="1">
      <c r="B15" s="645" t="s">
        <v>800</v>
      </c>
      <c r="C15" s="433"/>
      <c r="D15" s="433"/>
      <c r="E15" s="433"/>
      <c r="F15" s="433"/>
      <c r="G15" s="433"/>
      <c r="H15" s="433"/>
      <c r="I15" s="433"/>
      <c r="J15" s="433"/>
      <c r="K15" s="433"/>
      <c r="L15" s="433"/>
      <c r="M15" s="433"/>
      <c r="N15" s="433"/>
      <c r="O15" s="460"/>
      <c r="P15" s="460"/>
    </row>
    <row r="16" spans="2:16" s="437" customFormat="1" ht="8.25" customHeight="1">
      <c r="B16" s="645"/>
      <c r="C16" s="433"/>
      <c r="D16" s="433"/>
      <c r="E16" s="433"/>
      <c r="F16" s="433"/>
      <c r="G16" s="433"/>
      <c r="H16" s="433"/>
      <c r="I16" s="433"/>
      <c r="J16" s="433"/>
      <c r="K16" s="433"/>
      <c r="L16" s="433"/>
      <c r="M16" s="433"/>
      <c r="N16" s="433"/>
      <c r="O16" s="460"/>
      <c r="P16" s="460"/>
    </row>
    <row r="17" spans="2:16" s="437" customFormat="1" ht="15" customHeight="1">
      <c r="B17" s="645" t="s">
        <v>801</v>
      </c>
      <c r="C17" s="433"/>
      <c r="D17" s="433"/>
      <c r="E17" s="433"/>
      <c r="F17" s="433"/>
      <c r="G17" s="433"/>
      <c r="H17" s="433"/>
      <c r="I17" s="433"/>
      <c r="J17" s="433"/>
      <c r="K17" s="433"/>
      <c r="L17" s="433"/>
      <c r="M17" s="433"/>
      <c r="N17" s="433"/>
      <c r="O17" s="460"/>
      <c r="P17" s="460"/>
    </row>
    <row r="18" spans="2:16" s="437" customFormat="1" ht="8.25" customHeight="1">
      <c r="B18" s="645"/>
      <c r="C18" s="433"/>
      <c r="D18" s="433"/>
      <c r="E18" s="433"/>
      <c r="F18" s="433"/>
      <c r="G18" s="433"/>
      <c r="H18" s="433"/>
      <c r="I18" s="433"/>
      <c r="J18" s="433"/>
      <c r="K18" s="433"/>
      <c r="L18" s="433"/>
      <c r="M18" s="433"/>
      <c r="N18" s="433"/>
      <c r="O18" s="460"/>
      <c r="P18" s="460"/>
    </row>
    <row r="19" spans="2:16" s="437" customFormat="1" ht="15" customHeight="1">
      <c r="B19" s="645" t="s">
        <v>802</v>
      </c>
      <c r="C19" s="433"/>
      <c r="D19" s="433"/>
      <c r="E19" s="433"/>
      <c r="F19" s="433"/>
      <c r="G19" s="433"/>
      <c r="H19" s="433"/>
      <c r="I19" s="433"/>
      <c r="J19" s="433"/>
      <c r="K19" s="433"/>
      <c r="L19" s="433"/>
      <c r="M19" s="433"/>
      <c r="N19" s="433"/>
      <c r="O19" s="460"/>
      <c r="P19" s="460"/>
    </row>
    <row r="20" spans="2:16" s="437" customFormat="1" ht="15" customHeight="1">
      <c r="B20" s="645"/>
      <c r="C20" s="433"/>
      <c r="D20" s="433"/>
      <c r="E20" s="433"/>
      <c r="F20" s="433"/>
      <c r="G20" s="433"/>
      <c r="H20" s="433"/>
      <c r="I20" s="433"/>
      <c r="J20" s="433"/>
      <c r="K20" s="433"/>
      <c r="L20" s="433"/>
      <c r="M20" s="433"/>
      <c r="N20" s="433"/>
      <c r="O20" s="460"/>
      <c r="P20" s="460"/>
    </row>
    <row r="21" spans="2:16" s="437" customFormat="1">
      <c r="B21" s="1183" t="s">
        <v>792</v>
      </c>
      <c r="C21" s="433"/>
      <c r="D21" s="433"/>
      <c r="E21" s="433"/>
      <c r="F21" s="433"/>
      <c r="G21" s="433"/>
      <c r="H21" s="433"/>
      <c r="I21" s="433"/>
      <c r="J21" s="433"/>
      <c r="K21" s="433"/>
      <c r="L21" s="433"/>
      <c r="M21" s="433"/>
      <c r="N21" s="433"/>
      <c r="O21" s="460"/>
      <c r="P21" s="460"/>
    </row>
    <row r="22" spans="2:16" s="437" customFormat="1" ht="27" customHeight="1">
      <c r="B22" s="1246" t="s">
        <v>843</v>
      </c>
      <c r="C22" s="1245"/>
      <c r="D22" s="1245"/>
      <c r="E22" s="1245"/>
      <c r="F22" s="1245"/>
      <c r="G22" s="1245"/>
      <c r="H22" s="1245"/>
      <c r="I22" s="1245"/>
      <c r="J22" s="1245"/>
      <c r="K22" s="1245"/>
      <c r="L22" s="1245"/>
      <c r="M22" s="1245"/>
      <c r="N22" s="1245"/>
      <c r="O22" s="1245"/>
      <c r="P22" s="1245"/>
    </row>
    <row r="23" spans="2:16" s="437" customFormat="1">
      <c r="B23" s="460"/>
      <c r="C23" s="460"/>
      <c r="D23" s="460"/>
      <c r="E23" s="460"/>
      <c r="F23" s="460"/>
      <c r="G23" s="460"/>
      <c r="H23" s="460"/>
      <c r="I23" s="460"/>
      <c r="J23" s="460"/>
      <c r="K23" s="460"/>
      <c r="L23" s="460"/>
      <c r="M23" s="460"/>
      <c r="N23" s="460"/>
      <c r="O23" s="460"/>
      <c r="P23" s="460"/>
    </row>
    <row r="24" spans="2:16" s="441" customFormat="1">
      <c r="B24" s="1182" t="s">
        <v>923</v>
      </c>
      <c r="C24" s="460"/>
      <c r="D24" s="460"/>
      <c r="E24" s="460"/>
      <c r="F24" s="460"/>
      <c r="G24" s="460"/>
      <c r="H24" s="460"/>
      <c r="I24" s="460"/>
      <c r="J24" s="460"/>
      <c r="K24" s="460"/>
      <c r="L24" s="460"/>
      <c r="M24" s="460"/>
      <c r="N24" s="460"/>
      <c r="O24" s="460"/>
      <c r="P24" s="460"/>
    </row>
    <row r="25" spans="2:16" s="441" customFormat="1">
      <c r="B25" s="460"/>
      <c r="C25" s="460"/>
      <c r="D25" s="460"/>
      <c r="E25" s="460"/>
      <c r="F25" s="460"/>
      <c r="G25" s="460"/>
      <c r="H25" s="460"/>
      <c r="I25" s="460"/>
      <c r="J25" s="460"/>
      <c r="K25" s="460"/>
      <c r="L25" s="460"/>
      <c r="M25" s="460"/>
      <c r="N25" s="460"/>
      <c r="O25" s="460"/>
      <c r="P25" s="460"/>
    </row>
    <row r="26" spans="2:16">
      <c r="B26" s="460"/>
      <c r="C26" s="460"/>
      <c r="D26" s="460"/>
      <c r="E26" s="460"/>
      <c r="F26" s="460"/>
      <c r="G26" s="460"/>
      <c r="H26" s="460"/>
      <c r="I26" s="460"/>
      <c r="J26" s="460"/>
      <c r="K26" s="460"/>
      <c r="L26" s="460"/>
      <c r="M26" s="460"/>
      <c r="N26" s="460"/>
      <c r="O26" s="460"/>
      <c r="P26" s="460"/>
    </row>
    <row r="27" spans="2:16">
      <c r="B27" s="1174" t="s">
        <v>793</v>
      </c>
      <c r="C27" s="460"/>
      <c r="D27" s="460"/>
      <c r="E27" s="460"/>
      <c r="F27" s="460"/>
      <c r="G27" s="460"/>
      <c r="H27" s="460"/>
      <c r="I27" s="460"/>
      <c r="J27" s="460"/>
      <c r="K27" s="460"/>
      <c r="L27" s="460"/>
      <c r="M27" s="460"/>
      <c r="N27" s="460"/>
      <c r="O27" s="460"/>
      <c r="P27" s="460"/>
    </row>
    <row r="29" spans="2:16">
      <c r="B29" s="460" t="s">
        <v>303</v>
      </c>
    </row>
    <row r="30" spans="2:16">
      <c r="B30" s="829" t="s">
        <v>304</v>
      </c>
    </row>
    <row r="32" spans="2:16">
      <c r="B32" s="460" t="s">
        <v>305</v>
      </c>
    </row>
    <row r="33" spans="2:2">
      <c r="B33" s="829" t="s">
        <v>306</v>
      </c>
    </row>
    <row r="35" spans="2:2">
      <c r="B35" s="460" t="s">
        <v>195</v>
      </c>
    </row>
    <row r="36" spans="2:2">
      <c r="B36" s="829" t="s">
        <v>196</v>
      </c>
    </row>
  </sheetData>
  <mergeCells count="4">
    <mergeCell ref="B4:O4"/>
    <mergeCell ref="B6:O6"/>
    <mergeCell ref="B11:P11"/>
    <mergeCell ref="B22:P22"/>
  </mergeCells>
  <hyperlinks>
    <hyperlink ref="B30" r:id="rId1"/>
    <hyperlink ref="B33" r:id="rId2"/>
    <hyperlink ref="B36" r:id="rId3"/>
  </hyperlinks>
  <pageMargins left="0.70866141732283472" right="0.70866141732283472" top="0.74803149606299213" bottom="0.74803149606299213" header="0.31496062992125984" footer="0.31496062992125984"/>
  <pageSetup paperSize="9" scale="96" orientation="landscape" r:id="rId4"/>
</worksheet>
</file>

<file path=xl/worksheets/sheet3.xml><?xml version="1.0" encoding="utf-8"?>
<worksheet xmlns="http://schemas.openxmlformats.org/spreadsheetml/2006/main" xmlns:r="http://schemas.openxmlformats.org/officeDocument/2006/relationships">
  <sheetPr codeName="Sheet2">
    <tabColor theme="0" tint="-0.249977111117893"/>
  </sheetPr>
  <dimension ref="A1:E4"/>
  <sheetViews>
    <sheetView zoomScaleNormal="100" workbookViewId="0"/>
  </sheetViews>
  <sheetFormatPr defaultRowHeight="12.75"/>
  <cols>
    <col min="1" max="1" width="113" style="662" customWidth="1"/>
    <col min="2" max="16384" width="9.140625" style="667"/>
  </cols>
  <sheetData>
    <row r="1" spans="1:5" ht="18">
      <c r="A1" s="1082" t="s">
        <v>896</v>
      </c>
      <c r="C1" s="835"/>
    </row>
    <row r="2" spans="1:5" s="254" customFormat="1" ht="42.75" customHeight="1">
      <c r="A2" s="1077" t="s">
        <v>862</v>
      </c>
      <c r="C2" s="1087"/>
    </row>
    <row r="3" spans="1:5" ht="258.75" customHeight="1">
      <c r="A3" s="1083" t="s">
        <v>1289</v>
      </c>
    </row>
    <row r="4" spans="1:5" ht="22.5" customHeight="1">
      <c r="A4" s="1084" t="s">
        <v>1085</v>
      </c>
      <c r="C4" s="662"/>
      <c r="D4" s="921"/>
      <c r="E4" s="921"/>
    </row>
  </sheetData>
  <hyperlinks>
    <hyperlink ref="A4" r:id="rId1"/>
  </hyperlinks>
  <pageMargins left="0.70866141732283472" right="0.70866141732283472" top="0.74803149606299213" bottom="0.74803149606299213" header="0.31496062992125984" footer="0.31496062992125984"/>
  <pageSetup paperSize="9" scale="95" orientation="portrait" r:id="rId2"/>
</worksheet>
</file>

<file path=xl/worksheets/sheet30.xml><?xml version="1.0" encoding="utf-8"?>
<worksheet xmlns="http://schemas.openxmlformats.org/spreadsheetml/2006/main" xmlns:r="http://schemas.openxmlformats.org/officeDocument/2006/relationships">
  <sheetPr codeName="Sheet72">
    <tabColor theme="0" tint="-0.249977111117893"/>
    <pageSetUpPr fitToPage="1"/>
  </sheetPr>
  <dimension ref="A1:E18"/>
  <sheetViews>
    <sheetView zoomScaleNormal="100" workbookViewId="0">
      <selection activeCell="A2" sqref="A2"/>
    </sheetView>
  </sheetViews>
  <sheetFormatPr defaultRowHeight="14.25"/>
  <cols>
    <col min="1" max="1" width="123.5703125" style="250" customWidth="1"/>
    <col min="2" max="2" width="21" style="250" customWidth="1"/>
    <col min="3" max="3" width="35.28515625" style="251" customWidth="1"/>
    <col min="4" max="4" width="25" style="251" customWidth="1"/>
    <col min="5" max="5" width="11.85546875" style="898" customWidth="1"/>
    <col min="6" max="16384" width="9.140625" style="898"/>
  </cols>
  <sheetData>
    <row r="1" spans="1:5" s="246" customFormat="1" ht="30.75" customHeight="1">
      <c r="A1" s="1107" t="s">
        <v>1056</v>
      </c>
      <c r="B1" s="1087"/>
      <c r="C1" s="789"/>
      <c r="D1" s="899" t="s">
        <v>131</v>
      </c>
    </row>
    <row r="2" spans="1:5" s="254" customFormat="1" ht="20.100000000000001" customHeight="1">
      <c r="A2" s="1104" t="s">
        <v>158</v>
      </c>
      <c r="B2" s="258"/>
      <c r="C2" s="668" t="s">
        <v>159</v>
      </c>
      <c r="D2" s="899"/>
      <c r="E2" s="263"/>
    </row>
    <row r="3" spans="1:5" ht="68.25" customHeight="1">
      <c r="A3" s="1103" t="s">
        <v>1315</v>
      </c>
      <c r="B3" s="268"/>
      <c r="C3" s="256" t="s">
        <v>158</v>
      </c>
      <c r="D3" s="899"/>
      <c r="E3" s="443"/>
    </row>
    <row r="4" spans="1:5" ht="25.5">
      <c r="A4" s="1103" t="s">
        <v>1210</v>
      </c>
      <c r="B4" s="268"/>
      <c r="C4" s="256"/>
      <c r="D4" s="899"/>
      <c r="E4" s="443"/>
    </row>
    <row r="5" spans="1:5" s="254" customFormat="1" ht="20.100000000000001" customHeight="1">
      <c r="A5" s="1104" t="s">
        <v>141</v>
      </c>
      <c r="B5" s="252"/>
      <c r="C5" s="668" t="s">
        <v>142</v>
      </c>
      <c r="D5" s="899"/>
      <c r="E5" s="264"/>
    </row>
    <row r="6" spans="1:5" ht="68.25" customHeight="1">
      <c r="A6" s="1102" t="s">
        <v>1316</v>
      </c>
      <c r="B6" s="261"/>
      <c r="C6" s="256" t="s">
        <v>141</v>
      </c>
      <c r="D6" s="899"/>
      <c r="E6" s="242"/>
    </row>
    <row r="7" spans="1:5" s="254" customFormat="1" ht="20.100000000000001" customHeight="1">
      <c r="A7" s="1104" t="s">
        <v>160</v>
      </c>
      <c r="B7" s="252"/>
      <c r="C7" s="668" t="s">
        <v>161</v>
      </c>
      <c r="D7" s="899"/>
      <c r="E7" s="264"/>
    </row>
    <row r="8" spans="1:5" s="254" customFormat="1" ht="31.5" customHeight="1">
      <c r="A8" s="1106" t="s">
        <v>1317</v>
      </c>
      <c r="B8" s="258"/>
      <c r="C8" s="256" t="s">
        <v>853</v>
      </c>
      <c r="D8" s="899"/>
      <c r="E8" s="264"/>
    </row>
    <row r="9" spans="1:5" s="254" customFormat="1" ht="20.100000000000001" customHeight="1">
      <c r="A9" s="1104" t="s">
        <v>162</v>
      </c>
      <c r="B9" s="252"/>
      <c r="C9" s="253" t="s">
        <v>162</v>
      </c>
      <c r="D9" s="899"/>
      <c r="E9" s="263"/>
    </row>
    <row r="10" spans="1:5" s="254" customFormat="1" ht="48.75" customHeight="1">
      <c r="A10" s="1102" t="s">
        <v>1318</v>
      </c>
      <c r="B10" s="258"/>
      <c r="D10" s="899"/>
      <c r="E10" s="263"/>
    </row>
    <row r="11" spans="1:5" s="254" customFormat="1" ht="25.5">
      <c r="A11" s="1103" t="s">
        <v>1319</v>
      </c>
      <c r="B11" s="258"/>
      <c r="C11" s="262"/>
      <c r="D11" s="899"/>
      <c r="E11" s="269"/>
    </row>
    <row r="12" spans="1:5" s="254" customFormat="1" ht="41.25" customHeight="1">
      <c r="A12" s="1103" t="s">
        <v>1320</v>
      </c>
      <c r="B12" s="258"/>
      <c r="C12" s="262"/>
      <c r="D12" s="899"/>
      <c r="E12" s="1268"/>
    </row>
    <row r="13" spans="1:5" s="254" customFormat="1" ht="30" customHeight="1">
      <c r="A13" s="1103" t="s">
        <v>1321</v>
      </c>
      <c r="B13" s="258"/>
      <c r="C13" s="262"/>
      <c r="D13" s="899"/>
      <c r="E13" s="1268"/>
    </row>
    <row r="14" spans="1:5">
      <c r="A14" s="1111"/>
    </row>
    <row r="15" spans="1:5" s="900" customFormat="1">
      <c r="A15" s="1111"/>
      <c r="B15" s="250"/>
      <c r="C15" s="251"/>
      <c r="D15" s="251"/>
    </row>
    <row r="16" spans="1:5" ht="15">
      <c r="A16" s="1113" t="s">
        <v>147</v>
      </c>
    </row>
    <row r="17" spans="1:1" ht="15.75" customHeight="1">
      <c r="A17" s="1114" t="s">
        <v>148</v>
      </c>
    </row>
    <row r="18" spans="1:1" ht="15.75" customHeight="1">
      <c r="A18" s="1114" t="s">
        <v>149</v>
      </c>
    </row>
  </sheetData>
  <mergeCells count="1">
    <mergeCell ref="E12:E13"/>
  </mergeCells>
  <hyperlinks>
    <hyperlink ref="C2" location="'Theory Test Applications T3.1'!A1" display="Theory Test Applications Table"/>
    <hyperlink ref="C5" location="'Theory Tests Conducted T3.2'!A1" display="Theory Tests Conducted Table"/>
    <hyperlink ref="C7" location="'Theory Test Pass Rates T3.3'!A1" display="Theory Test Pass Rates Table"/>
    <hyperlink ref="C9" location="'Theory Tests by Gender'!A5" display="Theory Tests by Gender"/>
    <hyperlink ref="D1" location="Contents" display="Back to Contents Page"/>
  </hyperlinks>
  <pageMargins left="0" right="0" top="0.19685039370078741" bottom="0.15748031496062992" header="0.19685039370078741" footer="0.15748031496062992"/>
  <pageSetup paperSize="9" scale="81" orientation="landscape" r:id="rId1"/>
  <drawing r:id="rId2"/>
</worksheet>
</file>

<file path=xl/worksheets/sheet31.xml><?xml version="1.0" encoding="utf-8"?>
<worksheet xmlns="http://schemas.openxmlformats.org/spreadsheetml/2006/main" xmlns:r="http://schemas.openxmlformats.org/officeDocument/2006/relationships">
  <sheetPr codeName="Sheet27">
    <tabColor theme="0" tint="-0.249977111117893"/>
  </sheetPr>
  <dimension ref="A1:G41"/>
  <sheetViews>
    <sheetView zoomScaleNormal="100" workbookViewId="0">
      <selection activeCell="A2" sqref="A2"/>
    </sheetView>
  </sheetViews>
  <sheetFormatPr defaultRowHeight="12.75"/>
  <cols>
    <col min="1" max="1" width="30.5703125" style="145" customWidth="1"/>
    <col min="2" max="3" width="13.140625" style="144" customWidth="1"/>
    <col min="4" max="4" width="13" style="144" customWidth="1"/>
    <col min="5" max="6" width="9.140625" style="145" customWidth="1"/>
    <col min="7" max="7" width="15.140625" style="145" customWidth="1"/>
    <col min="8" max="8" width="9.140625" style="145" customWidth="1"/>
    <col min="9" max="16384" width="9.140625" style="145"/>
  </cols>
  <sheetData>
    <row r="1" spans="1:7" ht="15.75">
      <c r="A1" s="143" t="s">
        <v>158</v>
      </c>
      <c r="C1" s="1087"/>
    </row>
    <row r="2" spans="1:7" ht="15.75">
      <c r="F2" s="147"/>
    </row>
    <row r="3" spans="1:7">
      <c r="A3" s="237" t="s">
        <v>197</v>
      </c>
    </row>
    <row r="4" spans="1:7">
      <c r="A4" s="237"/>
    </row>
    <row r="5" spans="1:7">
      <c r="A5" s="1022" t="s">
        <v>307</v>
      </c>
      <c r="B5" s="198"/>
      <c r="C5" s="198"/>
      <c r="D5" s="198"/>
    </row>
    <row r="6" spans="1:7" ht="13.5" thickBot="1">
      <c r="A6" s="184"/>
      <c r="B6" s="198"/>
      <c r="C6" s="198"/>
      <c r="D6" s="198"/>
    </row>
    <row r="7" spans="1:7" ht="18.75" customHeight="1" thickTop="1" thickBot="1">
      <c r="A7" s="214" t="s">
        <v>199</v>
      </c>
      <c r="B7" s="215" t="s">
        <v>1002</v>
      </c>
      <c r="C7" s="215" t="s">
        <v>1214</v>
      </c>
      <c r="D7" s="216" t="s">
        <v>200</v>
      </c>
      <c r="G7" s="169"/>
    </row>
    <row r="8" spans="1:7" ht="13.5" thickTop="1">
      <c r="A8" s="272"/>
      <c r="B8" s="289"/>
      <c r="C8" s="325"/>
      <c r="D8" s="289"/>
      <c r="G8" s="182"/>
    </row>
    <row r="9" spans="1:7" s="149" customFormat="1">
      <c r="A9" s="149" t="s">
        <v>308</v>
      </c>
      <c r="B9" s="683">
        <v>610</v>
      </c>
      <c r="C9" s="683">
        <v>571</v>
      </c>
      <c r="D9" s="219">
        <f>(C9-B9)/B9</f>
        <v>-6.3934426229508193E-2</v>
      </c>
      <c r="F9" s="360"/>
      <c r="G9" s="297"/>
    </row>
    <row r="10" spans="1:7" s="184" customFormat="1">
      <c r="A10" s="149"/>
      <c r="B10" s="217"/>
      <c r="C10" s="217"/>
      <c r="D10" s="219"/>
      <c r="F10" s="361"/>
      <c r="G10" s="297"/>
    </row>
    <row r="11" spans="1:7" s="149" customFormat="1">
      <c r="A11" s="149" t="s">
        <v>280</v>
      </c>
      <c r="B11" s="683">
        <v>18404</v>
      </c>
      <c r="C11" s="683">
        <v>18959</v>
      </c>
      <c r="D11" s="219">
        <f>(C11-B11)/B11</f>
        <v>3.0156487720060857E-2</v>
      </c>
      <c r="F11" s="360"/>
      <c r="G11" s="297"/>
    </row>
    <row r="12" spans="1:7" s="184" customFormat="1">
      <c r="A12" s="149"/>
      <c r="B12" s="217"/>
      <c r="C12" s="217"/>
      <c r="D12" s="219"/>
      <c r="F12" s="361"/>
      <c r="G12" s="297"/>
    </row>
    <row r="13" spans="1:7" s="149" customFormat="1">
      <c r="A13" s="741" t="s">
        <v>319</v>
      </c>
      <c r="B13" s="683">
        <v>360</v>
      </c>
      <c r="C13" s="683">
        <v>365</v>
      </c>
      <c r="D13" s="219">
        <f>(C13-B13)/B13</f>
        <v>1.3888888888888888E-2</v>
      </c>
      <c r="F13" s="360"/>
      <c r="G13" s="297"/>
    </row>
    <row r="14" spans="1:7" s="149" customFormat="1">
      <c r="B14" s="683"/>
      <c r="C14" s="683"/>
      <c r="D14" s="219"/>
      <c r="F14" s="360"/>
      <c r="G14" s="297"/>
    </row>
    <row r="15" spans="1:7" s="149" customFormat="1">
      <c r="A15" s="363" t="s">
        <v>309</v>
      </c>
      <c r="B15" s="293" t="s">
        <v>1286</v>
      </c>
      <c r="C15" s="293" t="s">
        <v>1286</v>
      </c>
      <c r="D15" s="219" t="s">
        <v>1286</v>
      </c>
      <c r="F15" s="360"/>
      <c r="G15" s="297"/>
    </row>
    <row r="16" spans="1:7" s="184" customFormat="1">
      <c r="A16" s="149"/>
      <c r="B16" s="217"/>
      <c r="C16" s="217"/>
      <c r="D16" s="219"/>
      <c r="F16" s="361"/>
      <c r="G16" s="297"/>
    </row>
    <row r="17" spans="1:7" s="149" customFormat="1">
      <c r="A17" s="149" t="s">
        <v>310</v>
      </c>
      <c r="B17" s="683">
        <v>554</v>
      </c>
      <c r="C17" s="683">
        <v>667</v>
      </c>
      <c r="D17" s="219">
        <f>(C17-B17)/B17</f>
        <v>0.20397111913357402</v>
      </c>
      <c r="F17" s="360"/>
      <c r="G17" s="297"/>
    </row>
    <row r="18" spans="1:7" s="184" customFormat="1">
      <c r="A18" s="149"/>
      <c r="B18" s="217"/>
      <c r="C18" s="217"/>
      <c r="D18" s="219"/>
      <c r="F18" s="361"/>
      <c r="G18" s="297"/>
    </row>
    <row r="19" spans="1:7" s="149" customFormat="1">
      <c r="A19" s="149" t="s">
        <v>311</v>
      </c>
      <c r="B19" s="683">
        <v>483</v>
      </c>
      <c r="C19" s="683">
        <v>549</v>
      </c>
      <c r="D19" s="219">
        <f>(C19-B19)/B19</f>
        <v>0.13664596273291926</v>
      </c>
      <c r="F19" s="360"/>
      <c r="G19" s="297"/>
    </row>
    <row r="20" spans="1:7" s="184" customFormat="1">
      <c r="A20" s="149"/>
      <c r="B20" s="217"/>
      <c r="C20" s="217"/>
      <c r="D20" s="219"/>
      <c r="F20" s="361"/>
      <c r="G20" s="297"/>
    </row>
    <row r="21" spans="1:7" s="149" customFormat="1">
      <c r="A21" s="149" t="s">
        <v>312</v>
      </c>
      <c r="B21" s="683">
        <v>52</v>
      </c>
      <c r="C21" s="683">
        <v>82</v>
      </c>
      <c r="D21" s="219">
        <f>(C21-B21)/B21</f>
        <v>0.57692307692307687</v>
      </c>
      <c r="F21" s="360"/>
      <c r="G21" s="297"/>
    </row>
    <row r="22" spans="1:7" s="149" customFormat="1">
      <c r="B22" s="683"/>
      <c r="C22" s="683"/>
      <c r="D22" s="219"/>
      <c r="F22" s="360"/>
      <c r="G22" s="297"/>
    </row>
    <row r="23" spans="1:7" s="149" customFormat="1">
      <c r="A23" s="363" t="s">
        <v>313</v>
      </c>
      <c r="B23" s="293" t="s">
        <v>1286</v>
      </c>
      <c r="C23" s="293" t="s">
        <v>1286</v>
      </c>
      <c r="D23" s="219" t="s">
        <v>1286</v>
      </c>
      <c r="F23" s="360"/>
      <c r="G23" s="297"/>
    </row>
    <row r="24" spans="1:7" s="184" customFormat="1">
      <c r="A24" s="149"/>
      <c r="B24" s="217"/>
      <c r="C24" s="217"/>
      <c r="D24" s="219"/>
      <c r="F24" s="361"/>
      <c r="G24" s="297"/>
    </row>
    <row r="25" spans="1:7" s="149" customFormat="1">
      <c r="A25" s="149" t="s">
        <v>314</v>
      </c>
      <c r="B25" s="683">
        <v>82</v>
      </c>
      <c r="C25" s="683">
        <v>109</v>
      </c>
      <c r="D25" s="219">
        <f>(C25-B25)/B25</f>
        <v>0.32926829268292684</v>
      </c>
      <c r="F25" s="360"/>
      <c r="G25" s="297"/>
    </row>
    <row r="26" spans="1:7" s="184" customFormat="1">
      <c r="A26" s="149"/>
      <c r="B26" s="217"/>
      <c r="C26" s="217"/>
      <c r="D26" s="219"/>
      <c r="F26" s="361"/>
      <c r="G26" s="297"/>
    </row>
    <row r="27" spans="1:7" s="149" customFormat="1">
      <c r="A27" s="149" t="s">
        <v>315</v>
      </c>
      <c r="B27" s="683">
        <v>81</v>
      </c>
      <c r="C27" s="683">
        <v>99</v>
      </c>
      <c r="D27" s="219">
        <f>(C27-B27)/B27</f>
        <v>0.22222222222222221</v>
      </c>
      <c r="F27" s="360"/>
      <c r="G27" s="297"/>
    </row>
    <row r="28" spans="1:7" s="661" customFormat="1">
      <c r="B28" s="683"/>
      <c r="C28" s="683"/>
      <c r="D28" s="219"/>
      <c r="F28" s="360"/>
      <c r="G28" s="297"/>
    </row>
    <row r="29" spans="1:7" s="661" customFormat="1">
      <c r="A29" s="938" t="s">
        <v>294</v>
      </c>
      <c r="B29" s="293">
        <v>191</v>
      </c>
      <c r="C29" s="683">
        <v>327</v>
      </c>
      <c r="D29" s="219">
        <f t="shared" ref="D29" si="0">(C29-B29)/B29</f>
        <v>0.7120418848167539</v>
      </c>
      <c r="F29" s="360"/>
      <c r="G29" s="297"/>
    </row>
    <row r="30" spans="1:7" ht="13.5" thickBot="1">
      <c r="A30" s="149"/>
      <c r="B30" s="173"/>
      <c r="C30" s="173"/>
      <c r="D30" s="219"/>
      <c r="F30" s="364"/>
      <c r="G30" s="297"/>
    </row>
    <row r="31" spans="1:7" ht="14.25" thickTop="1" thickBot="1">
      <c r="A31" s="273" t="s">
        <v>203</v>
      </c>
      <c r="B31" s="339">
        <v>20822</v>
      </c>
      <c r="C31" s="339">
        <v>21733</v>
      </c>
      <c r="D31" s="340">
        <v>4.3999999999999997E-2</v>
      </c>
      <c r="F31" s="364"/>
      <c r="G31" s="297"/>
    </row>
    <row r="32" spans="1:7" ht="13.5" thickTop="1">
      <c r="A32" s="229" t="s">
        <v>316</v>
      </c>
      <c r="B32" s="198"/>
      <c r="C32" s="198"/>
      <c r="D32" s="198"/>
    </row>
    <row r="33" spans="1:4">
      <c r="A33" s="184"/>
      <c r="B33" s="172"/>
      <c r="C33" s="172"/>
      <c r="D33" s="198"/>
    </row>
    <row r="34" spans="1:4">
      <c r="B34" s="237"/>
    </row>
    <row r="35" spans="1:4">
      <c r="A35" s="902" t="s">
        <v>206</v>
      </c>
    </row>
    <row r="36" spans="1:4">
      <c r="A36" s="365"/>
    </row>
    <row r="37" spans="1:4">
      <c r="A37" s="237" t="s">
        <v>207</v>
      </c>
    </row>
    <row r="38" spans="1:4">
      <c r="A38" s="365"/>
    </row>
    <row r="39" spans="1:4">
      <c r="A39" s="237" t="s">
        <v>208</v>
      </c>
    </row>
    <row r="41" spans="1:4">
      <c r="A41" s="967" t="s">
        <v>950</v>
      </c>
    </row>
  </sheetData>
  <hyperlinks>
    <hyperlink ref="A3" location="'User Guide Theory Tests'!A1" display="Click Here for User Guide"/>
    <hyperlink ref="A37" location="TT" display="Click here to return to Contents"/>
    <hyperlink ref="A39" location="'Statistical Notes'!A1" display="Click here for information on Statistical Notes and symbols used"/>
    <hyperlink ref="A35" location="'Theory Testing - Commentary'!A1" display="Click here to return to the Commentary"/>
    <hyperlink ref="A41" r:id="rId1"/>
  </hyperlinks>
  <pageMargins left="0.74803149606299213" right="0.74803149606299213" top="0.98425196850393704" bottom="0.98425196850393704" header="0.51181102362204722" footer="0.51181102362204722"/>
  <pageSetup paperSize="9" fitToWidth="0" fitToHeight="0" orientation="portrait" r:id="rId2"/>
  <headerFooter alignWithMargins="0"/>
</worksheet>
</file>

<file path=xl/worksheets/sheet32.xml><?xml version="1.0" encoding="utf-8"?>
<worksheet xmlns="http://schemas.openxmlformats.org/spreadsheetml/2006/main" xmlns:r="http://schemas.openxmlformats.org/officeDocument/2006/relationships">
  <sheetPr codeName="Sheet28">
    <tabColor theme="0" tint="-0.249977111117893"/>
  </sheetPr>
  <dimension ref="A1:H43"/>
  <sheetViews>
    <sheetView zoomScaleNormal="100" workbookViewId="0">
      <selection activeCell="A2" sqref="A2"/>
    </sheetView>
  </sheetViews>
  <sheetFormatPr defaultRowHeight="12.75"/>
  <cols>
    <col min="1" max="1" width="29.140625" style="145" customWidth="1"/>
    <col min="2" max="3" width="13.140625" style="144" customWidth="1"/>
    <col min="4" max="4" width="12" style="144" customWidth="1"/>
    <col min="5" max="6" width="9.140625" style="145" customWidth="1"/>
    <col min="7" max="7" width="14.5703125" style="145" customWidth="1"/>
    <col min="8" max="8" width="12.140625" style="145" bestFit="1" customWidth="1"/>
    <col min="9" max="9" width="9.140625" style="145" customWidth="1"/>
    <col min="10" max="16384" width="9.140625" style="145"/>
  </cols>
  <sheetData>
    <row r="1" spans="1:8" ht="15.75">
      <c r="A1" s="143" t="s">
        <v>141</v>
      </c>
      <c r="C1" s="1087"/>
    </row>
    <row r="2" spans="1:8" ht="15.75">
      <c r="F2" s="147"/>
    </row>
    <row r="3" spans="1:8">
      <c r="A3" s="237" t="s">
        <v>197</v>
      </c>
    </row>
    <row r="4" spans="1:8">
      <c r="A4" s="237"/>
    </row>
    <row r="5" spans="1:8">
      <c r="A5" s="1022" t="s">
        <v>318</v>
      </c>
      <c r="B5" s="198"/>
      <c r="C5" s="198"/>
      <c r="D5" s="198"/>
    </row>
    <row r="6" spans="1:8" ht="13.5" thickBot="1">
      <c r="A6" s="184"/>
      <c r="B6" s="198"/>
      <c r="C6" s="198"/>
      <c r="D6" s="198"/>
    </row>
    <row r="7" spans="1:8" ht="18.75" customHeight="1" thickTop="1" thickBot="1">
      <c r="A7" s="214" t="s">
        <v>199</v>
      </c>
      <c r="B7" s="215" t="s">
        <v>1002</v>
      </c>
      <c r="C7" s="215" t="s">
        <v>1214</v>
      </c>
      <c r="D7" s="216" t="s">
        <v>200</v>
      </c>
    </row>
    <row r="8" spans="1:8" ht="13.5" thickTop="1">
      <c r="A8" s="168"/>
      <c r="B8" s="289"/>
      <c r="C8" s="325"/>
      <c r="D8" s="289"/>
      <c r="G8" s="169"/>
    </row>
    <row r="9" spans="1:8">
      <c r="A9" s="149" t="s">
        <v>308</v>
      </c>
      <c r="B9" s="683">
        <v>512</v>
      </c>
      <c r="C9" s="683">
        <v>537</v>
      </c>
      <c r="D9" s="219">
        <f>(C9-B9)/B9</f>
        <v>4.8828125E-2</v>
      </c>
      <c r="E9" s="293"/>
      <c r="F9" s="184"/>
      <c r="G9" s="182"/>
      <c r="H9" s="366"/>
    </row>
    <row r="10" spans="1:8">
      <c r="A10" s="149"/>
      <c r="B10" s="683"/>
      <c r="C10" s="683"/>
      <c r="D10" s="219"/>
      <c r="E10" s="293"/>
      <c r="G10" s="182"/>
      <c r="H10" s="366"/>
    </row>
    <row r="11" spans="1:8">
      <c r="A11" s="149" t="s">
        <v>280</v>
      </c>
      <c r="B11" s="683">
        <v>16126</v>
      </c>
      <c r="C11" s="683">
        <v>16944</v>
      </c>
      <c r="D11" s="219">
        <f>(C11-B11)/B11</f>
        <v>5.072553640084336E-2</v>
      </c>
      <c r="E11" s="293"/>
      <c r="G11" s="279"/>
      <c r="H11" s="366"/>
    </row>
    <row r="12" spans="1:8">
      <c r="A12" s="149"/>
      <c r="B12" s="683"/>
      <c r="C12" s="683"/>
      <c r="D12" s="219"/>
      <c r="E12" s="293"/>
      <c r="H12" s="366"/>
    </row>
    <row r="13" spans="1:8">
      <c r="A13" s="741" t="s">
        <v>319</v>
      </c>
      <c r="B13" s="683">
        <v>298</v>
      </c>
      <c r="C13" s="683">
        <v>349</v>
      </c>
      <c r="D13" s="219">
        <f>(C13-B13)/B13</f>
        <v>0.17114093959731544</v>
      </c>
      <c r="E13" s="293"/>
      <c r="F13" s="360"/>
      <c r="G13" s="362"/>
      <c r="H13" s="366"/>
    </row>
    <row r="14" spans="1:8">
      <c r="A14" s="149"/>
      <c r="B14" s="683"/>
      <c r="C14" s="683"/>
      <c r="D14" s="219"/>
      <c r="E14" s="293"/>
      <c r="H14" s="366"/>
    </row>
    <row r="15" spans="1:8">
      <c r="A15" s="363" t="s">
        <v>309</v>
      </c>
      <c r="B15" s="293" t="s">
        <v>1286</v>
      </c>
      <c r="C15" s="293" t="s">
        <v>1286</v>
      </c>
      <c r="D15" s="219" t="s">
        <v>1286</v>
      </c>
      <c r="E15" s="293"/>
      <c r="H15" s="366"/>
    </row>
    <row r="16" spans="1:8">
      <c r="A16" s="149"/>
      <c r="B16" s="683"/>
      <c r="C16" s="683"/>
      <c r="D16" s="219"/>
      <c r="E16" s="293"/>
      <c r="H16" s="366"/>
    </row>
    <row r="17" spans="1:8">
      <c r="A17" s="149" t="s">
        <v>310</v>
      </c>
      <c r="B17" s="683">
        <v>476</v>
      </c>
      <c r="C17" s="683">
        <v>597</v>
      </c>
      <c r="D17" s="219">
        <f>(C17-B17)/B17</f>
        <v>0.25420168067226889</v>
      </c>
      <c r="E17" s="293"/>
      <c r="G17" s="279"/>
      <c r="H17" s="366"/>
    </row>
    <row r="18" spans="1:8">
      <c r="A18" s="149"/>
      <c r="B18" s="683"/>
      <c r="C18" s="683"/>
      <c r="D18" s="219"/>
      <c r="E18" s="293"/>
      <c r="G18" s="279"/>
      <c r="H18" s="366"/>
    </row>
    <row r="19" spans="1:8">
      <c r="A19" s="149" t="s">
        <v>311</v>
      </c>
      <c r="B19" s="683">
        <v>423</v>
      </c>
      <c r="C19" s="683">
        <v>496</v>
      </c>
      <c r="D19" s="219">
        <f>(C19-B19)/B19</f>
        <v>0.17257683215130024</v>
      </c>
      <c r="E19" s="293"/>
      <c r="H19" s="366"/>
    </row>
    <row r="20" spans="1:8">
      <c r="A20" s="149"/>
      <c r="B20" s="683"/>
      <c r="C20" s="683"/>
      <c r="D20" s="219"/>
      <c r="E20" s="293"/>
      <c r="H20" s="366"/>
    </row>
    <row r="21" spans="1:8">
      <c r="A21" s="149" t="s">
        <v>312</v>
      </c>
      <c r="B21" s="683">
        <v>41</v>
      </c>
      <c r="C21" s="683">
        <v>57</v>
      </c>
      <c r="D21" s="219">
        <f>(C21-B21)/B21</f>
        <v>0.3902439024390244</v>
      </c>
      <c r="E21" s="293"/>
      <c r="H21" s="366"/>
    </row>
    <row r="22" spans="1:8">
      <c r="A22" s="149"/>
      <c r="B22" s="683"/>
      <c r="C22" s="683"/>
      <c r="D22" s="219"/>
      <c r="E22" s="293"/>
      <c r="H22" s="366"/>
    </row>
    <row r="23" spans="1:8">
      <c r="A23" s="363" t="s">
        <v>313</v>
      </c>
      <c r="B23" s="293" t="s">
        <v>1286</v>
      </c>
      <c r="C23" s="293" t="s">
        <v>1286</v>
      </c>
      <c r="D23" s="219" t="s">
        <v>1286</v>
      </c>
      <c r="E23" s="293"/>
      <c r="H23" s="366"/>
    </row>
    <row r="24" spans="1:8">
      <c r="A24" s="149"/>
      <c r="B24" s="683"/>
      <c r="C24" s="683"/>
      <c r="D24" s="219"/>
      <c r="E24" s="293"/>
      <c r="H24" s="366"/>
    </row>
    <row r="25" spans="1:8">
      <c r="A25" s="149" t="s">
        <v>314</v>
      </c>
      <c r="B25" s="683">
        <v>66</v>
      </c>
      <c r="C25" s="683">
        <v>99</v>
      </c>
      <c r="D25" s="219">
        <f>(C25-B25)/B25</f>
        <v>0.5</v>
      </c>
      <c r="E25" s="293"/>
      <c r="H25" s="366"/>
    </row>
    <row r="26" spans="1:8">
      <c r="A26" s="149"/>
      <c r="B26" s="683"/>
      <c r="C26" s="683"/>
      <c r="D26" s="219"/>
      <c r="E26" s="293"/>
      <c r="H26" s="366"/>
    </row>
    <row r="27" spans="1:8">
      <c r="A27" s="149" t="s">
        <v>315</v>
      </c>
      <c r="B27" s="683">
        <v>64</v>
      </c>
      <c r="C27" s="683">
        <v>89</v>
      </c>
      <c r="D27" s="219">
        <f>(C27-B27)/B27</f>
        <v>0.390625</v>
      </c>
      <c r="E27" s="293"/>
      <c r="F27" s="184"/>
      <c r="H27" s="366"/>
    </row>
    <row r="28" spans="1:8" s="685" customFormat="1">
      <c r="A28" s="661"/>
      <c r="B28" s="683"/>
      <c r="C28" s="683"/>
      <c r="D28" s="219"/>
      <c r="E28" s="293"/>
      <c r="F28" s="300"/>
      <c r="H28" s="366"/>
    </row>
    <row r="29" spans="1:8" s="685" customFormat="1">
      <c r="A29" s="966" t="s">
        <v>294</v>
      </c>
      <c r="B29" s="293">
        <v>146</v>
      </c>
      <c r="C29" s="683">
        <v>301</v>
      </c>
      <c r="D29" s="219">
        <f t="shared" ref="D29" si="0">(C29-B29)/B29</f>
        <v>1.0616438356164384</v>
      </c>
      <c r="E29" s="293"/>
      <c r="F29" s="662"/>
      <c r="G29" s="735"/>
      <c r="H29" s="366"/>
    </row>
    <row r="30" spans="1:8" ht="13.5" thickBot="1">
      <c r="A30" s="149"/>
      <c r="B30" s="173"/>
      <c r="C30" s="173"/>
      <c r="D30" s="219"/>
      <c r="H30" s="366"/>
    </row>
    <row r="31" spans="1:8" ht="14.25" thickTop="1" thickBot="1">
      <c r="A31" s="273" t="s">
        <v>203</v>
      </c>
      <c r="B31" s="339">
        <v>18158</v>
      </c>
      <c r="C31" s="339">
        <v>19473</v>
      </c>
      <c r="D31" s="340">
        <v>7.1999999999999995E-2</v>
      </c>
      <c r="F31" s="184"/>
      <c r="G31" s="279"/>
      <c r="H31" s="350"/>
    </row>
    <row r="32" spans="1:8" ht="13.5" thickTop="1">
      <c r="A32" s="229" t="s">
        <v>316</v>
      </c>
      <c r="B32" s="217"/>
      <c r="C32" s="217"/>
      <c r="D32" s="217"/>
    </row>
    <row r="33" spans="1:4">
      <c r="A33" s="149"/>
      <c r="B33" s="217"/>
      <c r="C33" s="217"/>
      <c r="D33" s="217"/>
    </row>
    <row r="34" spans="1:4">
      <c r="A34" s="445" t="s">
        <v>205</v>
      </c>
      <c r="B34" s="172"/>
      <c r="C34" s="172"/>
      <c r="D34" s="190"/>
    </row>
    <row r="35" spans="1:4" s="149" customFormat="1">
      <c r="A35" s="445" t="s">
        <v>317</v>
      </c>
      <c r="B35" s="190"/>
      <c r="C35" s="190"/>
      <c r="D35" s="190"/>
    </row>
    <row r="36" spans="1:4">
      <c r="A36" s="332"/>
      <c r="D36" s="229"/>
    </row>
    <row r="37" spans="1:4">
      <c r="A37" s="1247" t="s">
        <v>206</v>
      </c>
      <c r="B37" s="1247"/>
    </row>
    <row r="38" spans="1:4">
      <c r="A38" s="184"/>
      <c r="B38" s="198"/>
    </row>
    <row r="39" spans="1:4">
      <c r="A39" s="237" t="s">
        <v>207</v>
      </c>
      <c r="B39" s="198"/>
    </row>
    <row r="40" spans="1:4">
      <c r="A40" s="184"/>
      <c r="B40" s="198"/>
    </row>
    <row r="41" spans="1:4">
      <c r="A41" s="237" t="s">
        <v>208</v>
      </c>
      <c r="B41" s="198"/>
    </row>
    <row r="43" spans="1:4">
      <c r="A43" s="967" t="s">
        <v>950</v>
      </c>
    </row>
  </sheetData>
  <mergeCells count="1">
    <mergeCell ref="A37:B37"/>
  </mergeCells>
  <hyperlinks>
    <hyperlink ref="A3" location="'User Guide Theory Tests'!A1" display="Click Here for User Guide"/>
    <hyperlink ref="A37" location="Commentary!A49" display="Click here to return to the Commentary"/>
    <hyperlink ref="A39" location="TT" display="Click here to return to Contents"/>
    <hyperlink ref="A41" location="'Statistical Notes'!A1" display="Click here for information on Statistical Notes and symbols used"/>
    <hyperlink ref="A37:B37" location="'Theory Testing - Commentary'!A1" display="Click here to return to the Commentary"/>
    <hyperlink ref="A43" r:id="rId1"/>
  </hyperlinks>
  <pageMargins left="0.74803149606299213" right="0.74803149606299213" top="0.98425196850393704" bottom="0.98425196850393704" header="0.51181102362204722" footer="0.51181102362204722"/>
  <pageSetup paperSize="9" fitToWidth="0" fitToHeight="0" orientation="portrait" r:id="rId2"/>
  <headerFooter alignWithMargins="0"/>
</worksheet>
</file>

<file path=xl/worksheets/sheet33.xml><?xml version="1.0" encoding="utf-8"?>
<worksheet xmlns="http://schemas.openxmlformats.org/spreadsheetml/2006/main" xmlns:r="http://schemas.openxmlformats.org/officeDocument/2006/relationships">
  <sheetPr codeName="Sheet29">
    <tabColor theme="0" tint="-0.249977111117893"/>
  </sheetPr>
  <dimension ref="A1:J40"/>
  <sheetViews>
    <sheetView zoomScaleNormal="100" workbookViewId="0">
      <selection activeCell="A2" sqref="A2"/>
    </sheetView>
  </sheetViews>
  <sheetFormatPr defaultRowHeight="12.75"/>
  <cols>
    <col min="1" max="1" width="29.140625" style="145" customWidth="1"/>
    <col min="2" max="3" width="13.140625" style="144" customWidth="1"/>
    <col min="4" max="4" width="15.42578125" style="144" bestFit="1" customWidth="1"/>
    <col min="5" max="5" width="9.140625" style="145" customWidth="1"/>
    <col min="6" max="6" width="14" style="145" customWidth="1"/>
    <col min="7" max="16384" width="9.140625" style="145"/>
  </cols>
  <sheetData>
    <row r="1" spans="1:7" ht="15.75">
      <c r="A1" s="143" t="s">
        <v>160</v>
      </c>
      <c r="C1" s="1087"/>
    </row>
    <row r="2" spans="1:7" ht="15.75">
      <c r="F2" s="147"/>
    </row>
    <row r="3" spans="1:7">
      <c r="A3" s="148" t="s">
        <v>197</v>
      </c>
    </row>
    <row r="4" spans="1:7">
      <c r="A4" s="148"/>
    </row>
    <row r="5" spans="1:7">
      <c r="A5" s="1022" t="s">
        <v>320</v>
      </c>
      <c r="B5" s="198"/>
      <c r="C5" s="198"/>
      <c r="D5" s="198"/>
    </row>
    <row r="6" spans="1:7" ht="13.5" thickBot="1">
      <c r="A6" s="184"/>
      <c r="B6" s="198"/>
      <c r="C6" s="198"/>
      <c r="D6" s="198"/>
    </row>
    <row r="7" spans="1:7" ht="33" customHeight="1" thickTop="1" thickBot="1">
      <c r="A7" s="214" t="s">
        <v>199</v>
      </c>
      <c r="B7" s="215" t="s">
        <v>1002</v>
      </c>
      <c r="C7" s="215" t="s">
        <v>1214</v>
      </c>
      <c r="D7" s="215" t="s">
        <v>1061</v>
      </c>
    </row>
    <row r="8" spans="1:7" ht="14.25" customHeight="1" thickTop="1">
      <c r="A8" s="184"/>
      <c r="B8" s="198"/>
      <c r="C8" s="198"/>
      <c r="D8" s="217"/>
      <c r="G8" s="169"/>
    </row>
    <row r="9" spans="1:7">
      <c r="A9" s="645" t="s">
        <v>308</v>
      </c>
      <c r="B9" s="221">
        <v>0.70299999999999996</v>
      </c>
      <c r="C9" s="221">
        <v>0.71699999999999997</v>
      </c>
      <c r="D9" s="219">
        <f>C9-B9</f>
        <v>1.4000000000000012E-2</v>
      </c>
      <c r="E9" s="220"/>
      <c r="F9" s="220"/>
      <c r="G9" s="182"/>
    </row>
    <row r="10" spans="1:7">
      <c r="A10" s="662"/>
      <c r="B10" s="221"/>
      <c r="C10" s="221"/>
      <c r="D10" s="219"/>
      <c r="E10" s="220"/>
      <c r="F10" s="220"/>
      <c r="G10" s="182"/>
    </row>
    <row r="11" spans="1:7">
      <c r="A11" s="645" t="s">
        <v>280</v>
      </c>
      <c r="B11" s="221">
        <v>0.47699999999999998</v>
      </c>
      <c r="C11" s="221">
        <v>0.46800000000000003</v>
      </c>
      <c r="D11" s="219">
        <f t="shared" ref="D11:D29" si="0">C11-B11</f>
        <v>-8.9999999999999525E-3</v>
      </c>
      <c r="E11" s="220"/>
      <c r="F11" s="220"/>
      <c r="G11" s="222"/>
    </row>
    <row r="12" spans="1:7">
      <c r="A12" s="645"/>
      <c r="B12" s="221"/>
      <c r="C12" s="221"/>
      <c r="D12" s="219"/>
      <c r="E12" s="220"/>
      <c r="F12" s="220"/>
      <c r="G12" s="222"/>
    </row>
    <row r="13" spans="1:7">
      <c r="A13" s="645" t="s">
        <v>319</v>
      </c>
      <c r="B13" s="221">
        <v>0.70499999999999996</v>
      </c>
      <c r="C13" s="221">
        <v>0.71599999999999997</v>
      </c>
      <c r="D13" s="219">
        <f t="shared" si="0"/>
        <v>1.100000000000001E-2</v>
      </c>
      <c r="E13" s="220"/>
      <c r="F13" s="220"/>
      <c r="G13" s="222"/>
    </row>
    <row r="14" spans="1:7">
      <c r="A14" s="662"/>
      <c r="B14" s="221"/>
      <c r="C14" s="221"/>
      <c r="D14" s="219"/>
      <c r="E14" s="220"/>
      <c r="F14" s="220"/>
      <c r="G14" s="222"/>
    </row>
    <row r="15" spans="1:7">
      <c r="A15" s="645" t="s">
        <v>309</v>
      </c>
      <c r="B15" s="221" t="s">
        <v>1286</v>
      </c>
      <c r="C15" s="221" t="s">
        <v>1286</v>
      </c>
      <c r="D15" s="219" t="s">
        <v>1077</v>
      </c>
      <c r="E15" s="220"/>
      <c r="F15" s="220"/>
      <c r="G15" s="222"/>
    </row>
    <row r="16" spans="1:7">
      <c r="A16" s="662"/>
      <c r="B16" s="221"/>
      <c r="C16" s="221"/>
      <c r="D16" s="219"/>
      <c r="E16" s="220"/>
      <c r="F16" s="220"/>
      <c r="G16" s="222"/>
    </row>
    <row r="17" spans="1:10">
      <c r="A17" s="645" t="s">
        <v>310</v>
      </c>
      <c r="B17" s="221">
        <v>0.63500000000000001</v>
      </c>
      <c r="C17" s="1010">
        <v>0.58299999999999996</v>
      </c>
      <c r="D17" s="219">
        <f t="shared" si="0"/>
        <v>-5.2000000000000046E-2</v>
      </c>
      <c r="E17" s="220"/>
      <c r="F17" s="220"/>
      <c r="G17" s="222"/>
    </row>
    <row r="18" spans="1:10" ht="15">
      <c r="A18" s="662"/>
      <c r="B18" s="221"/>
      <c r="C18" s="1010"/>
      <c r="D18" s="219"/>
      <c r="E18" s="220"/>
      <c r="F18" s="220"/>
      <c r="G18" s="222"/>
      <c r="J18" s="225"/>
    </row>
    <row r="19" spans="1:10">
      <c r="A19" s="645" t="s">
        <v>311</v>
      </c>
      <c r="B19" s="221">
        <v>0.75900000000000001</v>
      </c>
      <c r="C19" s="1010">
        <v>0.78200000000000003</v>
      </c>
      <c r="D19" s="219">
        <f t="shared" si="0"/>
        <v>2.300000000000002E-2</v>
      </c>
      <c r="E19" s="220"/>
      <c r="F19" s="220"/>
      <c r="G19" s="222"/>
    </row>
    <row r="20" spans="1:10">
      <c r="A20" s="662"/>
      <c r="B20" s="221"/>
      <c r="C20" s="1010"/>
      <c r="D20" s="219"/>
      <c r="E20" s="220"/>
      <c r="F20" s="220"/>
      <c r="G20" s="222"/>
    </row>
    <row r="21" spans="1:10">
      <c r="A21" s="645" t="s">
        <v>312</v>
      </c>
      <c r="B21" s="221">
        <v>0.78100000000000003</v>
      </c>
      <c r="C21" s="1010">
        <v>0.56100000000000005</v>
      </c>
      <c r="D21" s="219">
        <f t="shared" si="0"/>
        <v>-0.21999999999999997</v>
      </c>
      <c r="E21" s="220"/>
      <c r="F21" s="220"/>
      <c r="G21" s="222"/>
    </row>
    <row r="22" spans="1:10">
      <c r="A22" s="662"/>
      <c r="B22" s="221"/>
      <c r="C22" s="1010"/>
      <c r="D22" s="219"/>
      <c r="E22" s="220"/>
      <c r="F22" s="220"/>
      <c r="G22" s="222"/>
    </row>
    <row r="23" spans="1:10">
      <c r="A23" s="645" t="s">
        <v>313</v>
      </c>
      <c r="B23" s="221" t="s">
        <v>1286</v>
      </c>
      <c r="C23" s="221" t="s">
        <v>1286</v>
      </c>
      <c r="D23" s="219" t="s">
        <v>1077</v>
      </c>
      <c r="E23" s="220"/>
      <c r="F23" s="220"/>
      <c r="G23" s="222"/>
    </row>
    <row r="24" spans="1:10">
      <c r="A24" s="662"/>
      <c r="B24" s="221"/>
      <c r="C24" s="1010"/>
      <c r="D24" s="219"/>
      <c r="E24" s="220"/>
      <c r="F24" s="220"/>
      <c r="G24" s="222"/>
    </row>
    <row r="25" spans="1:10">
      <c r="A25" s="645" t="s">
        <v>314</v>
      </c>
      <c r="B25" s="221">
        <v>0.80300000000000005</v>
      </c>
      <c r="C25" s="1010">
        <v>0.78800000000000003</v>
      </c>
      <c r="D25" s="219">
        <f t="shared" si="0"/>
        <v>-1.5000000000000013E-2</v>
      </c>
      <c r="E25" s="220"/>
      <c r="F25" s="220"/>
      <c r="G25" s="222"/>
    </row>
    <row r="26" spans="1:10">
      <c r="A26" s="662"/>
      <c r="B26" s="221"/>
      <c r="C26" s="1010"/>
      <c r="D26" s="219"/>
      <c r="E26" s="220"/>
      <c r="F26" s="220"/>
      <c r="G26" s="222"/>
    </row>
    <row r="27" spans="1:10">
      <c r="A27" s="645" t="s">
        <v>315</v>
      </c>
      <c r="B27" s="221">
        <v>0.79700000000000004</v>
      </c>
      <c r="C27" s="1010">
        <v>0.85399999999999998</v>
      </c>
      <c r="D27" s="219">
        <f t="shared" si="0"/>
        <v>5.699999999999994E-2</v>
      </c>
      <c r="E27" s="220"/>
      <c r="F27" s="220"/>
      <c r="G27" s="222"/>
    </row>
    <row r="28" spans="1:10" s="685" customFormat="1">
      <c r="A28" s="662"/>
      <c r="B28" s="221"/>
      <c r="C28" s="1010"/>
      <c r="D28" s="219"/>
      <c r="E28" s="220"/>
      <c r="F28" s="220"/>
      <c r="G28" s="222"/>
    </row>
    <row r="29" spans="1:10" s="685" customFormat="1">
      <c r="A29" s="645" t="s">
        <v>294</v>
      </c>
      <c r="B29" s="221">
        <v>0.247</v>
      </c>
      <c r="C29" s="1010">
        <v>0.19600000000000001</v>
      </c>
      <c r="D29" s="219">
        <f t="shared" si="0"/>
        <v>-5.099999999999999E-2</v>
      </c>
      <c r="E29" s="220"/>
      <c r="F29" s="220"/>
      <c r="G29" s="222"/>
    </row>
    <row r="30" spans="1:10" ht="13.5" thickBot="1">
      <c r="A30" s="226"/>
      <c r="B30" s="1051"/>
      <c r="C30" s="1051"/>
      <c r="D30" s="227"/>
      <c r="G30" s="228"/>
    </row>
    <row r="31" spans="1:10" ht="13.5" thickTop="1">
      <c r="A31" s="229" t="s">
        <v>316</v>
      </c>
      <c r="B31" s="230"/>
      <c r="C31" s="230"/>
      <c r="D31" s="231"/>
      <c r="G31" s="228"/>
    </row>
    <row r="32" spans="1:10" s="741" customFormat="1">
      <c r="A32" s="229"/>
      <c r="B32" s="749"/>
      <c r="C32" s="749"/>
      <c r="D32" s="750"/>
      <c r="G32" s="228"/>
    </row>
    <row r="33" spans="1:7">
      <c r="A33" s="190"/>
      <c r="B33" s="198"/>
      <c r="C33" s="198"/>
      <c r="D33" s="198"/>
      <c r="G33" s="184"/>
    </row>
    <row r="34" spans="1:7">
      <c r="A34" s="1247" t="s">
        <v>206</v>
      </c>
      <c r="B34" s="1247"/>
    </row>
    <row r="35" spans="1:7">
      <c r="A35" s="184"/>
      <c r="B35" s="198"/>
    </row>
    <row r="36" spans="1:7">
      <c r="A36" s="148" t="s">
        <v>207</v>
      </c>
      <c r="B36" s="198"/>
    </row>
    <row r="37" spans="1:7">
      <c r="A37" s="184"/>
      <c r="B37" s="198"/>
    </row>
    <row r="38" spans="1:7">
      <c r="A38" s="148" t="s">
        <v>208</v>
      </c>
      <c r="B38" s="198"/>
    </row>
    <row r="40" spans="1:7">
      <c r="A40" s="967" t="s">
        <v>950</v>
      </c>
    </row>
  </sheetData>
  <mergeCells count="1">
    <mergeCell ref="A34:B34"/>
  </mergeCells>
  <hyperlinks>
    <hyperlink ref="A3" location="'User Guide Theory Tests'!A1" display="Click Here for User Guide"/>
    <hyperlink ref="A34" location="Commentary!A53" display="Click here to return to the Commentary"/>
    <hyperlink ref="A36" location="TT" display="Click here to return to Contents"/>
    <hyperlink ref="A38" location="'Statistical Notes'!A1" display="Click here for information on Statistical Notes and symbols used"/>
    <hyperlink ref="A34:B34" location="'Theory Testing - Commentary'!A1" display="Click here to return to the Commentary"/>
    <hyperlink ref="A40" r:id="rId1"/>
  </hyperlinks>
  <pageMargins left="0.74803149606299213" right="0.74803149606299213" top="0.98425196850393704" bottom="0.98425196850393704" header="0.51181102362204722" footer="0.51181102362204722"/>
  <pageSetup paperSize="9" fitToWidth="0" fitToHeight="0" orientation="portrait" r:id="rId2"/>
  <headerFooter alignWithMargins="0"/>
</worksheet>
</file>

<file path=xl/worksheets/sheet34.xml><?xml version="1.0" encoding="utf-8"?>
<worksheet xmlns="http://schemas.openxmlformats.org/spreadsheetml/2006/main" xmlns:r="http://schemas.openxmlformats.org/officeDocument/2006/relationships">
  <sheetPr codeName="Sheet30">
    <tabColor theme="0" tint="-0.249977111117893"/>
    <pageSetUpPr fitToPage="1"/>
  </sheetPr>
  <dimension ref="A1:P64"/>
  <sheetViews>
    <sheetView zoomScaleNormal="100" workbookViewId="0">
      <selection activeCell="A2" sqref="A2"/>
    </sheetView>
  </sheetViews>
  <sheetFormatPr defaultRowHeight="12.75"/>
  <cols>
    <col min="1" max="1" width="16.140625" style="149" customWidth="1"/>
    <col min="2" max="2" width="14.140625" style="149" customWidth="1"/>
    <col min="3" max="3" width="0.7109375" style="149" customWidth="1"/>
    <col min="4" max="4" width="8.5703125" style="149" customWidth="1"/>
    <col min="5" max="5" width="8.5703125" style="645" customWidth="1"/>
    <col min="6" max="6" width="8.5703125" style="149" customWidth="1"/>
    <col min="7" max="7" width="10" style="149" customWidth="1"/>
    <col min="8" max="8" width="9.7109375" style="149" customWidth="1"/>
    <col min="9" max="13" width="8.5703125" style="149" customWidth="1"/>
    <col min="14" max="14" width="9.140625" style="149" customWidth="1"/>
    <col min="15" max="16384" width="9.140625" style="149"/>
  </cols>
  <sheetData>
    <row r="1" spans="1:16" ht="15.75">
      <c r="A1" s="143" t="s">
        <v>321</v>
      </c>
      <c r="F1" s="1087"/>
      <c r="G1" s="837"/>
    </row>
    <row r="2" spans="1:16" ht="15.75">
      <c r="O2" s="147"/>
    </row>
    <row r="3" spans="1:16">
      <c r="A3" s="237" t="s">
        <v>197</v>
      </c>
    </row>
    <row r="4" spans="1:16" ht="13.5" thickBot="1"/>
    <row r="5" spans="1:16" s="194" customFormat="1" ht="14.25" customHeight="1" thickTop="1">
      <c r="A5" s="1048" t="s">
        <v>1221</v>
      </c>
      <c r="B5" s="150"/>
      <c r="C5" s="150"/>
      <c r="D5" s="193"/>
      <c r="E5" s="821"/>
      <c r="F5" s="193"/>
      <c r="G5" s="193"/>
      <c r="H5" s="193"/>
      <c r="I5" s="193"/>
      <c r="J5" s="193"/>
      <c r="K5" s="193"/>
      <c r="L5" s="193"/>
      <c r="M5" s="193"/>
    </row>
    <row r="6" spans="1:16" ht="12.75" customHeight="1" thickBot="1">
      <c r="A6" s="195" t="s">
        <v>257</v>
      </c>
      <c r="B6" s="196"/>
      <c r="C6" s="196"/>
      <c r="D6" s="184"/>
      <c r="F6" s="184"/>
      <c r="G6" s="184"/>
      <c r="H6" s="184"/>
      <c r="I6" s="184"/>
      <c r="J6" s="184"/>
      <c r="K6" s="184"/>
      <c r="L6" s="184"/>
      <c r="M6" s="184"/>
    </row>
    <row r="7" spans="1:16" ht="16.5" customHeight="1">
      <c r="A7" s="157"/>
      <c r="B7" s="197"/>
      <c r="C7" s="197"/>
      <c r="D7" s="984" t="s">
        <v>1002</v>
      </c>
      <c r="E7" s="984"/>
      <c r="F7" s="984" t="s">
        <v>1036</v>
      </c>
      <c r="G7" s="984"/>
      <c r="H7" s="984" t="s">
        <v>1072</v>
      </c>
      <c r="I7" s="984"/>
      <c r="J7" s="1253" t="s">
        <v>1071</v>
      </c>
      <c r="K7" s="1253"/>
      <c r="L7" s="1253" t="s">
        <v>1214</v>
      </c>
      <c r="M7" s="1253"/>
    </row>
    <row r="8" spans="1:16" ht="15.75" customHeight="1">
      <c r="A8" s="159"/>
      <c r="B8" s="160"/>
      <c r="C8" s="161"/>
      <c r="D8" s="162" t="s">
        <v>245</v>
      </c>
      <c r="E8" s="162"/>
      <c r="F8" s="162" t="s">
        <v>245</v>
      </c>
      <c r="G8" s="162"/>
      <c r="H8" s="162" t="s">
        <v>245</v>
      </c>
      <c r="I8" s="162"/>
      <c r="J8" s="162" t="s">
        <v>245</v>
      </c>
      <c r="K8" s="162"/>
      <c r="L8" s="162" t="s">
        <v>245</v>
      </c>
      <c r="M8" s="162"/>
    </row>
    <row r="9" spans="1:16" ht="15" customHeight="1">
      <c r="A9" s="163" t="s">
        <v>246</v>
      </c>
      <c r="B9" s="164" t="s">
        <v>247</v>
      </c>
      <c r="C9" s="165"/>
      <c r="D9" s="846">
        <v>8341</v>
      </c>
      <c r="E9" s="639"/>
      <c r="F9" s="846">
        <v>8224</v>
      </c>
      <c r="G9" s="639"/>
      <c r="H9" s="846">
        <v>7737</v>
      </c>
      <c r="I9" s="639"/>
      <c r="J9" s="846">
        <v>9126</v>
      </c>
      <c r="K9" s="639"/>
      <c r="L9" s="846">
        <v>9106</v>
      </c>
      <c r="M9" s="639"/>
      <c r="N9" s="343"/>
      <c r="O9" s="343"/>
    </row>
    <row r="10" spans="1:16" ht="15" customHeight="1">
      <c r="A10" s="170" t="s">
        <v>210</v>
      </c>
      <c r="B10" s="171" t="s">
        <v>248</v>
      </c>
      <c r="C10" s="172"/>
      <c r="D10" s="847">
        <v>7785</v>
      </c>
      <c r="E10" s="638"/>
      <c r="F10" s="847">
        <v>7287</v>
      </c>
      <c r="G10" s="638"/>
      <c r="H10" s="847">
        <v>6518</v>
      </c>
      <c r="I10" s="638"/>
      <c r="J10" s="847">
        <v>7695</v>
      </c>
      <c r="K10" s="638"/>
      <c r="L10" s="847">
        <v>7838</v>
      </c>
      <c r="M10" s="638"/>
      <c r="N10" s="343"/>
      <c r="O10" s="343"/>
    </row>
    <row r="11" spans="1:16" ht="15" customHeight="1">
      <c r="A11" s="170"/>
      <c r="B11" s="175" t="s">
        <v>249</v>
      </c>
      <c r="C11" s="172"/>
      <c r="D11" s="646">
        <f>SUM(D9:D10)</f>
        <v>16126</v>
      </c>
      <c r="E11" s="646"/>
      <c r="F11" s="646">
        <f>SUM(F9:F10)</f>
        <v>15511</v>
      </c>
      <c r="G11" s="646"/>
      <c r="H11" s="646">
        <f>SUM(H9:H10)</f>
        <v>14255</v>
      </c>
      <c r="I11" s="646"/>
      <c r="J11" s="646">
        <f>SUM(J9:J10)</f>
        <v>16821</v>
      </c>
      <c r="K11" s="646"/>
      <c r="L11" s="646">
        <f>SUM(L9:L10)</f>
        <v>16944</v>
      </c>
      <c r="M11" s="646"/>
      <c r="O11" s="156"/>
      <c r="P11" s="182"/>
    </row>
    <row r="12" spans="1:16" ht="15" customHeight="1">
      <c r="A12" s="170"/>
      <c r="B12" s="171"/>
      <c r="C12" s="172"/>
      <c r="D12" s="647"/>
      <c r="E12" s="638"/>
      <c r="F12" s="647"/>
      <c r="G12" s="638"/>
      <c r="H12" s="647"/>
      <c r="I12" s="638"/>
      <c r="J12" s="647"/>
      <c r="K12" s="638"/>
      <c r="L12" s="647"/>
      <c r="M12" s="638"/>
      <c r="O12" s="168"/>
    </row>
    <row r="13" spans="1:16" ht="15" customHeight="1">
      <c r="A13" s="170" t="s">
        <v>246</v>
      </c>
      <c r="B13" s="171"/>
      <c r="C13" s="172"/>
      <c r="D13" s="847">
        <v>3871</v>
      </c>
      <c r="E13" s="638"/>
      <c r="F13" s="847">
        <v>3733</v>
      </c>
      <c r="G13" s="638"/>
      <c r="H13" s="847">
        <v>3578</v>
      </c>
      <c r="I13" s="638"/>
      <c r="J13" s="847">
        <v>4062</v>
      </c>
      <c r="K13" s="638"/>
      <c r="L13" s="847">
        <v>4108</v>
      </c>
      <c r="M13" s="638"/>
      <c r="O13" s="155"/>
    </row>
    <row r="14" spans="1:16" ht="15" customHeight="1">
      <c r="A14" s="170" t="s">
        <v>250</v>
      </c>
      <c r="B14" s="171" t="s">
        <v>248</v>
      </c>
      <c r="C14" s="172"/>
      <c r="D14" s="847">
        <v>3818</v>
      </c>
      <c r="E14" s="638"/>
      <c r="F14" s="847">
        <v>3542</v>
      </c>
      <c r="G14" s="638"/>
      <c r="H14" s="847">
        <v>3290</v>
      </c>
      <c r="I14" s="638"/>
      <c r="J14" s="847">
        <v>3687</v>
      </c>
      <c r="K14" s="638"/>
      <c r="L14" s="847">
        <v>3815</v>
      </c>
      <c r="M14" s="638"/>
      <c r="O14" s="155"/>
    </row>
    <row r="15" spans="1:16" ht="15" customHeight="1">
      <c r="A15" s="170"/>
      <c r="B15" s="175" t="s">
        <v>249</v>
      </c>
      <c r="C15" s="172"/>
      <c r="D15" s="646">
        <f>SUM(D13:D14)</f>
        <v>7689</v>
      </c>
      <c r="E15" s="646"/>
      <c r="F15" s="646">
        <f>SUM(F13:F14)</f>
        <v>7275</v>
      </c>
      <c r="G15" s="646"/>
      <c r="H15" s="646">
        <f>SUM(H13:H14)</f>
        <v>6868</v>
      </c>
      <c r="I15" s="646"/>
      <c r="J15" s="646">
        <f>SUM(J13:J14)</f>
        <v>7749</v>
      </c>
      <c r="K15" s="646"/>
      <c r="L15" s="646">
        <f>SUM(L13:L14)</f>
        <v>7923</v>
      </c>
      <c r="M15" s="646"/>
    </row>
    <row r="16" spans="1:16" ht="15" customHeight="1">
      <c r="A16" s="170"/>
      <c r="B16" s="171"/>
      <c r="C16" s="198"/>
      <c r="D16" s="848"/>
      <c r="E16" s="848"/>
      <c r="F16" s="848"/>
      <c r="G16" s="848"/>
      <c r="H16" s="848"/>
      <c r="I16" s="848"/>
      <c r="J16" s="848"/>
      <c r="K16" s="848"/>
      <c r="L16" s="848"/>
      <c r="M16" s="848"/>
    </row>
    <row r="17" spans="1:16" ht="15" customHeight="1">
      <c r="A17" s="170"/>
      <c r="B17" s="171"/>
      <c r="C17" s="180"/>
      <c r="D17" s="636" t="s">
        <v>245</v>
      </c>
      <c r="E17" s="636" t="s">
        <v>251</v>
      </c>
      <c r="F17" s="636" t="s">
        <v>245</v>
      </c>
      <c r="G17" s="636" t="s">
        <v>251</v>
      </c>
      <c r="H17" s="636" t="s">
        <v>245</v>
      </c>
      <c r="I17" s="636" t="s">
        <v>251</v>
      </c>
      <c r="J17" s="636" t="s">
        <v>245</v>
      </c>
      <c r="K17" s="636" t="s">
        <v>251</v>
      </c>
      <c r="L17" s="636" t="s">
        <v>245</v>
      </c>
      <c r="M17" s="636" t="s">
        <v>251</v>
      </c>
      <c r="O17" s="181"/>
      <c r="P17" s="182"/>
    </row>
    <row r="18" spans="1:16" ht="15" customHeight="1">
      <c r="A18" s="170" t="s">
        <v>252</v>
      </c>
      <c r="B18" s="171" t="s">
        <v>247</v>
      </c>
      <c r="C18" s="367"/>
      <c r="D18" s="648">
        <v>46</v>
      </c>
      <c r="E18" s="648">
        <v>48</v>
      </c>
      <c r="F18" s="648">
        <v>46</v>
      </c>
      <c r="G18" s="648">
        <v>48</v>
      </c>
      <c r="H18" s="648">
        <v>46</v>
      </c>
      <c r="I18" s="648">
        <v>48</v>
      </c>
      <c r="J18" s="648">
        <v>46</v>
      </c>
      <c r="K18" s="648">
        <v>47</v>
      </c>
      <c r="L18" s="648">
        <v>45</v>
      </c>
      <c r="M18" s="648" t="s">
        <v>1110</v>
      </c>
      <c r="N18" s="454"/>
      <c r="O18" s="184"/>
    </row>
    <row r="19" spans="1:16" ht="15" customHeight="1">
      <c r="A19" s="170" t="s">
        <v>253</v>
      </c>
      <c r="B19" s="171" t="s">
        <v>248</v>
      </c>
      <c r="C19" s="367"/>
      <c r="D19" s="648">
        <v>50</v>
      </c>
      <c r="E19" s="648">
        <v>52</v>
      </c>
      <c r="F19" s="648">
        <v>49</v>
      </c>
      <c r="G19" s="648">
        <v>51</v>
      </c>
      <c r="H19" s="648">
        <v>49</v>
      </c>
      <c r="I19" s="648">
        <v>51</v>
      </c>
      <c r="J19" s="648">
        <v>49</v>
      </c>
      <c r="K19" s="648">
        <v>51</v>
      </c>
      <c r="L19" s="648">
        <v>49</v>
      </c>
      <c r="M19" s="648" t="s">
        <v>1110</v>
      </c>
      <c r="O19" s="184"/>
    </row>
    <row r="20" spans="1:16" ht="17.25" customHeight="1" thickBot="1">
      <c r="A20" s="185" t="s">
        <v>254</v>
      </c>
      <c r="B20" s="186" t="s">
        <v>249</v>
      </c>
      <c r="C20" s="368"/>
      <c r="D20" s="649">
        <v>48</v>
      </c>
      <c r="E20" s="649">
        <v>50</v>
      </c>
      <c r="F20" s="649">
        <v>48</v>
      </c>
      <c r="G20" s="649">
        <v>50</v>
      </c>
      <c r="H20" s="649">
        <v>47</v>
      </c>
      <c r="I20" s="649">
        <v>49</v>
      </c>
      <c r="J20" s="649">
        <v>47</v>
      </c>
      <c r="K20" s="649">
        <v>49</v>
      </c>
      <c r="L20" s="649">
        <v>47</v>
      </c>
      <c r="M20" s="649" t="s">
        <v>1110</v>
      </c>
      <c r="O20" s="184"/>
    </row>
    <row r="21" spans="1:16" ht="15.75" customHeight="1">
      <c r="A21" s="188" t="s">
        <v>255</v>
      </c>
      <c r="B21" s="155"/>
      <c r="C21" s="189"/>
      <c r="D21" s="184"/>
      <c r="F21" s="184"/>
      <c r="G21" s="184"/>
      <c r="H21" s="184"/>
      <c r="I21" s="184"/>
      <c r="J21" s="184"/>
      <c r="K21" s="184"/>
      <c r="L21" s="184"/>
      <c r="M21" s="184"/>
    </row>
    <row r="22" spans="1:16" ht="12.75" customHeight="1">
      <c r="A22" s="188"/>
      <c r="B22" s="155"/>
      <c r="C22" s="177"/>
      <c r="D22" s="184"/>
      <c r="F22" s="184"/>
      <c r="G22" s="184"/>
      <c r="H22" s="184"/>
      <c r="I22" s="184"/>
      <c r="J22" s="184"/>
      <c r="K22" s="184"/>
      <c r="L22" s="184"/>
      <c r="M22" s="184"/>
    </row>
    <row r="23" spans="1:16" s="645" customFormat="1" ht="12.75" customHeight="1">
      <c r="A23" s="455" t="s">
        <v>217</v>
      </c>
      <c r="B23" s="823"/>
      <c r="C23" s="858"/>
    </row>
    <row r="24" spans="1:16" s="645" customFormat="1" ht="12.75" customHeight="1">
      <c r="A24" s="1049" t="s">
        <v>1007</v>
      </c>
      <c r="B24" s="858"/>
    </row>
    <row r="25" spans="1:16" s="645" customFormat="1" ht="12.75" customHeight="1">
      <c r="A25" s="1049" t="s">
        <v>1274</v>
      </c>
      <c r="B25" s="858"/>
    </row>
    <row r="26" spans="1:16" s="645" customFormat="1" ht="12.75" customHeight="1">
      <c r="A26" s="1066" t="s">
        <v>1278</v>
      </c>
      <c r="B26" s="858"/>
    </row>
    <row r="27" spans="1:16" s="645" customFormat="1" ht="12.75" customHeight="1">
      <c r="A27" s="1066" t="s">
        <v>1277</v>
      </c>
      <c r="B27" s="858"/>
    </row>
    <row r="28" spans="1:16" s="645" customFormat="1" ht="12.75" customHeight="1">
      <c r="A28" s="1066" t="s">
        <v>1279</v>
      </c>
      <c r="B28" s="858"/>
    </row>
    <row r="29" spans="1:16" s="645" customFormat="1">
      <c r="A29" s="1050" t="s">
        <v>1079</v>
      </c>
      <c r="B29" s="858"/>
    </row>
    <row r="30" spans="1:16">
      <c r="A30" s="363"/>
      <c r="B30" s="201"/>
    </row>
    <row r="31" spans="1:16" ht="13.5" thickBot="1">
      <c r="A31" s="192"/>
      <c r="B31" s="201"/>
    </row>
    <row r="32" spans="1:16" s="152" customFormat="1" ht="15" customHeight="1" thickTop="1">
      <c r="A32" s="1048" t="s">
        <v>1222</v>
      </c>
      <c r="B32" s="150"/>
      <c r="C32" s="150"/>
      <c r="D32" s="151"/>
      <c r="E32" s="822"/>
      <c r="F32" s="151"/>
      <c r="G32" s="151"/>
      <c r="H32" s="151"/>
      <c r="I32" s="151"/>
      <c r="J32" s="151"/>
      <c r="K32" s="151"/>
      <c r="L32" s="151"/>
      <c r="M32" s="151"/>
    </row>
    <row r="33" spans="1:16" s="156" customFormat="1" ht="12.75" customHeight="1" thickBot="1">
      <c r="A33" s="209"/>
      <c r="B33" s="210"/>
      <c r="C33" s="211"/>
      <c r="D33" s="155"/>
      <c r="E33" s="823"/>
      <c r="F33" s="155"/>
      <c r="G33" s="155"/>
      <c r="H33" s="155"/>
      <c r="I33" s="155"/>
      <c r="J33" s="155"/>
      <c r="K33" s="155"/>
      <c r="L33" s="155"/>
      <c r="M33" s="155"/>
    </row>
    <row r="34" spans="1:16" s="156" customFormat="1" ht="16.5" customHeight="1">
      <c r="A34" s="205"/>
      <c r="B34" s="369"/>
      <c r="C34" s="155"/>
      <c r="D34" s="984" t="s">
        <v>1002</v>
      </c>
      <c r="E34" s="984"/>
      <c r="F34" s="984" t="s">
        <v>1036</v>
      </c>
      <c r="G34" s="984"/>
      <c r="H34" s="984" t="s">
        <v>1072</v>
      </c>
      <c r="I34" s="984"/>
      <c r="J34" s="1253" t="s">
        <v>1071</v>
      </c>
      <c r="K34" s="1253"/>
      <c r="L34" s="1253" t="s">
        <v>1214</v>
      </c>
      <c r="M34" s="1253"/>
    </row>
    <row r="35" spans="1:16" s="156" customFormat="1" ht="15.75" customHeight="1">
      <c r="A35" s="159"/>
      <c r="B35" s="160"/>
      <c r="C35" s="161"/>
      <c r="D35" s="162" t="s">
        <v>245</v>
      </c>
      <c r="E35" s="161"/>
      <c r="F35" s="162" t="s">
        <v>245</v>
      </c>
      <c r="G35" s="161"/>
      <c r="H35" s="162" t="s">
        <v>245</v>
      </c>
      <c r="I35" s="161"/>
      <c r="J35" s="162" t="s">
        <v>245</v>
      </c>
      <c r="K35" s="161"/>
      <c r="L35" s="162" t="s">
        <v>245</v>
      </c>
      <c r="M35" s="161"/>
    </row>
    <row r="36" spans="1:16" s="156" customFormat="1" ht="15" customHeight="1">
      <c r="A36" s="163" t="s">
        <v>246</v>
      </c>
      <c r="B36" s="164" t="s">
        <v>247</v>
      </c>
      <c r="C36" s="165"/>
      <c r="D36" s="647">
        <v>455</v>
      </c>
      <c r="E36" s="849"/>
      <c r="F36" s="647">
        <v>319</v>
      </c>
      <c r="G36" s="849"/>
      <c r="H36" s="647">
        <v>272</v>
      </c>
      <c r="I36" s="849"/>
      <c r="J36" s="647">
        <v>577</v>
      </c>
      <c r="K36" s="849"/>
      <c r="L36" s="647">
        <v>496</v>
      </c>
      <c r="M36" s="849"/>
    </row>
    <row r="37" spans="1:16" s="156" customFormat="1" ht="15" customHeight="1">
      <c r="A37" s="170" t="s">
        <v>210</v>
      </c>
      <c r="B37" s="171" t="s">
        <v>248</v>
      </c>
      <c r="C37" s="172"/>
      <c r="D37" s="647">
        <v>57</v>
      </c>
      <c r="E37" s="850"/>
      <c r="F37" s="647">
        <v>30</v>
      </c>
      <c r="G37" s="850"/>
      <c r="H37" s="647">
        <v>21</v>
      </c>
      <c r="I37" s="850"/>
      <c r="J37" s="647">
        <v>46</v>
      </c>
      <c r="K37" s="850"/>
      <c r="L37" s="647">
        <v>41</v>
      </c>
      <c r="M37" s="850"/>
    </row>
    <row r="38" spans="1:16" s="156" customFormat="1" ht="15" customHeight="1">
      <c r="A38" s="170"/>
      <c r="B38" s="175" t="s">
        <v>249</v>
      </c>
      <c r="C38" s="172"/>
      <c r="D38" s="646">
        <f>SUM(D36:D37)</f>
        <v>512</v>
      </c>
      <c r="E38" s="646"/>
      <c r="F38" s="646">
        <f>SUM(F36:F37)</f>
        <v>349</v>
      </c>
      <c r="G38" s="646"/>
      <c r="H38" s="646">
        <f>SUM(H36:H37)</f>
        <v>293</v>
      </c>
      <c r="I38" s="646"/>
      <c r="J38" s="646">
        <f>SUM(J36:J37)</f>
        <v>623</v>
      </c>
      <c r="K38" s="646"/>
      <c r="L38" s="646">
        <f>SUM(L36:L37)</f>
        <v>537</v>
      </c>
      <c r="M38" s="646"/>
      <c r="P38" s="182"/>
    </row>
    <row r="39" spans="1:16" s="156" customFormat="1">
      <c r="A39" s="170"/>
      <c r="B39" s="171"/>
      <c r="C39" s="172"/>
      <c r="D39" s="647"/>
      <c r="E39" s="647"/>
      <c r="F39" s="647"/>
      <c r="G39" s="647"/>
      <c r="H39" s="647"/>
      <c r="I39" s="647"/>
      <c r="J39" s="647"/>
      <c r="K39" s="647"/>
      <c r="L39" s="647"/>
      <c r="M39" s="647"/>
    </row>
    <row r="40" spans="1:16" s="156" customFormat="1" ht="15" customHeight="1">
      <c r="A40" s="170" t="s">
        <v>246</v>
      </c>
      <c r="B40" s="171" t="s">
        <v>247</v>
      </c>
      <c r="C40" s="172"/>
      <c r="D40" s="647">
        <v>322</v>
      </c>
      <c r="E40" s="850"/>
      <c r="F40" s="647">
        <v>233</v>
      </c>
      <c r="G40" s="850"/>
      <c r="H40" s="647">
        <v>200</v>
      </c>
      <c r="I40" s="850"/>
      <c r="J40" s="647">
        <v>416</v>
      </c>
      <c r="K40" s="850"/>
      <c r="L40" s="647">
        <v>357</v>
      </c>
      <c r="M40" s="850"/>
    </row>
    <row r="41" spans="1:16" s="156" customFormat="1" ht="15" customHeight="1">
      <c r="A41" s="170" t="s">
        <v>250</v>
      </c>
      <c r="B41" s="171" t="s">
        <v>248</v>
      </c>
      <c r="C41" s="172"/>
      <c r="D41" s="647">
        <v>38</v>
      </c>
      <c r="E41" s="850"/>
      <c r="F41" s="647">
        <v>21</v>
      </c>
      <c r="G41" s="850"/>
      <c r="H41" s="647">
        <v>13</v>
      </c>
      <c r="I41" s="850"/>
      <c r="J41" s="647">
        <v>36</v>
      </c>
      <c r="K41" s="850"/>
      <c r="L41" s="647">
        <v>28</v>
      </c>
      <c r="M41" s="850"/>
    </row>
    <row r="42" spans="1:16" s="156" customFormat="1" ht="15" customHeight="1">
      <c r="A42" s="170"/>
      <c r="B42" s="175" t="s">
        <v>249</v>
      </c>
      <c r="C42" s="207"/>
      <c r="D42" s="646">
        <f>SUM(D40:D41)</f>
        <v>360</v>
      </c>
      <c r="E42" s="646"/>
      <c r="F42" s="646">
        <f>SUM(F40:F41)</f>
        <v>254</v>
      </c>
      <c r="G42" s="646"/>
      <c r="H42" s="646">
        <f>SUM(H40:H41)</f>
        <v>213</v>
      </c>
      <c r="I42" s="646"/>
      <c r="J42" s="646">
        <f>SUM(J40:J41)</f>
        <v>452</v>
      </c>
      <c r="K42" s="646"/>
      <c r="L42" s="646">
        <f>SUM(L40:L41)</f>
        <v>385</v>
      </c>
      <c r="M42" s="646"/>
    </row>
    <row r="43" spans="1:16" s="156" customFormat="1">
      <c r="A43" s="170"/>
      <c r="B43" s="171"/>
      <c r="C43" s="198"/>
      <c r="D43" s="638"/>
      <c r="E43" s="848"/>
      <c r="F43" s="638"/>
      <c r="G43" s="848"/>
      <c r="H43" s="638"/>
      <c r="I43" s="848"/>
      <c r="J43" s="638"/>
      <c r="K43" s="848"/>
      <c r="L43" s="638"/>
      <c r="M43" s="848"/>
    </row>
    <row r="44" spans="1:16" s="156" customFormat="1">
      <c r="A44" s="170"/>
      <c r="B44" s="171"/>
      <c r="C44" s="180"/>
      <c r="D44" s="636" t="s">
        <v>245</v>
      </c>
      <c r="E44" s="636" t="s">
        <v>251</v>
      </c>
      <c r="F44" s="636" t="s">
        <v>245</v>
      </c>
      <c r="G44" s="636" t="s">
        <v>251</v>
      </c>
      <c r="H44" s="636" t="s">
        <v>245</v>
      </c>
      <c r="I44" s="636" t="s">
        <v>251</v>
      </c>
      <c r="J44" s="636" t="s">
        <v>245</v>
      </c>
      <c r="K44" s="636" t="s">
        <v>251</v>
      </c>
      <c r="L44" s="636" t="s">
        <v>245</v>
      </c>
      <c r="M44" s="636" t="s">
        <v>251</v>
      </c>
      <c r="O44" s="181"/>
      <c r="P44" s="182"/>
    </row>
    <row r="45" spans="1:16" s="156" customFormat="1" ht="15" customHeight="1">
      <c r="A45" s="170" t="s">
        <v>252</v>
      </c>
      <c r="B45" s="171" t="s">
        <v>247</v>
      </c>
      <c r="C45" s="367"/>
      <c r="D45" s="648">
        <v>73</v>
      </c>
      <c r="E45" s="648">
        <v>72</v>
      </c>
      <c r="F45" s="648">
        <v>73</v>
      </c>
      <c r="G45" s="648">
        <v>72</v>
      </c>
      <c r="H45" s="648">
        <v>73</v>
      </c>
      <c r="I45" s="648">
        <v>72</v>
      </c>
      <c r="J45" s="648">
        <v>72</v>
      </c>
      <c r="K45" s="648">
        <v>72</v>
      </c>
      <c r="L45" s="648">
        <v>72</v>
      </c>
      <c r="M45" s="648" t="s">
        <v>1110</v>
      </c>
      <c r="N45" s="454"/>
    </row>
    <row r="46" spans="1:16" s="156" customFormat="1" ht="15" customHeight="1">
      <c r="A46" s="170" t="s">
        <v>253</v>
      </c>
      <c r="B46" s="171" t="s">
        <v>248</v>
      </c>
      <c r="C46" s="367"/>
      <c r="D46" s="648">
        <v>67</v>
      </c>
      <c r="E46" s="648">
        <v>72</v>
      </c>
      <c r="F46" s="648">
        <v>68</v>
      </c>
      <c r="G46" s="648">
        <v>71</v>
      </c>
      <c r="H46" s="648">
        <v>68</v>
      </c>
      <c r="I46" s="648">
        <v>72</v>
      </c>
      <c r="J46" s="648">
        <v>70</v>
      </c>
      <c r="K46" s="648">
        <v>72</v>
      </c>
      <c r="L46" s="648">
        <v>71</v>
      </c>
      <c r="M46" s="648" t="s">
        <v>1110</v>
      </c>
    </row>
    <row r="47" spans="1:16" s="156" customFormat="1" ht="17.25" customHeight="1" thickBot="1">
      <c r="A47" s="185" t="s">
        <v>254</v>
      </c>
      <c r="B47" s="186" t="s">
        <v>249</v>
      </c>
      <c r="C47" s="368"/>
      <c r="D47" s="649">
        <v>72</v>
      </c>
      <c r="E47" s="649">
        <v>72</v>
      </c>
      <c r="F47" s="649">
        <v>72</v>
      </c>
      <c r="G47" s="649">
        <v>72</v>
      </c>
      <c r="H47" s="649">
        <v>73</v>
      </c>
      <c r="I47" s="649">
        <v>72</v>
      </c>
      <c r="J47" s="649">
        <v>72</v>
      </c>
      <c r="K47" s="649">
        <v>72</v>
      </c>
      <c r="L47" s="649">
        <v>72</v>
      </c>
      <c r="M47" s="649" t="s">
        <v>1110</v>
      </c>
    </row>
    <row r="48" spans="1:16" s="156" customFormat="1" ht="15.75" customHeight="1">
      <c r="A48" s="188" t="s">
        <v>255</v>
      </c>
      <c r="B48" s="155"/>
      <c r="C48" s="189"/>
      <c r="D48" s="155"/>
      <c r="E48" s="823"/>
      <c r="F48" s="155"/>
      <c r="G48" s="370"/>
      <c r="H48" s="155"/>
      <c r="I48" s="155"/>
      <c r="J48" s="155"/>
      <c r="K48" s="370"/>
      <c r="L48" s="155"/>
      <c r="M48" s="155"/>
    </row>
    <row r="49" spans="1:13" s="156" customFormat="1" ht="12.75" customHeight="1">
      <c r="A49" s="188"/>
      <c r="B49" s="155"/>
      <c r="C49" s="177"/>
      <c r="D49" s="155"/>
      <c r="E49" s="823"/>
      <c r="F49" s="155"/>
      <c r="G49" s="155"/>
      <c r="H49" s="155"/>
      <c r="I49" s="155"/>
      <c r="J49" s="155"/>
      <c r="K49" s="155"/>
      <c r="L49" s="155"/>
      <c r="M49" s="155"/>
    </row>
    <row r="50" spans="1:13" s="823" customFormat="1" ht="12.75" customHeight="1">
      <c r="A50" s="455" t="s">
        <v>217</v>
      </c>
      <c r="B50" s="942"/>
      <c r="C50" s="943"/>
      <c r="D50" s="942"/>
      <c r="E50" s="942"/>
      <c r="F50" s="942"/>
      <c r="G50" s="942"/>
      <c r="H50" s="942"/>
      <c r="I50" s="942"/>
      <c r="J50" s="942"/>
      <c r="K50" s="942"/>
      <c r="L50" s="942"/>
      <c r="M50" s="942"/>
    </row>
    <row r="51" spans="1:13" s="645" customFormat="1" ht="12.75" customHeight="1">
      <c r="A51" s="1049" t="s">
        <v>256</v>
      </c>
      <c r="B51" s="943"/>
      <c r="C51" s="445"/>
      <c r="D51" s="445"/>
      <c r="E51" s="445"/>
      <c r="F51" s="445"/>
      <c r="G51" s="445"/>
      <c r="H51" s="445"/>
      <c r="I51" s="445"/>
      <c r="J51" s="445"/>
      <c r="K51" s="445"/>
      <c r="L51" s="445"/>
      <c r="M51" s="445"/>
    </row>
    <row r="52" spans="1:13" s="645" customFormat="1" ht="12.75" customHeight="1">
      <c r="A52" s="1049" t="s">
        <v>1274</v>
      </c>
      <c r="B52" s="943"/>
      <c r="C52" s="445"/>
      <c r="D52" s="445"/>
      <c r="E52" s="445"/>
      <c r="F52" s="445"/>
      <c r="G52" s="445"/>
      <c r="H52" s="445"/>
      <c r="I52" s="445"/>
      <c r="J52" s="445"/>
      <c r="K52" s="445"/>
      <c r="L52" s="445"/>
      <c r="M52" s="445"/>
    </row>
    <row r="53" spans="1:13" s="645" customFormat="1" ht="12.75" customHeight="1">
      <c r="A53" s="1066" t="s">
        <v>1278</v>
      </c>
      <c r="B53" s="943"/>
      <c r="C53" s="445"/>
      <c r="D53" s="445"/>
      <c r="E53" s="445"/>
      <c r="F53" s="445"/>
      <c r="G53" s="445"/>
      <c r="H53" s="445"/>
      <c r="I53" s="445"/>
      <c r="J53" s="445"/>
      <c r="K53" s="445"/>
      <c r="L53" s="445"/>
      <c r="M53" s="445"/>
    </row>
    <row r="54" spans="1:13" s="645" customFormat="1" ht="12.75" customHeight="1">
      <c r="A54" s="1066" t="s">
        <v>1277</v>
      </c>
      <c r="B54" s="943"/>
      <c r="C54" s="445"/>
      <c r="D54" s="445"/>
      <c r="E54" s="445"/>
      <c r="F54" s="445"/>
      <c r="G54" s="445"/>
      <c r="H54" s="445"/>
      <c r="I54" s="445"/>
      <c r="J54" s="445"/>
      <c r="K54" s="445"/>
      <c r="L54" s="445"/>
      <c r="M54" s="445"/>
    </row>
    <row r="55" spans="1:13" s="645" customFormat="1" ht="12.75" customHeight="1">
      <c r="A55" s="1066" t="s">
        <v>1279</v>
      </c>
      <c r="B55" s="943"/>
      <c r="C55" s="445"/>
      <c r="D55" s="445"/>
      <c r="E55" s="445"/>
      <c r="F55" s="445"/>
      <c r="G55" s="445"/>
      <c r="H55" s="445"/>
      <c r="I55" s="445"/>
      <c r="J55" s="445"/>
      <c r="K55" s="445"/>
      <c r="L55" s="445"/>
      <c r="M55" s="445"/>
    </row>
    <row r="56" spans="1:13" s="645" customFormat="1" ht="12.75" customHeight="1">
      <c r="A56" s="1050" t="s">
        <v>1079</v>
      </c>
      <c r="B56" s="944"/>
      <c r="C56" s="944"/>
      <c r="D56" s="944"/>
      <c r="E56" s="944"/>
      <c r="F56" s="944"/>
      <c r="G56" s="944"/>
      <c r="H56" s="944"/>
      <c r="I56" s="944"/>
      <c r="J56" s="944"/>
      <c r="K56" s="944"/>
      <c r="L56" s="944"/>
      <c r="M56" s="944"/>
    </row>
    <row r="58" spans="1:13" s="145" customFormat="1">
      <c r="A58" s="902" t="s">
        <v>206</v>
      </c>
      <c r="C58" s="144"/>
      <c r="D58" s="144"/>
      <c r="E58" s="645"/>
    </row>
    <row r="59" spans="1:13" s="145" customFormat="1">
      <c r="A59" s="184"/>
      <c r="B59" s="144"/>
      <c r="C59" s="144"/>
      <c r="D59" s="144"/>
      <c r="E59" s="645"/>
    </row>
    <row r="60" spans="1:13" s="145" customFormat="1">
      <c r="A60" s="237" t="s">
        <v>207</v>
      </c>
      <c r="B60" s="144"/>
      <c r="C60" s="144"/>
      <c r="D60" s="144"/>
      <c r="E60" s="645"/>
    </row>
    <row r="61" spans="1:13">
      <c r="A61" s="184"/>
    </row>
    <row r="62" spans="1:13">
      <c r="A62" s="237" t="s">
        <v>208</v>
      </c>
    </row>
    <row r="64" spans="1:13">
      <c r="A64" s="967" t="s">
        <v>950</v>
      </c>
    </row>
  </sheetData>
  <mergeCells count="4">
    <mergeCell ref="J7:K7"/>
    <mergeCell ref="L7:M7"/>
    <mergeCell ref="J34:K34"/>
    <mergeCell ref="L34:M34"/>
  </mergeCells>
  <hyperlinks>
    <hyperlink ref="A3" location="'User Guide Theory Tests'!A1" display="Click Here for User Guide"/>
    <hyperlink ref="A60" location="TT" display="Click here to return to Contents"/>
    <hyperlink ref="A62" location="'Statistical Notes'!A1" display="Click here for information on Statistical Notes and symbols used"/>
    <hyperlink ref="A58" location="'Theory Testing - Commentary'!A1" display="Click here to return to the Commentary"/>
    <hyperlink ref="A64" r:id="rId1"/>
  </hyperlinks>
  <pageMargins left="0.74803149606299213" right="0.74803149606299213" top="0.98425196850393704" bottom="0.98425196850393704" header="0.51181102362204722" footer="0.51181102362204722"/>
  <pageSetup paperSize="9" scale="73" orientation="portrait" r:id="rId2"/>
  <headerFooter alignWithMargins="0">
    <oddFooter xml:space="preserve">&amp;R&amp;"-,Bold"20
</oddFooter>
  </headerFooter>
</worksheet>
</file>

<file path=xl/worksheets/sheet35.xml><?xml version="1.0" encoding="utf-8"?>
<worksheet xmlns="http://schemas.openxmlformats.org/spreadsheetml/2006/main" xmlns:r="http://schemas.openxmlformats.org/officeDocument/2006/relationships">
  <sheetPr codeName="Sheet31">
    <tabColor theme="0" tint="-0.249977111117893"/>
  </sheetPr>
  <dimension ref="A1:G25"/>
  <sheetViews>
    <sheetView zoomScaleNormal="100" workbookViewId="0">
      <selection activeCell="A2" sqref="A2"/>
    </sheetView>
  </sheetViews>
  <sheetFormatPr defaultRowHeight="12.75"/>
  <cols>
    <col min="1" max="1" width="29.140625" style="2" customWidth="1"/>
    <col min="2" max="3" width="13.7109375" style="41" customWidth="1"/>
    <col min="4" max="4" width="15.42578125" style="41" bestFit="1" customWidth="1"/>
    <col min="5" max="5" width="9.140625" style="2" customWidth="1"/>
    <col min="6" max="16384" width="9.140625" style="2"/>
  </cols>
  <sheetData>
    <row r="1" spans="1:7" ht="15.75">
      <c r="A1" s="16" t="s">
        <v>160</v>
      </c>
      <c r="C1" s="1087"/>
    </row>
    <row r="2" spans="1:7" ht="15.75">
      <c r="F2" s="1"/>
    </row>
    <row r="3" spans="1:7">
      <c r="A3" s="14" t="s">
        <v>197</v>
      </c>
    </row>
    <row r="4" spans="1:7">
      <c r="A4" s="14"/>
    </row>
    <row r="5" spans="1:7">
      <c r="A5" s="1032" t="s">
        <v>322</v>
      </c>
      <c r="B5" s="42"/>
      <c r="C5" s="42"/>
      <c r="D5" s="42"/>
    </row>
    <row r="6" spans="1:7" ht="13.5" thickBot="1">
      <c r="A6" s="7"/>
      <c r="B6" s="42"/>
      <c r="C6" s="42"/>
      <c r="D6" s="42"/>
    </row>
    <row r="7" spans="1:7" ht="28.5" customHeight="1" thickTop="1" thickBot="1">
      <c r="A7" s="43" t="s">
        <v>199</v>
      </c>
      <c r="B7" s="44" t="s">
        <v>1002</v>
      </c>
      <c r="C7" s="44" t="s">
        <v>1214</v>
      </c>
      <c r="D7" s="908" t="s">
        <v>1061</v>
      </c>
    </row>
    <row r="8" spans="1:7" ht="14.25" customHeight="1" thickTop="1">
      <c r="A8" s="7"/>
      <c r="B8" s="42"/>
      <c r="C8" s="42"/>
      <c r="D8" s="45"/>
      <c r="G8" s="46"/>
    </row>
    <row r="9" spans="1:7">
      <c r="A9" s="35" t="s">
        <v>308</v>
      </c>
      <c r="B9" s="38">
        <v>0.70299999999999996</v>
      </c>
      <c r="C9" s="223">
        <v>0.71699999999999997</v>
      </c>
      <c r="D9" s="39">
        <f>C9-B9</f>
        <v>1.4000000000000012E-2</v>
      </c>
      <c r="E9" s="47"/>
      <c r="F9" s="47"/>
      <c r="G9" s="15"/>
    </row>
    <row r="10" spans="1:7">
      <c r="A10" s="35" t="s">
        <v>323</v>
      </c>
      <c r="B10" s="38">
        <v>0.76</v>
      </c>
      <c r="C10" s="223">
        <v>0.754</v>
      </c>
      <c r="D10" s="39">
        <f t="shared" ref="D10:D15" si="0">C10-B10</f>
        <v>-6.0000000000000053E-3</v>
      </c>
      <c r="E10" s="47"/>
      <c r="F10" s="47"/>
      <c r="G10" s="15"/>
    </row>
    <row r="11" spans="1:7">
      <c r="A11" s="35" t="s">
        <v>324</v>
      </c>
      <c r="B11" s="38">
        <v>0.90200000000000002</v>
      </c>
      <c r="C11" s="223">
        <v>0.93500000000000005</v>
      </c>
      <c r="D11" s="39">
        <f t="shared" si="0"/>
        <v>3.3000000000000029E-2</v>
      </c>
      <c r="E11" s="47"/>
      <c r="F11" s="47"/>
      <c r="G11" s="15"/>
    </row>
    <row r="12" spans="1:7">
      <c r="A12" s="35"/>
      <c r="B12" s="38"/>
      <c r="C12" s="232"/>
      <c r="D12" s="39"/>
      <c r="E12" s="47"/>
      <c r="F12" s="47"/>
      <c r="G12" s="15"/>
    </row>
    <row r="13" spans="1:7">
      <c r="A13" s="35" t="s">
        <v>280</v>
      </c>
      <c r="B13" s="38">
        <v>0.47699999999999998</v>
      </c>
      <c r="C13" s="223">
        <v>0.46800000000000003</v>
      </c>
      <c r="D13" s="39">
        <f t="shared" si="0"/>
        <v>-8.9999999999999525E-3</v>
      </c>
      <c r="E13" s="47"/>
      <c r="F13" s="47"/>
      <c r="G13" s="48"/>
    </row>
    <row r="14" spans="1:7">
      <c r="A14" s="35" t="s">
        <v>323</v>
      </c>
      <c r="B14" s="47">
        <v>0.54900000000000004</v>
      </c>
      <c r="C14" s="223">
        <v>0.53</v>
      </c>
      <c r="D14" s="39">
        <f t="shared" si="0"/>
        <v>-1.9000000000000017E-2</v>
      </c>
      <c r="E14" s="47"/>
      <c r="F14" s="47"/>
      <c r="G14" s="48"/>
    </row>
    <row r="15" spans="1:7">
      <c r="A15" s="35" t="s">
        <v>324</v>
      </c>
      <c r="B15" s="38">
        <v>0.83499999999999996</v>
      </c>
      <c r="C15" s="223">
        <v>0.84299999999999997</v>
      </c>
      <c r="D15" s="39">
        <f t="shared" si="0"/>
        <v>8.0000000000000071E-3</v>
      </c>
      <c r="E15" s="47"/>
      <c r="F15" s="47"/>
      <c r="G15" s="48"/>
    </row>
    <row r="16" spans="1:7" ht="13.5" thickBot="1">
      <c r="A16" s="49"/>
      <c r="B16" s="50"/>
      <c r="C16" s="50"/>
      <c r="D16" s="50"/>
      <c r="G16" s="51"/>
    </row>
    <row r="17" spans="1:7" ht="13.5" thickTop="1">
      <c r="A17" s="52" t="s">
        <v>316</v>
      </c>
      <c r="B17" s="53"/>
      <c r="C17" s="53"/>
      <c r="D17" s="54"/>
      <c r="G17" s="51"/>
    </row>
    <row r="18" spans="1:7">
      <c r="A18" s="55"/>
      <c r="B18" s="42"/>
      <c r="C18" s="42"/>
      <c r="D18" s="42"/>
      <c r="G18" s="7"/>
    </row>
    <row r="19" spans="1:7">
      <c r="A19" s="1269" t="s">
        <v>206</v>
      </c>
      <c r="B19" s="1269"/>
    </row>
    <row r="20" spans="1:7">
      <c r="A20" s="7"/>
      <c r="B20" s="42"/>
    </row>
    <row r="21" spans="1:7">
      <c r="A21" s="14" t="s">
        <v>207</v>
      </c>
      <c r="B21" s="42"/>
    </row>
    <row r="22" spans="1:7">
      <c r="A22" s="7"/>
      <c r="B22" s="42"/>
    </row>
    <row r="23" spans="1:7">
      <c r="A23" s="10" t="s">
        <v>208</v>
      </c>
      <c r="B23" s="42"/>
    </row>
    <row r="25" spans="1:7">
      <c r="A25" s="967" t="s">
        <v>950</v>
      </c>
    </row>
  </sheetData>
  <mergeCells count="1">
    <mergeCell ref="A19:B19"/>
  </mergeCells>
  <hyperlinks>
    <hyperlink ref="A3" location="'User Guide Theory Tests'!A1" display="Click Here for User Guide"/>
    <hyperlink ref="A19" location="Commentary!A53" display="Click here to return to the Key Points"/>
    <hyperlink ref="A21" location="TT" display="Click here to return to Contents"/>
    <hyperlink ref="A23" location="'Statistical Notes'!A1" display="Click here for information on Statistical Notes and symbols used"/>
    <hyperlink ref="A19:B19" location="'Theory Testing - Commentary'!A1" display="Click here to return to the Commentary"/>
    <hyperlink ref="A25" r:id="rId1"/>
  </hyperlinks>
  <pageMargins left="0.70866141732283472" right="0.70866141732283472" top="0.74803149606299213" bottom="0.74803149606299213" header="0.31496062992125984" footer="0.31496062992125984"/>
  <pageSetup paperSize="9" fitToWidth="0" fitToHeight="0" orientation="portrait" r:id="rId2"/>
</worksheet>
</file>

<file path=xl/worksheets/sheet36.xml><?xml version="1.0" encoding="utf-8"?>
<worksheet xmlns="http://schemas.openxmlformats.org/spreadsheetml/2006/main" xmlns:r="http://schemas.openxmlformats.org/officeDocument/2006/relationships">
  <sheetPr codeName="Sheet32">
    <tabColor theme="0" tint="-0.249977111117893"/>
    <pageSetUpPr fitToPage="1"/>
  </sheetPr>
  <dimension ref="B2:R66"/>
  <sheetViews>
    <sheetView workbookViewId="0">
      <selection activeCell="B3" sqref="B3"/>
    </sheetView>
  </sheetViews>
  <sheetFormatPr defaultRowHeight="12.75"/>
  <cols>
    <col min="1" max="1" width="9.140625" style="2" customWidth="1"/>
    <col min="2" max="15" width="9.140625" style="7"/>
    <col min="16" max="16384" width="9.140625" style="2"/>
  </cols>
  <sheetData>
    <row r="2" spans="2:18" ht="15.75">
      <c r="B2" s="1089" t="s">
        <v>56</v>
      </c>
      <c r="G2" s="1087"/>
      <c r="H2" s="838"/>
      <c r="I2" s="442"/>
    </row>
    <row r="3" spans="2:18">
      <c r="B3" s="460"/>
      <c r="C3" s="460"/>
      <c r="D3" s="460"/>
      <c r="E3" s="460"/>
      <c r="F3" s="460"/>
      <c r="G3" s="460"/>
      <c r="H3" s="460"/>
      <c r="I3" s="460"/>
      <c r="J3" s="460"/>
      <c r="K3" s="460"/>
      <c r="L3" s="460"/>
      <c r="M3" s="460"/>
      <c r="N3" s="460"/>
      <c r="O3" s="460"/>
    </row>
    <row r="4" spans="2:18" ht="37.5" customHeight="1">
      <c r="B4" s="1239" t="s">
        <v>325</v>
      </c>
      <c r="C4" s="1239"/>
      <c r="D4" s="1239"/>
      <c r="E4" s="1239"/>
      <c r="F4" s="1239"/>
      <c r="G4" s="1239"/>
      <c r="H4" s="1239"/>
      <c r="I4" s="1239"/>
      <c r="J4" s="1239"/>
      <c r="K4" s="1239"/>
      <c r="L4" s="1239"/>
      <c r="M4" s="1239"/>
      <c r="N4" s="1239"/>
      <c r="O4" s="1239"/>
      <c r="R4" s="7"/>
    </row>
    <row r="6" spans="2:18" ht="39.75" customHeight="1">
      <c r="B6" s="1239" t="s">
        <v>1008</v>
      </c>
      <c r="C6" s="1239"/>
      <c r="D6" s="1239"/>
      <c r="E6" s="1239"/>
      <c r="F6" s="1239"/>
      <c r="G6" s="1239"/>
      <c r="H6" s="1239"/>
      <c r="I6" s="1239"/>
      <c r="J6" s="1239"/>
      <c r="K6" s="1239"/>
      <c r="L6" s="1239"/>
      <c r="M6" s="1239"/>
      <c r="N6" s="1239"/>
      <c r="O6" s="1239"/>
    </row>
    <row r="7" spans="2:18" ht="12.75" customHeight="1">
      <c r="B7" s="987"/>
      <c r="C7" s="987"/>
      <c r="D7" s="987"/>
      <c r="E7" s="987"/>
      <c r="F7" s="987"/>
      <c r="G7" s="987"/>
      <c r="H7" s="987"/>
      <c r="I7" s="987"/>
      <c r="J7" s="987"/>
      <c r="K7" s="987"/>
      <c r="L7" s="987"/>
      <c r="M7" s="987"/>
      <c r="N7" s="987"/>
      <c r="O7" s="987"/>
    </row>
    <row r="8" spans="2:18" ht="30" customHeight="1">
      <c r="B8" s="1239" t="s">
        <v>1144</v>
      </c>
      <c r="C8" s="1239"/>
      <c r="D8" s="1239"/>
      <c r="E8" s="1239"/>
      <c r="F8" s="1239"/>
      <c r="G8" s="1239"/>
      <c r="H8" s="1239"/>
      <c r="I8" s="1239"/>
      <c r="J8" s="1239"/>
      <c r="K8" s="1239"/>
      <c r="L8" s="1239"/>
      <c r="M8" s="1239"/>
      <c r="N8" s="1239"/>
      <c r="O8" s="1239"/>
    </row>
    <row r="9" spans="2:18" ht="5.25" customHeight="1"/>
    <row r="10" spans="2:18" s="441" customFormat="1" ht="118.5" customHeight="1">
      <c r="B10" s="1272" t="s">
        <v>1443</v>
      </c>
      <c r="C10" s="1272"/>
      <c r="D10" s="1272"/>
      <c r="E10" s="1272"/>
      <c r="F10" s="1272"/>
      <c r="G10" s="1272"/>
      <c r="H10" s="1272"/>
      <c r="I10" s="1272"/>
      <c r="J10" s="1272"/>
      <c r="K10" s="1272"/>
      <c r="L10" s="1272"/>
      <c r="M10" s="1272"/>
      <c r="N10" s="1272"/>
      <c r="O10" s="1272"/>
      <c r="R10" s="15"/>
    </row>
    <row r="12" spans="2:18" s="441" customFormat="1" ht="28.5" customHeight="1">
      <c r="B12" s="1270" t="s">
        <v>924</v>
      </c>
      <c r="C12" s="1270"/>
      <c r="D12" s="1270"/>
      <c r="E12" s="1270"/>
      <c r="F12" s="1270"/>
      <c r="G12" s="1270"/>
      <c r="H12" s="1270"/>
      <c r="I12" s="1270"/>
      <c r="J12" s="1270"/>
      <c r="K12" s="1270"/>
      <c r="L12" s="1270"/>
      <c r="M12" s="1270"/>
      <c r="N12" s="1270"/>
      <c r="O12" s="1270"/>
    </row>
    <row r="13" spans="2:18" s="441" customFormat="1" ht="12.75" customHeight="1">
      <c r="B13" s="987"/>
      <c r="C13" s="987"/>
      <c r="D13" s="987"/>
      <c r="E13" s="987"/>
      <c r="F13" s="987"/>
      <c r="G13" s="987"/>
      <c r="H13" s="987"/>
      <c r="I13" s="987"/>
      <c r="J13" s="987"/>
      <c r="K13" s="987"/>
      <c r="L13" s="987"/>
      <c r="M13" s="987"/>
      <c r="N13" s="987"/>
      <c r="O13" s="987"/>
    </row>
    <row r="14" spans="2:18" s="441" customFormat="1">
      <c r="B14" s="1271" t="s">
        <v>784</v>
      </c>
      <c r="C14" s="1271"/>
      <c r="D14" s="1271"/>
      <c r="E14" s="1271"/>
      <c r="F14" s="1271"/>
      <c r="G14" s="1271"/>
      <c r="H14" s="1271"/>
      <c r="I14" s="1271"/>
      <c r="J14" s="1271"/>
      <c r="K14" s="1271"/>
      <c r="L14" s="1271"/>
      <c r="M14" s="1271"/>
      <c r="N14" s="1271"/>
      <c r="O14" s="1271"/>
      <c r="P14" s="460"/>
    </row>
    <row r="15" spans="2:18" s="441" customFormat="1">
      <c r="B15" s="1006"/>
      <c r="C15" s="1006"/>
      <c r="D15" s="1006"/>
      <c r="E15" s="1006"/>
      <c r="F15" s="1006"/>
      <c r="G15" s="1006"/>
      <c r="H15" s="1006"/>
      <c r="I15" s="1006"/>
      <c r="J15" s="1006"/>
      <c r="K15" s="1006"/>
      <c r="L15" s="1006"/>
      <c r="M15" s="1006"/>
      <c r="N15" s="1006"/>
      <c r="O15" s="1006"/>
      <c r="P15" s="460"/>
    </row>
    <row r="16" spans="2:18" s="441" customFormat="1">
      <c r="B16" s="1183" t="s">
        <v>785</v>
      </c>
      <c r="C16" s="645"/>
      <c r="D16" s="645"/>
      <c r="E16" s="645"/>
      <c r="F16" s="645"/>
      <c r="G16" s="645"/>
      <c r="H16" s="645"/>
      <c r="I16" s="645"/>
      <c r="J16" s="645"/>
      <c r="K16" s="645"/>
      <c r="L16" s="645"/>
      <c r="M16" s="645"/>
      <c r="N16" s="645"/>
      <c r="O16" s="645"/>
      <c r="P16" s="645"/>
    </row>
    <row r="17" spans="2:16" s="441" customFormat="1" ht="15" customHeight="1">
      <c r="B17" s="1246" t="s">
        <v>953</v>
      </c>
      <c r="C17" s="1246"/>
      <c r="D17" s="1246"/>
      <c r="E17" s="1246"/>
      <c r="F17" s="1246"/>
      <c r="G17" s="1246"/>
      <c r="H17" s="1246"/>
      <c r="I17" s="1246"/>
      <c r="J17" s="1246"/>
      <c r="K17" s="1246"/>
      <c r="L17" s="1246"/>
      <c r="M17" s="1246"/>
      <c r="N17" s="1246"/>
      <c r="O17" s="1246"/>
      <c r="P17" s="1189"/>
    </row>
    <row r="18" spans="2:16" s="441" customFormat="1" ht="8.25" customHeight="1">
      <c r="B18" s="645"/>
      <c r="C18" s="645"/>
      <c r="D18" s="645"/>
      <c r="E18" s="645"/>
      <c r="F18" s="645"/>
      <c r="G18" s="645"/>
      <c r="H18" s="645"/>
      <c r="I18" s="645"/>
      <c r="J18" s="645"/>
      <c r="K18" s="645"/>
      <c r="L18" s="645"/>
      <c r="M18" s="645"/>
      <c r="N18" s="645"/>
      <c r="O18" s="645"/>
      <c r="P18" s="645"/>
    </row>
    <row r="19" spans="2:16" s="441" customFormat="1" ht="15.75" customHeight="1">
      <c r="B19" s="1246" t="s">
        <v>1145</v>
      </c>
      <c r="C19" s="1246"/>
      <c r="D19" s="1246"/>
      <c r="E19" s="1246"/>
      <c r="F19" s="1246"/>
      <c r="G19" s="1246"/>
      <c r="H19" s="1246"/>
      <c r="I19" s="1246"/>
      <c r="J19" s="1246"/>
      <c r="K19" s="1246"/>
      <c r="L19" s="1246"/>
      <c r="M19" s="1246"/>
      <c r="N19" s="1246"/>
      <c r="O19" s="1246"/>
      <c r="P19" s="1189"/>
    </row>
    <row r="20" spans="2:16" s="441" customFormat="1" ht="9.75" customHeight="1">
      <c r="B20" s="1246"/>
      <c r="C20" s="1246"/>
      <c r="D20" s="1246"/>
      <c r="E20" s="1246"/>
      <c r="F20" s="1246"/>
      <c r="G20" s="1246"/>
      <c r="H20" s="1246"/>
      <c r="I20" s="1246"/>
      <c r="J20" s="1246"/>
      <c r="K20" s="1246"/>
      <c r="L20" s="1246"/>
      <c r="M20" s="1246"/>
      <c r="N20" s="1246"/>
      <c r="O20" s="1246"/>
      <c r="P20" s="1189"/>
    </row>
    <row r="21" spans="2:16" s="441" customFormat="1" ht="21.75" customHeight="1">
      <c r="B21" s="645" t="s">
        <v>954</v>
      </c>
      <c r="C21" s="645"/>
      <c r="D21" s="645"/>
      <c r="E21" s="645"/>
      <c r="F21" s="645"/>
      <c r="G21" s="645"/>
      <c r="H21" s="645"/>
      <c r="I21" s="645"/>
      <c r="J21" s="645"/>
      <c r="K21" s="645"/>
      <c r="L21" s="645"/>
      <c r="M21" s="645"/>
      <c r="N21" s="645"/>
      <c r="O21" s="645"/>
      <c r="P21" s="645"/>
    </row>
    <row r="22" spans="2:16" s="441" customFormat="1" ht="8.25" customHeight="1">
      <c r="B22" s="645"/>
      <c r="C22" s="645"/>
      <c r="D22" s="645"/>
      <c r="E22" s="645"/>
      <c r="F22" s="645"/>
      <c r="G22" s="645"/>
      <c r="H22" s="645"/>
      <c r="I22" s="645"/>
      <c r="J22" s="645"/>
      <c r="K22" s="645"/>
      <c r="L22" s="645"/>
      <c r="M22" s="645"/>
      <c r="N22" s="645"/>
      <c r="O22" s="645"/>
      <c r="P22" s="645"/>
    </row>
    <row r="23" spans="2:16" s="441" customFormat="1" ht="15" customHeight="1">
      <c r="B23" s="645" t="s">
        <v>1146</v>
      </c>
      <c r="C23" s="645"/>
      <c r="D23" s="645"/>
      <c r="E23" s="645"/>
      <c r="F23" s="645"/>
      <c r="G23" s="645"/>
      <c r="H23" s="645"/>
      <c r="I23" s="645"/>
      <c r="J23" s="645"/>
      <c r="K23" s="645"/>
      <c r="L23" s="645"/>
      <c r="M23" s="645"/>
      <c r="N23" s="645"/>
      <c r="O23" s="645"/>
      <c r="P23" s="645"/>
    </row>
    <row r="24" spans="2:16" s="441" customFormat="1" ht="15" customHeight="1">
      <c r="B24" s="645"/>
      <c r="C24" s="645"/>
      <c r="D24" s="645"/>
      <c r="E24" s="645"/>
      <c r="F24" s="645"/>
      <c r="G24" s="645"/>
      <c r="H24" s="645"/>
      <c r="I24" s="645"/>
      <c r="J24" s="645"/>
      <c r="K24" s="645"/>
      <c r="L24" s="645"/>
      <c r="M24" s="645"/>
      <c r="N24" s="645"/>
      <c r="O24" s="645"/>
      <c r="P24" s="645"/>
    </row>
    <row r="25" spans="2:16" s="441" customFormat="1">
      <c r="B25" s="1183" t="s">
        <v>792</v>
      </c>
      <c r="C25" s="645"/>
      <c r="D25" s="645"/>
      <c r="E25" s="645"/>
      <c r="F25" s="645"/>
      <c r="G25" s="645"/>
      <c r="H25" s="645"/>
      <c r="I25" s="645"/>
      <c r="J25" s="645"/>
      <c r="K25" s="645"/>
      <c r="L25" s="645"/>
      <c r="M25" s="645"/>
      <c r="N25" s="645"/>
      <c r="O25" s="645"/>
      <c r="P25" s="645"/>
    </row>
    <row r="26" spans="2:16" s="441" customFormat="1" ht="18.75" customHeight="1">
      <c r="B26" s="1246" t="s">
        <v>955</v>
      </c>
      <c r="C26" s="1246"/>
      <c r="D26" s="1246"/>
      <c r="E26" s="1246"/>
      <c r="F26" s="1246"/>
      <c r="G26" s="1246"/>
      <c r="H26" s="1246"/>
      <c r="I26" s="1246"/>
      <c r="J26" s="1246"/>
      <c r="K26" s="1246"/>
      <c r="L26" s="1246"/>
      <c r="M26" s="1246"/>
      <c r="N26" s="1246"/>
      <c r="O26" s="1246"/>
      <c r="P26" s="1189"/>
    </row>
    <row r="27" spans="2:16" s="441" customFormat="1" ht="6" customHeight="1">
      <c r="B27" s="1190"/>
      <c r="C27" s="1190"/>
      <c r="D27" s="1190"/>
      <c r="E27" s="1190"/>
      <c r="F27" s="1190"/>
      <c r="G27" s="1190"/>
      <c r="H27" s="1190"/>
      <c r="I27" s="1190"/>
      <c r="J27" s="1190"/>
      <c r="K27" s="1190"/>
      <c r="L27" s="1190"/>
      <c r="M27" s="1190"/>
      <c r="N27" s="1190"/>
      <c r="O27" s="1190"/>
      <c r="P27" s="1176"/>
    </row>
    <row r="28" spans="2:16" s="441" customFormat="1" ht="12.75" customHeight="1">
      <c r="B28" s="1246" t="s">
        <v>956</v>
      </c>
      <c r="C28" s="1246"/>
      <c r="D28" s="1246"/>
      <c r="E28" s="1246"/>
      <c r="F28" s="1246"/>
      <c r="G28" s="1246"/>
      <c r="H28" s="1246"/>
      <c r="I28" s="1246"/>
      <c r="J28" s="1246"/>
      <c r="K28" s="1246"/>
      <c r="L28" s="1246"/>
      <c r="M28" s="1246"/>
      <c r="N28" s="1246"/>
      <c r="O28" s="1246"/>
      <c r="P28" s="1189"/>
    </row>
    <row r="29" spans="2:16" s="441" customFormat="1">
      <c r="B29" s="1184"/>
      <c r="C29" s="1184"/>
      <c r="D29" s="1184"/>
      <c r="E29" s="1184"/>
      <c r="F29" s="1184"/>
      <c r="G29" s="1184"/>
      <c r="H29" s="1184"/>
      <c r="I29" s="1184"/>
      <c r="J29" s="1184"/>
      <c r="K29" s="1184"/>
      <c r="L29" s="1184"/>
      <c r="M29" s="1184"/>
      <c r="N29" s="1184"/>
      <c r="O29" s="1184"/>
      <c r="P29" s="460"/>
    </row>
    <row r="30" spans="2:16" s="441" customFormat="1">
      <c r="B30" s="1271" t="s">
        <v>925</v>
      </c>
      <c r="C30" s="1271"/>
      <c r="D30" s="1271"/>
      <c r="E30" s="1271"/>
      <c r="F30" s="1271"/>
      <c r="G30" s="1271"/>
      <c r="H30" s="1271"/>
      <c r="I30" s="1271"/>
      <c r="J30" s="1271"/>
      <c r="K30" s="1271"/>
      <c r="L30" s="1271"/>
      <c r="M30" s="1271"/>
      <c r="N30" s="1271"/>
      <c r="O30" s="1271"/>
      <c r="P30" s="460"/>
    </row>
    <row r="31" spans="2:16" s="441" customFormat="1">
      <c r="B31" s="1184"/>
      <c r="C31" s="1006"/>
      <c r="D31" s="1006"/>
      <c r="E31" s="1006"/>
      <c r="F31" s="1006"/>
      <c r="G31" s="1006"/>
      <c r="H31" s="1006"/>
      <c r="I31" s="1006"/>
      <c r="J31" s="1006"/>
      <c r="K31" s="1006"/>
      <c r="L31" s="1006"/>
      <c r="M31" s="1006"/>
      <c r="N31" s="1006"/>
      <c r="O31" s="1006"/>
      <c r="P31" s="460"/>
    </row>
    <row r="32" spans="2:16" s="441" customFormat="1">
      <c r="B32" s="1184"/>
      <c r="C32" s="1006"/>
      <c r="D32" s="1006"/>
      <c r="E32" s="1006"/>
      <c r="F32" s="1006"/>
      <c r="G32" s="1006"/>
      <c r="H32" s="1006"/>
      <c r="I32" s="1006"/>
      <c r="J32" s="1006"/>
      <c r="K32" s="1006"/>
      <c r="L32" s="1006"/>
      <c r="M32" s="1006"/>
      <c r="N32" s="1006"/>
      <c r="O32" s="1006"/>
      <c r="P32" s="460"/>
    </row>
    <row r="33" spans="2:16">
      <c r="B33" s="1174" t="s">
        <v>793</v>
      </c>
      <c r="P33" s="460"/>
    </row>
    <row r="34" spans="2:16" s="441" customFormat="1">
      <c r="B34" s="27"/>
      <c r="C34" s="7"/>
      <c r="D34" s="7"/>
      <c r="E34" s="7"/>
      <c r="F34" s="7"/>
      <c r="G34" s="7"/>
      <c r="H34" s="7"/>
      <c r="I34" s="7"/>
      <c r="J34" s="7"/>
      <c r="K34" s="7"/>
      <c r="L34" s="7"/>
      <c r="M34" s="7"/>
      <c r="N34" s="7"/>
      <c r="O34" s="7"/>
    </row>
    <row r="35" spans="2:16" s="441" customFormat="1">
      <c r="B35" s="460" t="s">
        <v>1147</v>
      </c>
      <c r="C35" s="7"/>
      <c r="D35" s="7"/>
      <c r="E35" s="7"/>
      <c r="F35" s="7"/>
      <c r="G35" s="7"/>
      <c r="H35" s="7"/>
      <c r="I35" s="7"/>
      <c r="J35" s="7"/>
      <c r="K35" s="7"/>
      <c r="L35" s="7"/>
      <c r="M35" s="7"/>
      <c r="N35" s="7"/>
      <c r="O35" s="7"/>
    </row>
    <row r="36" spans="2:16" s="441" customFormat="1">
      <c r="B36" s="1173" t="s">
        <v>1142</v>
      </c>
      <c r="C36" s="7"/>
      <c r="D36" s="7"/>
      <c r="E36" s="7"/>
      <c r="F36" s="7"/>
      <c r="G36" s="7"/>
      <c r="H36" s="7"/>
      <c r="I36" s="7"/>
      <c r="J36" s="7"/>
      <c r="K36" s="7"/>
      <c r="L36" s="7"/>
      <c r="M36" s="7"/>
      <c r="N36" s="7"/>
      <c r="O36" s="7"/>
    </row>
    <row r="38" spans="2:16">
      <c r="B38" s="460" t="s">
        <v>326</v>
      </c>
    </row>
    <row r="39" spans="2:16">
      <c r="B39" s="829" t="s">
        <v>327</v>
      </c>
    </row>
    <row r="41" spans="2:16">
      <c r="B41" s="460" t="s">
        <v>328</v>
      </c>
    </row>
    <row r="42" spans="2:16">
      <c r="B42" s="829" t="s">
        <v>329</v>
      </c>
    </row>
    <row r="43" spans="2:16" s="441" customFormat="1">
      <c r="B43" s="991"/>
      <c r="C43" s="7"/>
      <c r="D43" s="7"/>
      <c r="E43" s="7"/>
      <c r="F43" s="7"/>
      <c r="G43" s="7"/>
      <c r="H43" s="7"/>
      <c r="I43" s="7"/>
      <c r="J43" s="7"/>
      <c r="K43" s="7"/>
      <c r="L43" s="7"/>
      <c r="M43" s="7"/>
      <c r="N43" s="7"/>
      <c r="O43" s="7"/>
    </row>
    <row r="44" spans="2:16" s="441" customFormat="1">
      <c r="B44" s="460" t="s">
        <v>1444</v>
      </c>
      <c r="C44" s="7"/>
      <c r="D44" s="7"/>
      <c r="E44" s="7"/>
      <c r="F44" s="7"/>
      <c r="G44" s="7"/>
      <c r="H44" s="7"/>
      <c r="I44" s="7"/>
      <c r="J44" s="7"/>
      <c r="K44" s="7"/>
      <c r="L44" s="7"/>
      <c r="M44" s="7"/>
      <c r="N44" s="7"/>
      <c r="O44" s="7"/>
    </row>
    <row r="45" spans="2:16" s="441" customFormat="1">
      <c r="B45" s="1173" t="s">
        <v>1010</v>
      </c>
      <c r="C45" s="7"/>
      <c r="D45" s="7"/>
      <c r="E45" s="7"/>
      <c r="F45" s="7"/>
      <c r="G45" s="7"/>
      <c r="H45" s="7"/>
      <c r="I45" s="7"/>
      <c r="J45" s="7"/>
      <c r="K45" s="7"/>
      <c r="L45" s="7"/>
      <c r="M45" s="7"/>
      <c r="N45" s="7"/>
      <c r="O45" s="7"/>
    </row>
    <row r="46" spans="2:16" s="441" customFormat="1">
      <c r="B46" s="990"/>
      <c r="C46" s="7"/>
      <c r="D46" s="7"/>
      <c r="E46" s="7"/>
      <c r="F46" s="7"/>
      <c r="G46" s="7"/>
      <c r="H46" s="7"/>
      <c r="I46" s="7"/>
      <c r="J46" s="7"/>
      <c r="K46" s="7"/>
      <c r="L46" s="7"/>
      <c r="M46" s="7"/>
      <c r="N46" s="7"/>
      <c r="O46" s="7"/>
    </row>
    <row r="47" spans="2:16" s="441" customFormat="1">
      <c r="B47" s="460" t="s">
        <v>1446</v>
      </c>
      <c r="C47" s="7"/>
      <c r="D47" s="7"/>
      <c r="E47" s="7"/>
      <c r="F47" s="7"/>
      <c r="G47" s="7"/>
      <c r="H47" s="7"/>
      <c r="I47" s="7"/>
      <c r="J47" s="7"/>
      <c r="K47" s="7"/>
      <c r="L47" s="7"/>
      <c r="M47" s="7"/>
      <c r="N47" s="7"/>
      <c r="O47" s="7"/>
    </row>
    <row r="48" spans="2:16" s="441" customFormat="1">
      <c r="B48" s="1173" t="s">
        <v>1445</v>
      </c>
      <c r="C48" s="7"/>
      <c r="D48" s="7"/>
      <c r="E48" s="7"/>
      <c r="F48" s="7"/>
      <c r="G48" s="7"/>
      <c r="H48" s="7"/>
      <c r="I48" s="7"/>
      <c r="J48" s="7"/>
      <c r="K48" s="7"/>
      <c r="L48" s="7"/>
      <c r="M48" s="7"/>
      <c r="N48" s="7"/>
      <c r="O48" s="7"/>
    </row>
    <row r="49" spans="2:15" s="441" customFormat="1">
      <c r="B49" s="658"/>
      <c r="C49" s="7"/>
      <c r="D49" s="7"/>
      <c r="E49" s="7"/>
      <c r="F49" s="7"/>
      <c r="G49" s="7"/>
      <c r="H49" s="7"/>
      <c r="I49" s="7"/>
      <c r="J49" s="7"/>
      <c r="K49" s="7"/>
      <c r="L49" s="7"/>
      <c r="M49" s="7"/>
      <c r="N49" s="7"/>
      <c r="O49" s="7"/>
    </row>
    <row r="50" spans="2:15" s="441" customFormat="1">
      <c r="B50" s="1186" t="s">
        <v>1447</v>
      </c>
      <c r="C50" s="7"/>
      <c r="D50" s="7"/>
      <c r="E50" s="7"/>
      <c r="F50" s="7"/>
      <c r="G50" s="7"/>
      <c r="H50" s="7"/>
      <c r="I50" s="7"/>
      <c r="J50" s="7"/>
      <c r="K50" s="7"/>
      <c r="L50" s="7"/>
      <c r="M50" s="7"/>
      <c r="N50" s="7"/>
      <c r="O50" s="7"/>
    </row>
    <row r="51" spans="2:15" s="441" customFormat="1">
      <c r="B51" s="1173" t="s">
        <v>1445</v>
      </c>
      <c r="C51" s="7"/>
      <c r="D51" s="7"/>
      <c r="E51" s="7"/>
      <c r="F51" s="7"/>
      <c r="G51" s="7"/>
      <c r="H51" s="7"/>
      <c r="I51" s="7"/>
      <c r="J51" s="7"/>
      <c r="K51" s="7"/>
      <c r="L51" s="7"/>
      <c r="M51" s="7"/>
      <c r="N51" s="7"/>
      <c r="O51" s="7"/>
    </row>
    <row r="53" spans="2:15">
      <c r="B53" s="1176" t="s">
        <v>330</v>
      </c>
    </row>
    <row r="54" spans="2:15">
      <c r="B54" s="829" t="s">
        <v>331</v>
      </c>
    </row>
    <row r="56" spans="2:15">
      <c r="B56" s="460" t="s">
        <v>332</v>
      </c>
    </row>
    <row r="57" spans="2:15">
      <c r="B57" s="829" t="s">
        <v>333</v>
      </c>
    </row>
    <row r="59" spans="2:15">
      <c r="B59" s="460" t="s">
        <v>334</v>
      </c>
    </row>
    <row r="60" spans="2:15">
      <c r="B60" s="829" t="s">
        <v>1448</v>
      </c>
    </row>
    <row r="62" spans="2:15">
      <c r="B62" s="460" t="s">
        <v>335</v>
      </c>
    </row>
    <row r="63" spans="2:15">
      <c r="B63" s="829" t="s">
        <v>1150</v>
      </c>
    </row>
    <row r="64" spans="2:15">
      <c r="B64" s="1185"/>
    </row>
    <row r="65" spans="2:2">
      <c r="B65" s="460" t="s">
        <v>837</v>
      </c>
    </row>
    <row r="66" spans="2:2">
      <c r="B66" s="1173" t="s">
        <v>1148</v>
      </c>
    </row>
  </sheetData>
  <mergeCells count="11">
    <mergeCell ref="B30:O30"/>
    <mergeCell ref="B19:O20"/>
    <mergeCell ref="B17:O17"/>
    <mergeCell ref="B26:O26"/>
    <mergeCell ref="B28:O28"/>
    <mergeCell ref="B12:O12"/>
    <mergeCell ref="B14:O14"/>
    <mergeCell ref="B4:O4"/>
    <mergeCell ref="B6:O6"/>
    <mergeCell ref="B8:O8"/>
    <mergeCell ref="B10:O10"/>
  </mergeCells>
  <hyperlinks>
    <hyperlink ref="B39" r:id="rId1" location="table-tsgb0901"/>
    <hyperlink ref="B42" r:id="rId2" location="table-tsgb0902"/>
    <hyperlink ref="B54" r:id="rId3"/>
    <hyperlink ref="B57" r:id="rId4"/>
    <hyperlink ref="B60" r:id="rId5"/>
    <hyperlink ref="B36" r:id="rId6"/>
    <hyperlink ref="B66" r:id="rId7"/>
    <hyperlink ref="B45" r:id="rId8"/>
    <hyperlink ref="B48" r:id="rId9"/>
    <hyperlink ref="B51" r:id="rId10"/>
    <hyperlink ref="B63" r:id="rId11"/>
  </hyperlinks>
  <pageMargins left="0.70866141732283472" right="0.70866141732283472" top="0.74803149606299213" bottom="0.74803149606299213" header="0.31496062992125984" footer="0.31496062992125984"/>
  <pageSetup paperSize="9" scale="69" orientation="portrait" r:id="rId12"/>
</worksheet>
</file>

<file path=xl/worksheets/sheet37.xml><?xml version="1.0" encoding="utf-8"?>
<worksheet xmlns="http://schemas.openxmlformats.org/spreadsheetml/2006/main" xmlns:r="http://schemas.openxmlformats.org/officeDocument/2006/relationships">
  <sheetPr codeName="Sheet73">
    <tabColor theme="0" tint="-0.249977111117893"/>
    <pageSetUpPr fitToPage="1"/>
  </sheetPr>
  <dimension ref="A1:E13"/>
  <sheetViews>
    <sheetView zoomScaleNormal="100" workbookViewId="0"/>
  </sheetViews>
  <sheetFormatPr defaultRowHeight="14.25"/>
  <cols>
    <col min="1" max="1" width="123.5703125" style="250" customWidth="1"/>
    <col min="2" max="2" width="21" style="250" customWidth="1"/>
    <col min="3" max="3" width="35.28515625" style="251" customWidth="1"/>
    <col min="4" max="4" width="25" style="251" customWidth="1"/>
    <col min="5" max="5" width="11.85546875" style="898" customWidth="1"/>
    <col min="6" max="16384" width="9.140625" style="898"/>
  </cols>
  <sheetData>
    <row r="1" spans="1:5" s="246" customFormat="1" ht="30.75" customHeight="1">
      <c r="A1" s="1107" t="s">
        <v>1057</v>
      </c>
      <c r="B1" s="1087"/>
      <c r="C1" s="789"/>
      <c r="D1" s="899" t="s">
        <v>131</v>
      </c>
    </row>
    <row r="2" spans="1:5" ht="20.100000000000001" customHeight="1">
      <c r="A2" s="1104" t="s">
        <v>163</v>
      </c>
      <c r="B2" s="252"/>
      <c r="C2" s="668" t="s">
        <v>164</v>
      </c>
      <c r="D2" s="899"/>
      <c r="E2" s="443"/>
    </row>
    <row r="3" spans="1:5" s="254" customFormat="1" ht="66.75" customHeight="1">
      <c r="A3" s="1102" t="s">
        <v>1515</v>
      </c>
      <c r="B3" s="261"/>
      <c r="C3" s="256" t="s">
        <v>1188</v>
      </c>
      <c r="D3" s="899"/>
      <c r="E3" s="263"/>
    </row>
    <row r="4" spans="1:5" s="254" customFormat="1" ht="21" customHeight="1">
      <c r="A4" s="1102" t="s">
        <v>1454</v>
      </c>
      <c r="B4" s="261"/>
      <c r="C4" s="256"/>
      <c r="D4" s="899"/>
      <c r="E4" s="1273"/>
    </row>
    <row r="5" spans="1:5" s="254" customFormat="1" ht="27" customHeight="1">
      <c r="A5" s="1102" t="s">
        <v>1322</v>
      </c>
      <c r="B5" s="261"/>
      <c r="C5" s="256"/>
      <c r="D5" s="899"/>
      <c r="E5" s="1273"/>
    </row>
    <row r="6" spans="1:5" ht="33" customHeight="1">
      <c r="A6" s="1102" t="s">
        <v>1323</v>
      </c>
      <c r="C6" s="256" t="s">
        <v>1189</v>
      </c>
    </row>
    <row r="7" spans="1:5" s="959" customFormat="1" ht="36.75" customHeight="1">
      <c r="A7" s="1102" t="s">
        <v>1324</v>
      </c>
      <c r="B7" s="250"/>
      <c r="C7" s="251"/>
      <c r="D7" s="251"/>
    </row>
    <row r="8" spans="1:5" s="959" customFormat="1" ht="45.75" customHeight="1">
      <c r="A8" s="1102" t="s">
        <v>1516</v>
      </c>
      <c r="B8" s="250"/>
      <c r="C8" s="251"/>
      <c r="D8" s="251"/>
    </row>
    <row r="9" spans="1:5" s="959" customFormat="1">
      <c r="A9" s="1123"/>
      <c r="B9" s="250"/>
      <c r="C9" s="251"/>
      <c r="D9" s="251"/>
    </row>
    <row r="10" spans="1:5">
      <c r="A10" s="1111"/>
    </row>
    <row r="11" spans="1:5" ht="15">
      <c r="A11" s="1113" t="s">
        <v>147</v>
      </c>
    </row>
    <row r="12" spans="1:5" ht="15.75" customHeight="1">
      <c r="A12" s="1114" t="s">
        <v>148</v>
      </c>
    </row>
    <row r="13" spans="1:5" ht="15.75" customHeight="1">
      <c r="A13" s="1114" t="s">
        <v>149</v>
      </c>
    </row>
  </sheetData>
  <mergeCells count="1">
    <mergeCell ref="E4:E5"/>
  </mergeCells>
  <hyperlinks>
    <hyperlink ref="C2" location="'Vehicle First Registrations'!A1" display="Vehicle Registration Tables"/>
    <hyperlink ref="D1" location="Contents" display="Back to Contents Page"/>
  </hyperlinks>
  <pageMargins left="0" right="0" top="0.19685039370078741" bottom="0.15748031496062992" header="0.19685039370078741" footer="0.15748031496062992"/>
  <pageSetup paperSize="9" scale="81" orientation="landscape" r:id="rId1"/>
  <drawing r:id="rId2"/>
</worksheet>
</file>

<file path=xl/worksheets/sheet38.xml><?xml version="1.0" encoding="utf-8"?>
<worksheet xmlns="http://schemas.openxmlformats.org/spreadsheetml/2006/main" xmlns:r="http://schemas.openxmlformats.org/officeDocument/2006/relationships">
  <sheetPr codeName="Sheet33">
    <tabColor theme="0" tint="-0.249977111117893"/>
    <pageSetUpPr fitToPage="1"/>
  </sheetPr>
  <dimension ref="A1:L61"/>
  <sheetViews>
    <sheetView zoomScaleNormal="100" workbookViewId="0">
      <selection activeCell="A2" sqref="A2"/>
    </sheetView>
  </sheetViews>
  <sheetFormatPr defaultRowHeight="12.75"/>
  <cols>
    <col min="1" max="1" width="34.42578125" style="2" customWidth="1"/>
    <col min="2" max="5" width="14.7109375" style="2" customWidth="1"/>
    <col min="6" max="6" width="14.7109375" style="441" customWidth="1"/>
    <col min="7" max="7" width="15.140625" style="2" customWidth="1"/>
    <col min="8" max="8" width="9.140625" style="2" customWidth="1"/>
    <col min="9" max="16384" width="9.140625" style="2"/>
  </cols>
  <sheetData>
    <row r="1" spans="1:12" ht="15.75">
      <c r="A1" s="16" t="s">
        <v>56</v>
      </c>
      <c r="B1" s="670"/>
      <c r="C1" s="1087"/>
    </row>
    <row r="2" spans="1:12">
      <c r="B2" s="41"/>
      <c r="C2" s="41"/>
    </row>
    <row r="3" spans="1:12">
      <c r="A3" s="14" t="s">
        <v>197</v>
      </c>
      <c r="B3" s="41"/>
      <c r="C3" s="41"/>
    </row>
    <row r="5" spans="1:12" ht="17.25">
      <c r="A5" s="1011" t="s">
        <v>1478</v>
      </c>
      <c r="B5" s="56"/>
      <c r="C5" s="56"/>
      <c r="D5" s="56"/>
      <c r="E5" s="56"/>
      <c r="F5" s="56"/>
      <c r="G5" s="7"/>
    </row>
    <row r="6" spans="1:12" ht="16.5" thickBot="1">
      <c r="A6" s="57"/>
      <c r="B6" s="58"/>
      <c r="C6" s="58"/>
      <c r="D6" s="58"/>
      <c r="E6" s="58"/>
      <c r="F6" s="58"/>
      <c r="G6" s="7"/>
    </row>
    <row r="7" spans="1:12" ht="42.75" customHeight="1">
      <c r="A7" s="59"/>
      <c r="B7" s="692" t="s">
        <v>865</v>
      </c>
      <c r="C7" s="692" t="s">
        <v>1002</v>
      </c>
      <c r="D7" s="692" t="s">
        <v>1036</v>
      </c>
      <c r="E7" s="692" t="s">
        <v>1072</v>
      </c>
      <c r="F7" s="692" t="s">
        <v>1071</v>
      </c>
      <c r="G7" s="1218" t="s">
        <v>1513</v>
      </c>
    </row>
    <row r="8" spans="1:12" s="441" customFormat="1">
      <c r="A8" s="478"/>
      <c r="B8" s="477"/>
      <c r="C8" s="477"/>
      <c r="D8" s="477"/>
      <c r="E8" s="477"/>
      <c r="F8" s="477"/>
      <c r="G8" s="476"/>
      <c r="I8" s="443"/>
      <c r="J8" s="443"/>
    </row>
    <row r="9" spans="1:12">
      <c r="A9" s="17" t="s">
        <v>336</v>
      </c>
      <c r="B9" s="20"/>
      <c r="C9" s="20"/>
      <c r="D9" s="20"/>
      <c r="E9" s="20"/>
      <c r="F9" s="20"/>
      <c r="G9" s="61"/>
      <c r="I9" s="443"/>
      <c r="J9" s="443"/>
    </row>
    <row r="10" spans="1:12" s="441" customFormat="1">
      <c r="A10" s="438" t="s">
        <v>875</v>
      </c>
      <c r="B10" s="19">
        <v>15155</v>
      </c>
      <c r="C10" s="19">
        <v>15012</v>
      </c>
      <c r="D10" s="19">
        <v>8983</v>
      </c>
      <c r="E10" s="19">
        <v>18983</v>
      </c>
      <c r="F10" s="19">
        <v>15276</v>
      </c>
      <c r="G10" s="916">
        <f>(F10-B10)/B10</f>
        <v>7.9841636423622561E-3</v>
      </c>
      <c r="I10" s="443"/>
      <c r="J10" s="859"/>
      <c r="K10" s="859"/>
      <c r="L10" s="859"/>
    </row>
    <row r="11" spans="1:12" s="441" customFormat="1">
      <c r="A11" s="438" t="s">
        <v>876</v>
      </c>
      <c r="B11" s="19">
        <v>282</v>
      </c>
      <c r="C11" s="19">
        <v>236</v>
      </c>
      <c r="D11" s="19">
        <v>396</v>
      </c>
      <c r="E11" s="19">
        <v>210</v>
      </c>
      <c r="F11" s="19">
        <v>154</v>
      </c>
      <c r="G11" s="916">
        <f t="shared" ref="G11:G12" si="0">(F11-B11)/B11</f>
        <v>-0.45390070921985815</v>
      </c>
      <c r="J11" s="859"/>
      <c r="K11" s="859"/>
      <c r="L11" s="859"/>
    </row>
    <row r="12" spans="1:12" s="441" customFormat="1">
      <c r="A12" s="694" t="s">
        <v>877</v>
      </c>
      <c r="B12" s="20">
        <v>15437</v>
      </c>
      <c r="C12" s="20">
        <f>SUM(C10:C11)</f>
        <v>15248</v>
      </c>
      <c r="D12" s="20">
        <f>SUM(D10:D11)</f>
        <v>9379</v>
      </c>
      <c r="E12" s="20">
        <f>SUM(E10:E11)</f>
        <v>19193</v>
      </c>
      <c r="F12" s="20">
        <f>SUM(F10:F11)</f>
        <v>15430</v>
      </c>
      <c r="G12" s="917">
        <f t="shared" si="0"/>
        <v>-4.534559823799961E-4</v>
      </c>
      <c r="J12" s="859"/>
      <c r="K12" s="859"/>
      <c r="L12" s="859"/>
    </row>
    <row r="13" spans="1:12" s="441" customFormat="1">
      <c r="A13" s="17"/>
      <c r="B13" s="20"/>
      <c r="C13" s="20"/>
      <c r="D13" s="20"/>
      <c r="E13" s="20"/>
      <c r="F13" s="20"/>
      <c r="G13" s="918"/>
      <c r="J13" s="859"/>
      <c r="K13" s="859"/>
      <c r="L13" s="859"/>
    </row>
    <row r="14" spans="1:12">
      <c r="A14" s="17" t="s">
        <v>551</v>
      </c>
      <c r="B14" s="20"/>
      <c r="C14" s="20"/>
      <c r="D14" s="20"/>
      <c r="E14" s="20"/>
      <c r="F14" s="20"/>
      <c r="G14" s="918"/>
      <c r="J14" s="859"/>
      <c r="K14" s="859"/>
      <c r="L14" s="859"/>
    </row>
    <row r="15" spans="1:12" s="441" customFormat="1">
      <c r="A15" s="441" t="s">
        <v>878</v>
      </c>
      <c r="B15" s="19">
        <v>71</v>
      </c>
      <c r="C15" s="19">
        <v>44</v>
      </c>
      <c r="D15" s="19">
        <v>44</v>
      </c>
      <c r="E15" s="19">
        <v>45</v>
      </c>
      <c r="F15" s="19">
        <v>45</v>
      </c>
      <c r="G15" s="916">
        <f>(F15-B15)/B15</f>
        <v>-0.36619718309859156</v>
      </c>
    </row>
    <row r="16" spans="1:12" s="441" customFormat="1">
      <c r="A16" s="441" t="s">
        <v>879</v>
      </c>
      <c r="B16" s="19">
        <v>9</v>
      </c>
      <c r="C16" s="19">
        <v>20</v>
      </c>
      <c r="D16" s="19">
        <v>23</v>
      </c>
      <c r="E16" s="19">
        <v>33</v>
      </c>
      <c r="F16" s="19">
        <v>20</v>
      </c>
      <c r="G16" s="1010" t="s">
        <v>1077</v>
      </c>
    </row>
    <row r="17" spans="1:7" s="441" customFormat="1">
      <c r="A17" s="694" t="s">
        <v>880</v>
      </c>
      <c r="B17" s="20">
        <v>80</v>
      </c>
      <c r="C17" s="20">
        <f>SUM(C15:C16)</f>
        <v>64</v>
      </c>
      <c r="D17" s="20">
        <f>SUM(D15:D16)</f>
        <v>67</v>
      </c>
      <c r="E17" s="20">
        <f>SUM(E15:E16)</f>
        <v>78</v>
      </c>
      <c r="F17" s="20">
        <f>SUM(F15:F16)</f>
        <v>65</v>
      </c>
      <c r="G17" s="917">
        <f t="shared" ref="G17" si="1">(F17-B17)/B17</f>
        <v>-0.1875</v>
      </c>
    </row>
    <row r="18" spans="1:7">
      <c r="A18" s="35"/>
      <c r="B18" s="19"/>
      <c r="C18" s="19"/>
      <c r="D18" s="19"/>
      <c r="E18" s="19"/>
      <c r="F18" s="19"/>
      <c r="G18" s="919"/>
    </row>
    <row r="19" spans="1:7">
      <c r="A19" s="17" t="s">
        <v>337</v>
      </c>
      <c r="B19" s="20"/>
      <c r="C19" s="20"/>
      <c r="D19" s="20"/>
      <c r="E19" s="20"/>
      <c r="F19" s="20"/>
      <c r="G19" s="918"/>
    </row>
    <row r="20" spans="1:7" s="441" customFormat="1">
      <c r="A20" s="441" t="s">
        <v>881</v>
      </c>
      <c r="B20" s="19">
        <v>1828</v>
      </c>
      <c r="C20" s="19">
        <v>1503</v>
      </c>
      <c r="D20" s="19">
        <v>1128</v>
      </c>
      <c r="E20" s="19">
        <v>2472</v>
      </c>
      <c r="F20" s="19">
        <v>1885</v>
      </c>
      <c r="G20" s="916">
        <f>(F20-B20)/B20</f>
        <v>3.1181619256017507E-2</v>
      </c>
    </row>
    <row r="21" spans="1:7" s="441" customFormat="1">
      <c r="A21" s="441" t="s">
        <v>882</v>
      </c>
      <c r="B21" s="19">
        <v>84</v>
      </c>
      <c r="C21" s="19">
        <v>99</v>
      </c>
      <c r="D21" s="19">
        <v>88</v>
      </c>
      <c r="E21" s="19">
        <v>87</v>
      </c>
      <c r="F21" s="19">
        <v>89</v>
      </c>
      <c r="G21" s="916">
        <f t="shared" ref="G21:G22" si="2">(F21-B21)/B21</f>
        <v>5.9523809523809521E-2</v>
      </c>
    </row>
    <row r="22" spans="1:7" s="441" customFormat="1">
      <c r="A22" s="694" t="s">
        <v>883</v>
      </c>
      <c r="B22" s="20">
        <v>1912</v>
      </c>
      <c r="C22" s="20">
        <f>SUM(C20:C21)</f>
        <v>1602</v>
      </c>
      <c r="D22" s="20">
        <f>SUM(D20:D21)</f>
        <v>1216</v>
      </c>
      <c r="E22" s="20">
        <f>SUM(E20:E21)</f>
        <v>2559</v>
      </c>
      <c r="F22" s="20">
        <f>SUM(F20:F21)</f>
        <v>1974</v>
      </c>
      <c r="G22" s="917">
        <f t="shared" si="2"/>
        <v>3.2426778242677826E-2</v>
      </c>
    </row>
    <row r="23" spans="1:7">
      <c r="A23" s="35"/>
      <c r="B23" s="19"/>
      <c r="C23" s="19"/>
      <c r="D23" s="19"/>
      <c r="E23" s="19"/>
      <c r="F23" s="19"/>
      <c r="G23" s="919"/>
    </row>
    <row r="24" spans="1:7">
      <c r="A24" s="17" t="s">
        <v>338</v>
      </c>
      <c r="B24" s="20"/>
      <c r="C24" s="20"/>
      <c r="D24" s="20"/>
      <c r="E24" s="20"/>
      <c r="F24" s="20"/>
      <c r="G24" s="918"/>
    </row>
    <row r="25" spans="1:7" s="441" customFormat="1">
      <c r="A25" s="441" t="s">
        <v>884</v>
      </c>
      <c r="B25" s="19">
        <v>323</v>
      </c>
      <c r="C25" s="19">
        <v>231</v>
      </c>
      <c r="D25" s="19">
        <v>216</v>
      </c>
      <c r="E25" s="19">
        <v>347</v>
      </c>
      <c r="F25" s="19">
        <v>351</v>
      </c>
      <c r="G25" s="916">
        <f>(F25-B25)/B25</f>
        <v>8.6687306501547989E-2</v>
      </c>
    </row>
    <row r="26" spans="1:7" s="441" customFormat="1">
      <c r="A26" s="441" t="s">
        <v>885</v>
      </c>
      <c r="B26" s="19">
        <v>36</v>
      </c>
      <c r="C26" s="19">
        <v>51</v>
      </c>
      <c r="D26" s="19">
        <v>64</v>
      </c>
      <c r="E26" s="19">
        <v>41</v>
      </c>
      <c r="F26" s="19">
        <v>39</v>
      </c>
      <c r="G26" s="916">
        <f t="shared" ref="G26:G27" si="3">(F26-B26)/B26</f>
        <v>8.3333333333333329E-2</v>
      </c>
    </row>
    <row r="27" spans="1:7" s="441" customFormat="1">
      <c r="A27" s="694" t="s">
        <v>886</v>
      </c>
      <c r="B27" s="20">
        <v>359</v>
      </c>
      <c r="C27" s="20">
        <f>SUM(C25:C26)</f>
        <v>282</v>
      </c>
      <c r="D27" s="20">
        <f>SUM(D25:D26)</f>
        <v>280</v>
      </c>
      <c r="E27" s="20">
        <f>SUM(E25:E26)</f>
        <v>388</v>
      </c>
      <c r="F27" s="20">
        <f>SUM(F25:F26)</f>
        <v>390</v>
      </c>
      <c r="G27" s="917">
        <f t="shared" si="3"/>
        <v>8.6350974930362118E-2</v>
      </c>
    </row>
    <row r="28" spans="1:7">
      <c r="A28" s="35"/>
      <c r="B28" s="19"/>
      <c r="C28" s="19"/>
      <c r="D28" s="19"/>
      <c r="E28" s="19"/>
      <c r="F28" s="19"/>
      <c r="G28" s="919"/>
    </row>
    <row r="29" spans="1:7" ht="14.25">
      <c r="A29" s="17" t="s">
        <v>1106</v>
      </c>
      <c r="B29" s="20"/>
      <c r="C29" s="20"/>
      <c r="D29" s="20"/>
      <c r="E29" s="20"/>
      <c r="F29" s="20"/>
      <c r="G29" s="918"/>
    </row>
    <row r="30" spans="1:7" s="441" customFormat="1">
      <c r="A30" s="441" t="s">
        <v>887</v>
      </c>
      <c r="B30" s="19">
        <v>234</v>
      </c>
      <c r="C30" s="19">
        <v>149</v>
      </c>
      <c r="D30" s="19">
        <v>85</v>
      </c>
      <c r="E30" s="19">
        <v>189</v>
      </c>
      <c r="F30" s="19">
        <v>241</v>
      </c>
      <c r="G30" s="916">
        <f>(F30-B30)/B30</f>
        <v>2.9914529914529916E-2</v>
      </c>
    </row>
    <row r="31" spans="1:7" s="441" customFormat="1">
      <c r="A31" s="441" t="s">
        <v>888</v>
      </c>
      <c r="B31" s="19">
        <v>43</v>
      </c>
      <c r="C31" s="19">
        <v>37</v>
      </c>
      <c r="D31" s="19">
        <v>36</v>
      </c>
      <c r="E31" s="19">
        <v>43</v>
      </c>
      <c r="F31" s="19">
        <v>53</v>
      </c>
      <c r="G31" s="916">
        <f t="shared" ref="G31:G32" si="4">(F31-B31)/B31</f>
        <v>0.23255813953488372</v>
      </c>
    </row>
    <row r="32" spans="1:7" s="441" customFormat="1">
      <c r="A32" s="694" t="s">
        <v>889</v>
      </c>
      <c r="B32" s="20">
        <v>277</v>
      </c>
      <c r="C32" s="20">
        <f>SUM(C30:C31)</f>
        <v>186</v>
      </c>
      <c r="D32" s="20">
        <f>SUM(D30:D31)</f>
        <v>121</v>
      </c>
      <c r="E32" s="20">
        <f>SUM(E30:E31)</f>
        <v>232</v>
      </c>
      <c r="F32" s="20">
        <f>SUM(F30:F31)</f>
        <v>294</v>
      </c>
      <c r="G32" s="917">
        <f t="shared" si="4"/>
        <v>6.1371841155234655E-2</v>
      </c>
    </row>
    <row r="33" spans="1:10">
      <c r="A33" s="35"/>
      <c r="B33" s="19"/>
      <c r="C33" s="19"/>
      <c r="D33" s="19"/>
      <c r="E33" s="19"/>
      <c r="F33" s="19"/>
      <c r="G33" s="919"/>
    </row>
    <row r="34" spans="1:10" ht="14.25">
      <c r="A34" s="17" t="s">
        <v>982</v>
      </c>
      <c r="B34" s="20"/>
      <c r="C34" s="20"/>
      <c r="D34" s="20"/>
      <c r="E34" s="20"/>
      <c r="F34" s="20"/>
      <c r="G34" s="918"/>
    </row>
    <row r="35" spans="1:10" s="441" customFormat="1">
      <c r="A35" s="441" t="s">
        <v>890</v>
      </c>
      <c r="B35" s="19">
        <v>488</v>
      </c>
      <c r="C35" s="19">
        <v>491</v>
      </c>
      <c r="D35" s="19">
        <v>206</v>
      </c>
      <c r="E35" s="19">
        <v>406</v>
      </c>
      <c r="F35" s="19">
        <v>563</v>
      </c>
      <c r="G35" s="916">
        <f>(F35-B35)/B35</f>
        <v>0.15368852459016394</v>
      </c>
    </row>
    <row r="36" spans="1:10" s="441" customFormat="1">
      <c r="A36" s="441" t="s">
        <v>891</v>
      </c>
      <c r="B36" s="19">
        <v>43</v>
      </c>
      <c r="C36" s="19">
        <v>27</v>
      </c>
      <c r="D36" s="19">
        <v>38</v>
      </c>
      <c r="E36" s="19">
        <v>18</v>
      </c>
      <c r="F36" s="19">
        <v>46</v>
      </c>
      <c r="G36" s="916">
        <f t="shared" ref="G36:G37" si="5">(F36-B36)/B36</f>
        <v>6.9767441860465115E-2</v>
      </c>
      <c r="J36" s="60"/>
    </row>
    <row r="37" spans="1:10" s="441" customFormat="1">
      <c r="A37" s="694" t="s">
        <v>892</v>
      </c>
      <c r="B37" s="20">
        <v>531</v>
      </c>
      <c r="C37" s="20">
        <f>SUM(C35:C36)</f>
        <v>518</v>
      </c>
      <c r="D37" s="20">
        <f>SUM(D35:D36)</f>
        <v>244</v>
      </c>
      <c r="E37" s="20">
        <f>SUM(E35:E36)</f>
        <v>424</v>
      </c>
      <c r="F37" s="20">
        <f>SUM(F35:F36)</f>
        <v>609</v>
      </c>
      <c r="G37" s="917">
        <f t="shared" si="5"/>
        <v>0.14689265536723164</v>
      </c>
    </row>
    <row r="38" spans="1:10">
      <c r="A38" s="35"/>
      <c r="B38" s="19"/>
      <c r="C38" s="19"/>
      <c r="D38" s="19"/>
      <c r="E38" s="19"/>
      <c r="F38" s="19"/>
      <c r="G38" s="918"/>
    </row>
    <row r="39" spans="1:10">
      <c r="A39" s="17" t="s">
        <v>1107</v>
      </c>
      <c r="B39" s="20"/>
      <c r="C39" s="20"/>
      <c r="D39" s="20"/>
      <c r="E39" s="20"/>
      <c r="F39" s="20"/>
      <c r="G39" s="918"/>
    </row>
    <row r="40" spans="1:10" s="441" customFormat="1">
      <c r="A40" s="441" t="s">
        <v>893</v>
      </c>
      <c r="B40" s="19">
        <v>97</v>
      </c>
      <c r="C40" s="19">
        <v>85</v>
      </c>
      <c r="D40" s="19">
        <v>68</v>
      </c>
      <c r="E40" s="19">
        <v>105</v>
      </c>
      <c r="F40" s="19">
        <v>137</v>
      </c>
      <c r="G40" s="916">
        <f>(F40-B40)/B40</f>
        <v>0.41237113402061853</v>
      </c>
    </row>
    <row r="41" spans="1:10" s="441" customFormat="1">
      <c r="A41" s="441" t="s">
        <v>894</v>
      </c>
      <c r="B41" s="19">
        <v>8</v>
      </c>
      <c r="C41" s="19">
        <v>13</v>
      </c>
      <c r="D41" s="19">
        <v>11</v>
      </c>
      <c r="E41" s="19">
        <v>18</v>
      </c>
      <c r="F41" s="19">
        <v>18</v>
      </c>
      <c r="G41" s="1010" t="s">
        <v>1077</v>
      </c>
    </row>
    <row r="42" spans="1:10" s="441" customFormat="1">
      <c r="A42" s="694" t="s">
        <v>895</v>
      </c>
      <c r="B42" s="20">
        <v>105</v>
      </c>
      <c r="C42" s="20">
        <f>SUM(C40:C41)</f>
        <v>98</v>
      </c>
      <c r="D42" s="20">
        <f>SUM(D40:D41)</f>
        <v>79</v>
      </c>
      <c r="E42" s="20">
        <f>SUM(E40:E41)</f>
        <v>123</v>
      </c>
      <c r="F42" s="20">
        <f>SUM(F40:F41)</f>
        <v>155</v>
      </c>
      <c r="G42" s="917">
        <f t="shared" ref="G42" si="6">(F42-B42)/B42</f>
        <v>0.47619047619047616</v>
      </c>
    </row>
    <row r="43" spans="1:10" ht="15">
      <c r="A43" s="35"/>
      <c r="B43" s="62"/>
      <c r="C43" s="62"/>
      <c r="D43" s="62"/>
      <c r="E43" s="62"/>
      <c r="F43" s="62"/>
      <c r="G43" s="919"/>
    </row>
    <row r="44" spans="1:10" s="441" customFormat="1">
      <c r="A44" s="441" t="s">
        <v>904</v>
      </c>
      <c r="B44" s="19">
        <f t="shared" ref="B44" si="7">B10+B15+B20+B25+B30+B35+B40</f>
        <v>18196</v>
      </c>
      <c r="C44" s="19">
        <f>C10+C15+C20+C25+C30+C35+C40</f>
        <v>17515</v>
      </c>
      <c r="D44" s="19">
        <f t="shared" ref="D44" si="8">D10+D15+D20+D25+D30+D35+D40</f>
        <v>10730</v>
      </c>
      <c r="E44" s="19">
        <f>E10+E15+E20+E25+E30+E35+E40</f>
        <v>22547</v>
      </c>
      <c r="F44" s="19">
        <f>F10+F15+F20+F25+F30+F35+F40</f>
        <v>18498</v>
      </c>
      <c r="G44" s="916">
        <f>(F44-B44)/B44</f>
        <v>1.6597054297647833E-2</v>
      </c>
    </row>
    <row r="45" spans="1:10" s="441" customFormat="1">
      <c r="A45" s="441" t="s">
        <v>905</v>
      </c>
      <c r="B45" s="19">
        <f t="shared" ref="B45:E45" si="9">B11+B16+B21+B26+B31+B36+B41</f>
        <v>505</v>
      </c>
      <c r="C45" s="19">
        <f t="shared" si="9"/>
        <v>483</v>
      </c>
      <c r="D45" s="19">
        <f t="shared" si="9"/>
        <v>656</v>
      </c>
      <c r="E45" s="19">
        <f t="shared" si="9"/>
        <v>450</v>
      </c>
      <c r="F45" s="19">
        <f t="shared" ref="F45" si="10">F11+F16+F21+F26+F31+F36+F41</f>
        <v>419</v>
      </c>
      <c r="G45" s="916">
        <f t="shared" ref="G45:G46" si="11">(F45-B45)/B45</f>
        <v>-0.17029702970297031</v>
      </c>
    </row>
    <row r="46" spans="1:10" ht="15.75" thickBot="1">
      <c r="A46" s="63" t="s">
        <v>339</v>
      </c>
      <c r="B46" s="84">
        <f>B12+B17+B22+B27+B32+B37+B42</f>
        <v>18701</v>
      </c>
      <c r="C46" s="84">
        <f>C12+C17+C22+C27+C32+C37+C42</f>
        <v>17998</v>
      </c>
      <c r="D46" s="84">
        <f>D12+D17+D22+D27+D32+D37+D42</f>
        <v>11386</v>
      </c>
      <c r="E46" s="915">
        <f>E12+E17+E22+E27+E32+E37+E42</f>
        <v>22997</v>
      </c>
      <c r="F46" s="915">
        <f>F12+F17+F22+F27+F32+F37+F42</f>
        <v>18917</v>
      </c>
      <c r="G46" s="920">
        <f t="shared" si="11"/>
        <v>1.1550184482113255E-2</v>
      </c>
    </row>
    <row r="47" spans="1:10">
      <c r="A47" s="475" t="s">
        <v>811</v>
      </c>
      <c r="B47" s="65"/>
      <c r="C47" s="65"/>
      <c r="D47" s="65"/>
      <c r="E47" s="65"/>
      <c r="F47" s="65"/>
      <c r="G47" s="7"/>
    </row>
    <row r="48" spans="1:10">
      <c r="A48" s="7"/>
      <c r="B48" s="40"/>
      <c r="C48" s="40"/>
      <c r="D48" s="40"/>
      <c r="E48" s="40"/>
      <c r="F48" s="67"/>
      <c r="G48" s="7"/>
    </row>
    <row r="49" spans="1:9" s="35" customFormat="1">
      <c r="A49" s="1009" t="s">
        <v>205</v>
      </c>
      <c r="B49" s="67"/>
      <c r="C49" s="67"/>
      <c r="D49" s="67"/>
      <c r="E49" s="7"/>
      <c r="F49" s="7"/>
      <c r="G49" s="7"/>
    </row>
    <row r="50" spans="1:9" s="438" customFormat="1" ht="64.5" customHeight="1">
      <c r="A50" s="1270" t="s">
        <v>1109</v>
      </c>
      <c r="B50" s="1270"/>
      <c r="C50" s="1270"/>
      <c r="D50" s="1270"/>
      <c r="E50" s="1270"/>
      <c r="F50" s="1270"/>
      <c r="G50" s="1270"/>
    </row>
    <row r="51" spans="1:9" s="35" customFormat="1">
      <c r="A51" s="1270" t="s">
        <v>1108</v>
      </c>
      <c r="B51" s="1270"/>
      <c r="C51" s="1270"/>
      <c r="D51" s="1270"/>
      <c r="E51" s="1270"/>
      <c r="F51" s="1270"/>
      <c r="G51" s="1270"/>
    </row>
    <row r="52" spans="1:9" s="35" customFormat="1">
      <c r="A52" s="1274" t="s">
        <v>981</v>
      </c>
      <c r="B52" s="1274"/>
      <c r="C52" s="1274"/>
      <c r="D52" s="1274"/>
      <c r="E52" s="1274"/>
      <c r="F52" s="1274"/>
      <c r="G52" s="1274"/>
      <c r="I52" s="733"/>
    </row>
    <row r="53" spans="1:9" s="35" customFormat="1" ht="12.75" customHeight="1">
      <c r="A53" s="69"/>
      <c r="F53" s="438"/>
    </row>
    <row r="55" spans="1:9">
      <c r="A55" s="902" t="s">
        <v>206</v>
      </c>
      <c r="B55" s="70"/>
      <c r="C55" s="39"/>
    </row>
    <row r="56" spans="1:9">
      <c r="A56" s="7"/>
      <c r="B56" s="70"/>
      <c r="C56" s="71"/>
    </row>
    <row r="57" spans="1:9">
      <c r="A57" s="14" t="s">
        <v>207</v>
      </c>
      <c r="B57" s="41"/>
      <c r="C57" s="41"/>
    </row>
    <row r="58" spans="1:9">
      <c r="A58" s="7"/>
    </row>
    <row r="59" spans="1:9">
      <c r="A59" s="10" t="s">
        <v>208</v>
      </c>
    </row>
    <row r="60" spans="1:9">
      <c r="B60" s="60"/>
      <c r="C60" s="60"/>
      <c r="D60" s="60"/>
    </row>
    <row r="61" spans="1:9">
      <c r="A61" s="967" t="s">
        <v>950</v>
      </c>
    </row>
  </sheetData>
  <mergeCells count="3">
    <mergeCell ref="A50:G50"/>
    <mergeCell ref="A51:G51"/>
    <mergeCell ref="A52:G52"/>
  </mergeCells>
  <hyperlinks>
    <hyperlink ref="A3" location="'User Guide Vehicle Licensing'!A1" display="Click Here for User Guide"/>
    <hyperlink ref="A57" location="VL" display="Click here to return to Contents"/>
    <hyperlink ref="A59" location="'Statistical Notes'!A1" display="Click here for information on Statistical Notes and symbols used"/>
    <hyperlink ref="A55" location="'Vehicle Reg - Commentary'!A1" display="Click here to return to the Commentary"/>
    <hyperlink ref="A61" r:id="rId1"/>
  </hyperlinks>
  <pageMargins left="0.70866141732283472" right="0.70866141732283472" top="0.74803149606299213" bottom="0.74803149606299213" header="0.31496062992125984" footer="0.31496062992125984"/>
  <pageSetup paperSize="9" scale="72" orientation="portrait" r:id="rId2"/>
</worksheet>
</file>

<file path=xl/worksheets/sheet39.xml><?xml version="1.0" encoding="utf-8"?>
<worksheet xmlns="http://schemas.openxmlformats.org/spreadsheetml/2006/main" xmlns:r="http://schemas.openxmlformats.org/officeDocument/2006/relationships">
  <sheetPr codeName="Sheet34">
    <tabColor theme="0" tint="-0.249977111117893"/>
    <pageSetUpPr fitToPage="1"/>
  </sheetPr>
  <dimension ref="A1:M25"/>
  <sheetViews>
    <sheetView zoomScaleNormal="100" workbookViewId="0">
      <selection activeCell="A3" sqref="A3"/>
    </sheetView>
  </sheetViews>
  <sheetFormatPr defaultRowHeight="12.75"/>
  <cols>
    <col min="1" max="1" width="16" style="2" customWidth="1"/>
    <col min="2" max="2" width="4.28515625" style="441" customWidth="1"/>
    <col min="3" max="4" width="23.140625" style="2" customWidth="1"/>
    <col min="5" max="5" width="23.28515625" style="2" bestFit="1" customWidth="1"/>
    <col min="6" max="6" width="9.140625" style="2" customWidth="1"/>
    <col min="7" max="16384" width="9.140625" style="2"/>
  </cols>
  <sheetData>
    <row r="1" spans="1:13" ht="15.75">
      <c r="A1" s="930" t="s">
        <v>1272</v>
      </c>
      <c r="B1" s="25"/>
      <c r="C1" s="58"/>
      <c r="D1" s="58"/>
      <c r="E1" s="58"/>
      <c r="F1" s="837"/>
      <c r="G1" s="789"/>
      <c r="H1" s="670"/>
      <c r="I1" s="58"/>
      <c r="J1" s="72"/>
      <c r="K1" s="9"/>
      <c r="L1" s="72"/>
    </row>
    <row r="2" spans="1:13" ht="6.75" customHeight="1">
      <c r="A2" s="58"/>
      <c r="B2" s="58"/>
      <c r="C2" s="58"/>
      <c r="D2" s="58"/>
      <c r="E2" s="58"/>
      <c r="F2" s="58"/>
      <c r="G2" s="58"/>
      <c r="H2" s="58"/>
      <c r="I2" s="58"/>
      <c r="J2" s="72"/>
      <c r="K2" s="25"/>
      <c r="L2" s="72"/>
      <c r="M2" s="28"/>
    </row>
    <row r="3" spans="1:13" ht="28.5" customHeight="1">
      <c r="A3" s="925"/>
      <c r="B3" s="925"/>
      <c r="C3" s="926" t="s">
        <v>1080</v>
      </c>
      <c r="D3" s="927"/>
      <c r="E3" s="1087"/>
      <c r="F3" s="58"/>
      <c r="G3" s="15"/>
      <c r="H3" s="7"/>
      <c r="I3" s="58"/>
      <c r="J3" s="72"/>
      <c r="K3" s="72"/>
      <c r="L3" s="72"/>
    </row>
    <row r="4" spans="1:13" s="441" customFormat="1" ht="15.75">
      <c r="A4" s="925"/>
      <c r="B4" s="925"/>
      <c r="C4" s="928" t="s">
        <v>875</v>
      </c>
      <c r="D4" s="929"/>
      <c r="E4" s="751"/>
      <c r="F4" s="58"/>
      <c r="G4" s="7"/>
      <c r="H4" s="7"/>
      <c r="I4" s="58"/>
      <c r="J4" s="72"/>
      <c r="K4" s="72"/>
      <c r="L4" s="72"/>
    </row>
    <row r="5" spans="1:13" ht="15.75" customHeight="1">
      <c r="A5" s="930" t="s">
        <v>1264</v>
      </c>
      <c r="B5" s="930"/>
      <c r="C5" s="1046">
        <v>18531</v>
      </c>
      <c r="D5" s="930"/>
      <c r="E5" s="752"/>
      <c r="F5" s="701"/>
      <c r="G5" s="74"/>
      <c r="H5" s="58"/>
      <c r="I5" s="58"/>
      <c r="J5" s="72"/>
      <c r="K5" s="15"/>
      <c r="L5" s="72"/>
    </row>
    <row r="6" spans="1:13" ht="15.75" customHeight="1">
      <c r="A6" s="930" t="s">
        <v>1265</v>
      </c>
      <c r="B6" s="930"/>
      <c r="C6" s="1046">
        <v>16082</v>
      </c>
      <c r="D6" s="930"/>
      <c r="E6" s="752"/>
      <c r="F6" s="701"/>
      <c r="G6" s="74"/>
      <c r="H6" s="58"/>
      <c r="I6" s="58"/>
      <c r="J6" s="72"/>
      <c r="K6" s="72"/>
      <c r="L6" s="72"/>
    </row>
    <row r="7" spans="1:13" ht="15.75" customHeight="1">
      <c r="A7" s="930" t="s">
        <v>1266</v>
      </c>
      <c r="B7" s="930"/>
      <c r="C7" s="1046">
        <v>12209</v>
      </c>
      <c r="D7" s="930"/>
      <c r="E7" s="752"/>
      <c r="F7" s="701"/>
      <c r="G7" s="74"/>
      <c r="H7" s="58"/>
      <c r="I7" s="58"/>
      <c r="J7" s="72"/>
      <c r="K7" s="15"/>
      <c r="L7" s="72"/>
    </row>
    <row r="8" spans="1:13" ht="15.75" customHeight="1">
      <c r="A8" s="930" t="s">
        <v>1267</v>
      </c>
      <c r="B8" s="930"/>
      <c r="C8" s="1046">
        <v>14041</v>
      </c>
      <c r="D8" s="930"/>
      <c r="E8" s="752"/>
      <c r="F8" s="701"/>
      <c r="G8" s="74"/>
      <c r="H8" s="58"/>
      <c r="I8" s="58"/>
      <c r="J8" s="72"/>
      <c r="K8" s="72"/>
      <c r="L8" s="72"/>
    </row>
    <row r="9" spans="1:13" ht="15.75" customHeight="1">
      <c r="A9" s="930" t="s">
        <v>1268</v>
      </c>
      <c r="B9" s="930"/>
      <c r="C9" s="1046">
        <v>12164</v>
      </c>
      <c r="D9" s="930"/>
      <c r="E9" s="752"/>
      <c r="F9" s="701"/>
      <c r="G9" s="74"/>
      <c r="H9" s="58"/>
      <c r="I9" s="58"/>
      <c r="J9" s="72"/>
      <c r="K9" s="72"/>
      <c r="L9" s="72"/>
    </row>
    <row r="10" spans="1:13" ht="15.75" customHeight="1">
      <c r="A10" s="930" t="s">
        <v>1269</v>
      </c>
      <c r="B10" s="930"/>
      <c r="C10" s="1046">
        <v>12073</v>
      </c>
      <c r="D10" s="930"/>
      <c r="E10" s="752"/>
      <c r="F10" s="701"/>
      <c r="G10" s="74"/>
      <c r="H10" s="58"/>
      <c r="I10" s="58"/>
      <c r="J10" s="72"/>
      <c r="K10" s="72"/>
      <c r="L10" s="72"/>
    </row>
    <row r="11" spans="1:13" ht="15.75" customHeight="1">
      <c r="A11" s="930" t="s">
        <v>1270</v>
      </c>
      <c r="B11" s="930"/>
      <c r="C11" s="1046">
        <v>14078</v>
      </c>
      <c r="D11" s="930"/>
      <c r="E11" s="752"/>
      <c r="F11" s="701"/>
      <c r="G11" s="74"/>
      <c r="H11" s="58"/>
      <c r="I11" s="58"/>
      <c r="J11" s="72"/>
      <c r="K11" s="72"/>
      <c r="L11" s="72"/>
    </row>
    <row r="12" spans="1:13" ht="15.75" customHeight="1">
      <c r="A12" s="930" t="s">
        <v>1271</v>
      </c>
      <c r="B12" s="1047"/>
      <c r="C12" s="1046">
        <v>15150</v>
      </c>
      <c r="D12" s="930"/>
      <c r="E12" s="753"/>
      <c r="F12" s="701"/>
      <c r="G12" s="58"/>
      <c r="H12" s="58"/>
      <c r="I12" s="58"/>
      <c r="J12" s="72"/>
      <c r="K12" s="72"/>
      <c r="L12" s="72"/>
    </row>
    <row r="13" spans="1:13" s="441" customFormat="1" ht="15.75" customHeight="1">
      <c r="A13" s="930" t="s">
        <v>865</v>
      </c>
      <c r="B13" s="1047"/>
      <c r="C13" s="1046">
        <v>15155</v>
      </c>
      <c r="D13" s="930"/>
      <c r="E13" s="753"/>
      <c r="F13" s="701"/>
      <c r="G13" s="58"/>
      <c r="H13" s="58"/>
      <c r="I13" s="58"/>
      <c r="J13" s="72"/>
      <c r="K13" s="72"/>
      <c r="L13" s="72"/>
    </row>
    <row r="14" spans="1:13" s="441" customFormat="1" ht="15.75" customHeight="1">
      <c r="A14" s="930" t="s">
        <v>1071</v>
      </c>
      <c r="B14" s="1047"/>
      <c r="C14" s="1046">
        <v>15276</v>
      </c>
      <c r="D14" s="930"/>
      <c r="E14" s="753"/>
      <c r="F14" s="701"/>
      <c r="G14" s="58"/>
      <c r="H14" s="58"/>
      <c r="I14" s="58"/>
      <c r="J14" s="72"/>
      <c r="K14" s="72"/>
      <c r="L14" s="72"/>
    </row>
    <row r="15" spans="1:13" ht="15.75">
      <c r="A15" s="12"/>
      <c r="B15" s="12"/>
      <c r="C15" s="73"/>
      <c r="D15" s="753"/>
      <c r="E15" s="753"/>
      <c r="F15" s="58"/>
      <c r="G15" s="58"/>
      <c r="H15" s="58"/>
      <c r="I15" s="58"/>
      <c r="J15" s="72"/>
      <c r="K15" s="72"/>
      <c r="L15" s="72"/>
    </row>
    <row r="16" spans="1:13">
      <c r="A16" s="1009" t="s">
        <v>205</v>
      </c>
      <c r="B16" s="1009"/>
      <c r="C16" s="471"/>
      <c r="D16" s="471"/>
      <c r="E16" s="471"/>
      <c r="F16" s="471"/>
      <c r="G16" s="66"/>
      <c r="H16" s="66"/>
      <c r="I16" s="7"/>
    </row>
    <row r="17" spans="1:9" s="35" customFormat="1" ht="54" customHeight="1">
      <c r="A17" s="1275" t="s">
        <v>1081</v>
      </c>
      <c r="B17" s="1275"/>
      <c r="C17" s="1275"/>
      <c r="D17" s="1275"/>
      <c r="E17" s="1275"/>
      <c r="F17" s="1275"/>
      <c r="G17" s="650"/>
      <c r="H17" s="650"/>
      <c r="I17" s="7"/>
    </row>
    <row r="18" spans="1:9" s="35" customFormat="1">
      <c r="A18" s="1276"/>
      <c r="B18" s="1276"/>
      <c r="C18" s="1276"/>
      <c r="D18" s="1276"/>
      <c r="E18" s="1276"/>
      <c r="F18" s="1276"/>
      <c r="G18" s="652"/>
      <c r="H18" s="652"/>
      <c r="I18" s="7"/>
    </row>
    <row r="19" spans="1:9" s="35" customFormat="1">
      <c r="A19" s="748" t="s">
        <v>838</v>
      </c>
      <c r="B19" s="754"/>
      <c r="C19" s="754"/>
      <c r="D19" s="754"/>
      <c r="E19" s="754"/>
      <c r="F19" s="754"/>
      <c r="G19" s="432"/>
      <c r="H19" s="432"/>
      <c r="I19" s="7"/>
    </row>
    <row r="20" spans="1:9" s="438" customFormat="1">
      <c r="A20" s="748"/>
      <c r="B20" s="754"/>
      <c r="C20" s="754"/>
      <c r="D20" s="754"/>
      <c r="E20" s="754"/>
      <c r="F20" s="754"/>
      <c r="G20" s="432"/>
      <c r="H20" s="432"/>
      <c r="I20" s="7"/>
    </row>
    <row r="21" spans="1:9" s="35" customFormat="1">
      <c r="A21" s="748"/>
      <c r="B21" s="432"/>
      <c r="C21" s="432"/>
      <c r="D21" s="432"/>
      <c r="E21" s="432"/>
      <c r="F21" s="432"/>
      <c r="G21" s="432"/>
      <c r="H21" s="432"/>
      <c r="I21" s="7"/>
    </row>
    <row r="22" spans="1:9" s="35" customFormat="1" ht="12.75" customHeight="1">
      <c r="A22" s="659"/>
      <c r="B22" s="651"/>
    </row>
    <row r="23" spans="1:9" s="35" customFormat="1" ht="12.75" customHeight="1">
      <c r="B23" s="438"/>
    </row>
    <row r="24" spans="1:9">
      <c r="A24" s="1270"/>
      <c r="B24" s="1270"/>
      <c r="C24" s="1270"/>
      <c r="D24" s="1270"/>
      <c r="E24" s="1270"/>
    </row>
    <row r="25" spans="1:9">
      <c r="C25" s="7"/>
    </row>
  </sheetData>
  <mergeCells count="3">
    <mergeCell ref="A24:E24"/>
    <mergeCell ref="A17:F17"/>
    <mergeCell ref="A18:F18"/>
  </mergeCells>
  <hyperlinks>
    <hyperlink ref="A19" location="'Vehicle First Registrations'!A1" display="Cars registered for the first time"/>
  </hyperlinks>
  <pageMargins left="0.74803149606299213" right="0.74803149606299213" top="0.98425196850393704" bottom="0.98425196850393704" header="0.51181102362204722" footer="0.51181102362204722"/>
  <pageSetup paperSize="9" scale="6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sheetPr codeName="Sheet3">
    <tabColor theme="0" tint="-0.249977111117893"/>
  </sheetPr>
  <dimension ref="A1:Q8"/>
  <sheetViews>
    <sheetView workbookViewId="0">
      <selection sqref="A1:O1"/>
    </sheetView>
  </sheetViews>
  <sheetFormatPr defaultRowHeight="12.75"/>
  <cols>
    <col min="1" max="1" width="12.42578125" style="7" customWidth="1"/>
    <col min="2" max="15" width="9.140625" style="7" customWidth="1"/>
    <col min="16" max="16" width="9.140625" style="2" customWidth="1"/>
    <col min="17" max="16384" width="9.140625" style="2"/>
  </cols>
  <sheetData>
    <row r="1" spans="1:17" ht="22.5" customHeight="1">
      <c r="A1" s="1229" t="s">
        <v>2</v>
      </c>
      <c r="B1" s="1229"/>
      <c r="C1" s="1229"/>
      <c r="D1" s="1229"/>
      <c r="E1" s="1229"/>
      <c r="F1" s="1229"/>
      <c r="G1" s="1229"/>
      <c r="H1" s="1229"/>
      <c r="I1" s="1229"/>
      <c r="J1" s="1229"/>
      <c r="K1" s="1229"/>
      <c r="L1" s="1229"/>
      <c r="M1" s="1229"/>
      <c r="N1" s="1229"/>
      <c r="O1" s="1229"/>
      <c r="Q1" s="836"/>
    </row>
    <row r="2" spans="1:17" ht="5.0999999999999996" customHeight="1">
      <c r="A2" s="1210"/>
      <c r="B2" s="1211"/>
      <c r="C2" s="1211"/>
      <c r="D2" s="1211"/>
      <c r="E2" s="1211"/>
      <c r="F2" s="1211"/>
      <c r="G2" s="1211"/>
      <c r="H2" s="1211"/>
      <c r="I2" s="1211"/>
      <c r="J2" s="1211"/>
      <c r="K2" s="1211"/>
      <c r="L2" s="1211"/>
      <c r="M2" s="1211"/>
      <c r="N2" s="1211"/>
      <c r="O2" s="1212"/>
    </row>
    <row r="3" spans="1:17" ht="39.75" customHeight="1">
      <c r="A3" s="1230" t="s">
        <v>3</v>
      </c>
      <c r="B3" s="1230"/>
      <c r="C3" s="1230"/>
      <c r="D3" s="1230"/>
      <c r="E3" s="1230"/>
      <c r="F3" s="1230"/>
      <c r="G3" s="1230"/>
      <c r="H3" s="1230"/>
      <c r="I3" s="1230"/>
      <c r="J3" s="1230"/>
      <c r="K3" s="1230"/>
      <c r="L3" s="1230"/>
      <c r="M3" s="1230"/>
      <c r="N3" s="1230"/>
      <c r="O3" s="1230"/>
      <c r="Q3" s="1087"/>
    </row>
    <row r="4" spans="1:17" ht="5.0999999999999996" customHeight="1">
      <c r="A4" s="3"/>
      <c r="B4" s="4"/>
      <c r="C4" s="4"/>
      <c r="D4" s="4"/>
      <c r="E4" s="4"/>
      <c r="F4" s="4"/>
      <c r="G4" s="4"/>
      <c r="H4" s="4"/>
      <c r="I4" s="4"/>
      <c r="J4" s="4"/>
      <c r="K4" s="4"/>
      <c r="L4" s="4"/>
      <c r="M4" s="4"/>
      <c r="N4" s="4"/>
      <c r="O4" s="5"/>
    </row>
    <row r="5" spans="1:17" s="441" customFormat="1" ht="14.25" customHeight="1">
      <c r="A5" s="1207" t="s">
        <v>1154</v>
      </c>
      <c r="B5" s="1208"/>
      <c r="C5" s="1208"/>
      <c r="D5" s="1208"/>
      <c r="E5" s="1208"/>
      <c r="F5" s="1208"/>
      <c r="G5" s="1208"/>
      <c r="H5" s="1208"/>
      <c r="I5" s="1208"/>
      <c r="J5" s="1208"/>
      <c r="K5" s="1208"/>
      <c r="L5" s="1208"/>
      <c r="M5" s="1208"/>
      <c r="N5" s="1208"/>
      <c r="O5" s="1209"/>
      <c r="Q5" s="733"/>
    </row>
    <row r="6" spans="1:17" s="441" customFormat="1" ht="26.25" customHeight="1">
      <c r="A6" s="1231" t="s">
        <v>1475</v>
      </c>
      <c r="B6" s="1231"/>
      <c r="C6" s="1231"/>
      <c r="D6" s="1231"/>
      <c r="E6" s="1231"/>
      <c r="F6" s="1231"/>
      <c r="G6" s="1231"/>
      <c r="H6" s="1231"/>
      <c r="I6" s="1231"/>
      <c r="J6" s="1231"/>
      <c r="K6" s="1231"/>
      <c r="L6" s="1231"/>
      <c r="M6" s="1231"/>
      <c r="N6" s="1231"/>
      <c r="O6" s="1231"/>
      <c r="Q6" s="733"/>
    </row>
    <row r="7" spans="1:17">
      <c r="A7" s="1228"/>
      <c r="B7" s="1228"/>
      <c r="C7" s="1228"/>
      <c r="D7" s="1228"/>
      <c r="E7" s="1228"/>
      <c r="F7" s="1228"/>
      <c r="G7" s="1228"/>
      <c r="H7" s="1228"/>
      <c r="I7" s="1228"/>
      <c r="J7" s="1228"/>
      <c r="K7" s="1228"/>
      <c r="L7" s="1228"/>
      <c r="M7" s="1228"/>
      <c r="N7" s="1228"/>
      <c r="O7" s="1228"/>
    </row>
    <row r="8" spans="1:17" ht="15">
      <c r="A8" s="6"/>
    </row>
  </sheetData>
  <mergeCells count="4">
    <mergeCell ref="A7:O7"/>
    <mergeCell ref="A1:O1"/>
    <mergeCell ref="A3:O3"/>
    <mergeCell ref="A6:O6"/>
  </mergeCells>
  <pageMargins left="0.70866141732283516" right="0.70866141732283516" top="0.74803149606299213" bottom="0.74803149606299213" header="0.31496062992126012" footer="0.31496062992126012"/>
  <pageSetup paperSize="9" scale="53" fitToWidth="0" fitToHeight="0" orientation="landscape" r:id="rId1"/>
</worksheet>
</file>

<file path=xl/worksheets/sheet40.xml><?xml version="1.0" encoding="utf-8"?>
<worksheet xmlns="http://schemas.openxmlformats.org/spreadsheetml/2006/main" xmlns:r="http://schemas.openxmlformats.org/officeDocument/2006/relationships">
  <sheetPr codeName="Sheet35">
    <tabColor theme="0" tint="-0.249977111117893"/>
    <pageSetUpPr fitToPage="1"/>
  </sheetPr>
  <dimension ref="A1:I62"/>
  <sheetViews>
    <sheetView zoomScaleNormal="100" workbookViewId="0">
      <selection activeCell="A2" sqref="A2"/>
    </sheetView>
  </sheetViews>
  <sheetFormatPr defaultRowHeight="12.75"/>
  <cols>
    <col min="1" max="1" width="39.7109375" style="2" customWidth="1"/>
    <col min="2" max="5" width="15.7109375" style="2" customWidth="1"/>
    <col min="6" max="6" width="9.140625" style="2" customWidth="1"/>
    <col min="7" max="16384" width="9.140625" style="2"/>
  </cols>
  <sheetData>
    <row r="1" spans="1:9" ht="15.75">
      <c r="A1" s="16" t="s">
        <v>56</v>
      </c>
      <c r="B1" s="41"/>
      <c r="C1" s="1087"/>
      <c r="D1" s="41"/>
    </row>
    <row r="2" spans="1:9" ht="15.75">
      <c r="B2" s="41"/>
      <c r="C2" s="41"/>
      <c r="D2" s="41"/>
      <c r="G2" s="1"/>
    </row>
    <row r="3" spans="1:9">
      <c r="A3" s="14" t="s">
        <v>197</v>
      </c>
      <c r="B3" s="41"/>
      <c r="C3" s="41"/>
      <c r="D3" s="41"/>
    </row>
    <row r="5" spans="1:9" ht="17.25">
      <c r="A5" s="1011" t="s">
        <v>1231</v>
      </c>
      <c r="B5" s="75"/>
      <c r="C5" s="75"/>
      <c r="D5" s="76"/>
      <c r="E5" s="76"/>
    </row>
    <row r="6" spans="1:9" ht="13.5" thickBot="1">
      <c r="A6" s="77"/>
      <c r="B6" s="78"/>
      <c r="C6" s="78"/>
      <c r="D6" s="79"/>
      <c r="E6" s="80"/>
      <c r="G6" s="46"/>
    </row>
    <row r="7" spans="1:9" ht="30" customHeight="1">
      <c r="A7" s="81"/>
      <c r="B7" s="1277">
        <v>2016</v>
      </c>
      <c r="C7" s="1277"/>
      <c r="D7" s="1277"/>
      <c r="E7" s="485" t="s">
        <v>813</v>
      </c>
    </row>
    <row r="8" spans="1:9">
      <c r="A8" s="82"/>
      <c r="B8" s="83" t="s">
        <v>1223</v>
      </c>
      <c r="C8" s="83" t="s">
        <v>1224</v>
      </c>
      <c r="D8" s="83" t="s">
        <v>1225</v>
      </c>
      <c r="E8" s="83" t="s">
        <v>1071</v>
      </c>
    </row>
    <row r="9" spans="1:9" s="441" customFormat="1">
      <c r="A9" s="478"/>
      <c r="B9" s="477"/>
      <c r="C9" s="477"/>
      <c r="D9" s="477"/>
      <c r="E9" s="477"/>
    </row>
    <row r="10" spans="1:9">
      <c r="A10" s="708" t="s">
        <v>336</v>
      </c>
      <c r="B10" s="20"/>
      <c r="C10" s="20"/>
      <c r="D10" s="20"/>
      <c r="E10" s="20"/>
      <c r="G10" s="443"/>
      <c r="H10" s="710"/>
      <c r="I10" s="443"/>
    </row>
    <row r="11" spans="1:9" s="441" customFormat="1">
      <c r="A11" s="439" t="s">
        <v>875</v>
      </c>
      <c r="B11" s="19">
        <v>4669</v>
      </c>
      <c r="C11" s="19">
        <v>4635</v>
      </c>
      <c r="D11" s="19">
        <v>5972</v>
      </c>
      <c r="E11" s="19">
        <f>SUM(B11:D11)</f>
        <v>15276</v>
      </c>
      <c r="F11" s="60"/>
      <c r="G11" s="443"/>
      <c r="H11" s="710"/>
      <c r="I11" s="443"/>
    </row>
    <row r="12" spans="1:9" s="441" customFormat="1">
      <c r="A12" s="439" t="s">
        <v>876</v>
      </c>
      <c r="B12" s="19">
        <v>52</v>
      </c>
      <c r="C12" s="19">
        <v>52</v>
      </c>
      <c r="D12" s="19">
        <v>50</v>
      </c>
      <c r="E12" s="19">
        <f t="shared" ref="E12:E46" si="0">SUM(B12:D12)</f>
        <v>154</v>
      </c>
      <c r="F12" s="60"/>
      <c r="G12" s="443"/>
      <c r="H12" s="710"/>
      <c r="I12" s="443"/>
    </row>
    <row r="13" spans="1:9">
      <c r="A13" s="709" t="s">
        <v>877</v>
      </c>
      <c r="B13" s="20">
        <f>SUM(B11:B12)</f>
        <v>4721</v>
      </c>
      <c r="C13" s="20">
        <f>SUM(C11:C12)</f>
        <v>4687</v>
      </c>
      <c r="D13" s="20">
        <f>SUM(D11:D12)</f>
        <v>6022</v>
      </c>
      <c r="E13" s="20">
        <f t="shared" si="0"/>
        <v>15430</v>
      </c>
      <c r="H13" s="60"/>
    </row>
    <row r="14" spans="1:9" s="441" customFormat="1">
      <c r="A14" s="709"/>
      <c r="B14" s="40"/>
      <c r="C14" s="40"/>
      <c r="D14" s="40"/>
      <c r="E14" s="19"/>
      <c r="H14" s="60"/>
    </row>
    <row r="15" spans="1:9">
      <c r="A15" s="708" t="s">
        <v>551</v>
      </c>
      <c r="B15" s="20"/>
      <c r="C15" s="20"/>
      <c r="D15" s="20"/>
      <c r="E15" s="19"/>
      <c r="H15" s="60"/>
    </row>
    <row r="16" spans="1:9" s="441" customFormat="1">
      <c r="A16" s="443" t="s">
        <v>878</v>
      </c>
      <c r="B16" s="19">
        <v>30</v>
      </c>
      <c r="C16" s="19">
        <v>8</v>
      </c>
      <c r="D16" s="19">
        <v>7</v>
      </c>
      <c r="E16" s="19">
        <f t="shared" si="0"/>
        <v>45</v>
      </c>
      <c r="H16" s="60"/>
    </row>
    <row r="17" spans="1:8" s="441" customFormat="1">
      <c r="A17" s="443" t="s">
        <v>879</v>
      </c>
      <c r="B17" s="19">
        <v>9</v>
      </c>
      <c r="C17" s="19">
        <v>8</v>
      </c>
      <c r="D17" s="19">
        <v>3</v>
      </c>
      <c r="E17" s="19">
        <f t="shared" si="0"/>
        <v>20</v>
      </c>
      <c r="H17" s="60"/>
    </row>
    <row r="18" spans="1:8" s="441" customFormat="1">
      <c r="A18" s="709" t="s">
        <v>880</v>
      </c>
      <c r="B18" s="20">
        <f>SUM(B16:B17)</f>
        <v>39</v>
      </c>
      <c r="C18" s="20">
        <f>SUM(C16:C17)</f>
        <v>16</v>
      </c>
      <c r="D18" s="20">
        <f>SUM(D16:D17)</f>
        <v>10</v>
      </c>
      <c r="E18" s="20">
        <f t="shared" si="0"/>
        <v>65</v>
      </c>
      <c r="H18" s="60"/>
    </row>
    <row r="19" spans="1:8">
      <c r="A19" s="439"/>
      <c r="B19" s="40"/>
      <c r="C19" s="40"/>
      <c r="D19" s="40"/>
      <c r="E19" s="19"/>
      <c r="H19" s="60"/>
    </row>
    <row r="20" spans="1:8">
      <c r="A20" s="708" t="s">
        <v>337</v>
      </c>
      <c r="B20" s="20"/>
      <c r="C20" s="20"/>
      <c r="D20" s="20"/>
      <c r="E20" s="19"/>
      <c r="H20" s="60"/>
    </row>
    <row r="21" spans="1:8" s="441" customFormat="1">
      <c r="A21" s="443" t="s">
        <v>881</v>
      </c>
      <c r="B21" s="19">
        <v>607</v>
      </c>
      <c r="C21" s="19">
        <v>513</v>
      </c>
      <c r="D21" s="19">
        <v>765</v>
      </c>
      <c r="E21" s="19">
        <f t="shared" si="0"/>
        <v>1885</v>
      </c>
      <c r="F21" s="60"/>
      <c r="H21" s="60"/>
    </row>
    <row r="22" spans="1:8" s="441" customFormat="1">
      <c r="A22" s="443" t="s">
        <v>882</v>
      </c>
      <c r="B22" s="19">
        <v>27</v>
      </c>
      <c r="C22" s="19">
        <v>29</v>
      </c>
      <c r="D22" s="19">
        <v>33</v>
      </c>
      <c r="E22" s="19">
        <f t="shared" si="0"/>
        <v>89</v>
      </c>
      <c r="F22" s="60"/>
      <c r="H22" s="60"/>
    </row>
    <row r="23" spans="1:8" s="441" customFormat="1">
      <c r="A23" s="709" t="s">
        <v>883</v>
      </c>
      <c r="B23" s="20">
        <f>SUM(B21:B22)</f>
        <v>634</v>
      </c>
      <c r="C23" s="20">
        <f>SUM(C21:C22)</f>
        <v>542</v>
      </c>
      <c r="D23" s="20">
        <f>SUM(D21:D22)</f>
        <v>798</v>
      </c>
      <c r="E23" s="20">
        <f t="shared" si="0"/>
        <v>1974</v>
      </c>
      <c r="H23" s="60"/>
    </row>
    <row r="24" spans="1:8">
      <c r="A24" s="708"/>
      <c r="B24" s="40"/>
      <c r="C24" s="40"/>
      <c r="D24" s="40"/>
      <c r="E24" s="19"/>
      <c r="H24" s="60"/>
    </row>
    <row r="25" spans="1:8">
      <c r="A25" s="708" t="s">
        <v>338</v>
      </c>
      <c r="B25" s="20"/>
      <c r="C25" s="20"/>
      <c r="D25" s="20"/>
      <c r="E25" s="19"/>
      <c r="H25" s="60"/>
    </row>
    <row r="26" spans="1:8" s="441" customFormat="1">
      <c r="A26" s="443" t="s">
        <v>884</v>
      </c>
      <c r="B26" s="19">
        <v>134</v>
      </c>
      <c r="C26" s="19">
        <v>100</v>
      </c>
      <c r="D26" s="19">
        <v>117</v>
      </c>
      <c r="E26" s="19">
        <f t="shared" si="0"/>
        <v>351</v>
      </c>
      <c r="F26" s="60"/>
      <c r="H26" s="60"/>
    </row>
    <row r="27" spans="1:8" s="441" customFormat="1">
      <c r="A27" s="443" t="s">
        <v>885</v>
      </c>
      <c r="B27" s="19">
        <v>16</v>
      </c>
      <c r="C27" s="19">
        <v>13</v>
      </c>
      <c r="D27" s="19">
        <v>10</v>
      </c>
      <c r="E27" s="19">
        <f t="shared" si="0"/>
        <v>39</v>
      </c>
      <c r="F27" s="60"/>
      <c r="H27" s="60"/>
    </row>
    <row r="28" spans="1:8" s="441" customFormat="1">
      <c r="A28" s="709" t="s">
        <v>886</v>
      </c>
      <c r="B28" s="20">
        <f>SUM(B26:B27)</f>
        <v>150</v>
      </c>
      <c r="C28" s="20">
        <f>SUM(C26:C27)</f>
        <v>113</v>
      </c>
      <c r="D28" s="20">
        <f>SUM(D26:D27)</f>
        <v>127</v>
      </c>
      <c r="E28" s="20">
        <f t="shared" si="0"/>
        <v>390</v>
      </c>
      <c r="F28" s="60"/>
      <c r="H28" s="60"/>
    </row>
    <row r="29" spans="1:8">
      <c r="A29" s="439"/>
      <c r="B29" s="40"/>
      <c r="C29" s="40"/>
      <c r="D29" s="40"/>
      <c r="E29" s="19"/>
      <c r="H29" s="60"/>
    </row>
    <row r="30" spans="1:8" ht="14.25">
      <c r="A30" s="708" t="s">
        <v>980</v>
      </c>
      <c r="B30" s="20"/>
      <c r="C30" s="20"/>
      <c r="D30" s="20"/>
      <c r="E30" s="19"/>
      <c r="H30" s="60"/>
    </row>
    <row r="31" spans="1:8" s="441" customFormat="1">
      <c r="A31" s="443" t="s">
        <v>887</v>
      </c>
      <c r="B31" s="19">
        <v>100</v>
      </c>
      <c r="C31" s="19">
        <v>81</v>
      </c>
      <c r="D31" s="19">
        <v>60</v>
      </c>
      <c r="E31" s="19">
        <f t="shared" si="0"/>
        <v>241</v>
      </c>
      <c r="F31" s="60"/>
      <c r="H31" s="60"/>
    </row>
    <row r="32" spans="1:8" s="441" customFormat="1">
      <c r="A32" s="443" t="s">
        <v>888</v>
      </c>
      <c r="B32" s="19">
        <v>15</v>
      </c>
      <c r="C32" s="19">
        <v>19</v>
      </c>
      <c r="D32" s="19">
        <v>19</v>
      </c>
      <c r="E32" s="19">
        <f t="shared" si="0"/>
        <v>53</v>
      </c>
      <c r="F32" s="60"/>
      <c r="H32" s="60"/>
    </row>
    <row r="33" spans="1:8" s="441" customFormat="1">
      <c r="A33" s="709" t="s">
        <v>889</v>
      </c>
      <c r="B33" s="20">
        <f>SUM(B31:B32)</f>
        <v>115</v>
      </c>
      <c r="C33" s="20">
        <f>SUM(C31:C32)</f>
        <v>100</v>
      </c>
      <c r="D33" s="20">
        <f>SUM(D31:D32)</f>
        <v>79</v>
      </c>
      <c r="E33" s="20">
        <f t="shared" si="0"/>
        <v>294</v>
      </c>
      <c r="F33" s="60"/>
      <c r="H33" s="60"/>
    </row>
    <row r="34" spans="1:8">
      <c r="A34" s="439"/>
      <c r="B34" s="21"/>
      <c r="C34" s="21"/>
      <c r="D34" s="21"/>
      <c r="E34" s="19"/>
      <c r="H34" s="60"/>
    </row>
    <row r="35" spans="1:8" ht="14.25">
      <c r="A35" s="708" t="s">
        <v>982</v>
      </c>
      <c r="B35" s="20"/>
      <c r="C35" s="20"/>
      <c r="D35" s="20"/>
      <c r="E35" s="19"/>
      <c r="H35" s="60"/>
    </row>
    <row r="36" spans="1:8" s="441" customFormat="1">
      <c r="A36" s="443" t="s">
        <v>890</v>
      </c>
      <c r="B36" s="19">
        <v>173</v>
      </c>
      <c r="C36" s="19">
        <v>168</v>
      </c>
      <c r="D36" s="19">
        <v>222</v>
      </c>
      <c r="E36" s="19">
        <f t="shared" si="0"/>
        <v>563</v>
      </c>
      <c r="F36" s="60"/>
      <c r="H36" s="60"/>
    </row>
    <row r="37" spans="1:8" s="441" customFormat="1">
      <c r="A37" s="443" t="s">
        <v>891</v>
      </c>
      <c r="B37" s="19">
        <v>17</v>
      </c>
      <c r="C37" s="19">
        <v>15</v>
      </c>
      <c r="D37" s="19">
        <v>14</v>
      </c>
      <c r="E37" s="19">
        <f t="shared" si="0"/>
        <v>46</v>
      </c>
      <c r="F37" s="60"/>
      <c r="H37" s="60"/>
    </row>
    <row r="38" spans="1:8" s="441" customFormat="1">
      <c r="A38" s="709" t="s">
        <v>892</v>
      </c>
      <c r="B38" s="20">
        <f>SUM(B36:B37)</f>
        <v>190</v>
      </c>
      <c r="C38" s="20">
        <f>SUM(C36:C37)</f>
        <v>183</v>
      </c>
      <c r="D38" s="20">
        <f>SUM(D36:D37)</f>
        <v>236</v>
      </c>
      <c r="E38" s="20">
        <f t="shared" si="0"/>
        <v>609</v>
      </c>
      <c r="F38" s="60"/>
      <c r="H38" s="60"/>
    </row>
    <row r="39" spans="1:8">
      <c r="A39" s="439"/>
      <c r="B39" s="40"/>
      <c r="C39" s="40"/>
      <c r="D39" s="40"/>
      <c r="E39" s="19"/>
      <c r="H39" s="60"/>
    </row>
    <row r="40" spans="1:8">
      <c r="A40" s="708" t="s">
        <v>936</v>
      </c>
      <c r="B40" s="20"/>
      <c r="C40" s="20"/>
      <c r="D40" s="20"/>
      <c r="E40" s="19"/>
      <c r="H40" s="60"/>
    </row>
    <row r="41" spans="1:8" s="441" customFormat="1">
      <c r="A41" s="443" t="s">
        <v>893</v>
      </c>
      <c r="B41" s="19">
        <v>41</v>
      </c>
      <c r="C41" s="19">
        <v>41</v>
      </c>
      <c r="D41" s="19">
        <v>55</v>
      </c>
      <c r="E41" s="19">
        <f t="shared" si="0"/>
        <v>137</v>
      </c>
      <c r="H41" s="60"/>
    </row>
    <row r="42" spans="1:8" s="441" customFormat="1">
      <c r="A42" s="443" t="s">
        <v>894</v>
      </c>
      <c r="B42" s="19">
        <v>5</v>
      </c>
      <c r="C42" s="19">
        <v>5</v>
      </c>
      <c r="D42" s="19">
        <v>8</v>
      </c>
      <c r="E42" s="19">
        <f t="shared" si="0"/>
        <v>18</v>
      </c>
      <c r="H42" s="60"/>
    </row>
    <row r="43" spans="1:8" s="441" customFormat="1">
      <c r="A43" s="709" t="s">
        <v>895</v>
      </c>
      <c r="B43" s="20">
        <f>SUM(B41:B42)</f>
        <v>46</v>
      </c>
      <c r="C43" s="20">
        <f>SUM(C41:C42)</f>
        <v>46</v>
      </c>
      <c r="D43" s="20">
        <f>SUM(D41:D42)</f>
        <v>63</v>
      </c>
      <c r="E43" s="20">
        <f t="shared" si="0"/>
        <v>155</v>
      </c>
      <c r="H43" s="60"/>
    </row>
    <row r="44" spans="1:8" s="441" customFormat="1">
      <c r="A44" s="708"/>
      <c r="B44" s="20"/>
      <c r="C44" s="20"/>
      <c r="D44" s="20"/>
      <c r="E44" s="19"/>
      <c r="H44" s="60"/>
    </row>
    <row r="45" spans="1:8" s="441" customFormat="1">
      <c r="A45" s="441" t="s">
        <v>904</v>
      </c>
      <c r="B45" s="711">
        <f>SUM(B11+B16+B21+B26+B31+B36+B41)</f>
        <v>5754</v>
      </c>
      <c r="C45" s="711">
        <f t="shared" ref="C45:D45" si="1">SUM(C11+C16+C21+C26+C31+C36+C41)</f>
        <v>5546</v>
      </c>
      <c r="D45" s="711">
        <f t="shared" si="1"/>
        <v>7198</v>
      </c>
      <c r="E45" s="19">
        <f t="shared" si="0"/>
        <v>18498</v>
      </c>
      <c r="H45" s="60"/>
    </row>
    <row r="46" spans="1:8">
      <c r="A46" s="441" t="s">
        <v>905</v>
      </c>
      <c r="B46" s="711">
        <f>SUM(B12+B17+B22+B27+B32+B37+B42)</f>
        <v>141</v>
      </c>
      <c r="C46" s="711">
        <f t="shared" ref="C46:D46" si="2">SUM(C12+C17+C22+C27+C32+C37+C42)</f>
        <v>141</v>
      </c>
      <c r="D46" s="711">
        <f t="shared" si="2"/>
        <v>137</v>
      </c>
      <c r="E46" s="19">
        <f t="shared" si="0"/>
        <v>419</v>
      </c>
      <c r="H46" s="60"/>
    </row>
    <row r="47" spans="1:8" ht="15.75" thickBot="1">
      <c r="A47" s="63" t="s">
        <v>339</v>
      </c>
      <c r="B47" s="84">
        <f>SUM(B13+B18+B23+B28+B33+B38+B43)</f>
        <v>5895</v>
      </c>
      <c r="C47" s="84">
        <f t="shared" ref="C47:E47" si="3">SUM(C13+C18+C23+C28+C33+C38+C43)</f>
        <v>5687</v>
      </c>
      <c r="D47" s="84">
        <f t="shared" si="3"/>
        <v>7335</v>
      </c>
      <c r="E47" s="84">
        <f t="shared" si="3"/>
        <v>18917</v>
      </c>
      <c r="H47" s="60"/>
    </row>
    <row r="48" spans="1:8">
      <c r="A48" s="490" t="s">
        <v>812</v>
      </c>
      <c r="B48" s="58"/>
      <c r="C48" s="58"/>
      <c r="D48" s="58"/>
      <c r="E48" s="65"/>
    </row>
    <row r="49" spans="1:9">
      <c r="A49" s="64"/>
      <c r="B49" s="794"/>
      <c r="C49" s="794"/>
      <c r="D49" s="794"/>
      <c r="E49" s="794"/>
    </row>
    <row r="50" spans="1:9" s="35" customFormat="1">
      <c r="A50" s="1009" t="s">
        <v>205</v>
      </c>
      <c r="B50" s="471"/>
      <c r="C50" s="471"/>
      <c r="D50" s="471"/>
      <c r="E50" s="471"/>
    </row>
    <row r="51" spans="1:9" s="35" customFormat="1" ht="77.25" customHeight="1">
      <c r="A51" s="1270" t="s">
        <v>1109</v>
      </c>
      <c r="B51" s="1270"/>
      <c r="C51" s="1270"/>
      <c r="D51" s="1270"/>
      <c r="E51" s="1270"/>
      <c r="F51" s="13"/>
      <c r="G51" s="13"/>
    </row>
    <row r="52" spans="1:9" s="35" customFormat="1" ht="14.25" customHeight="1">
      <c r="A52" s="1270" t="s">
        <v>1108</v>
      </c>
      <c r="B52" s="1270"/>
      <c r="C52" s="1270"/>
      <c r="D52" s="1270"/>
      <c r="E52" s="1270"/>
      <c r="F52" s="783"/>
      <c r="G52" s="783"/>
      <c r="H52" s="439"/>
      <c r="I52" s="441"/>
    </row>
    <row r="53" spans="1:9" s="35" customFormat="1" ht="15" customHeight="1">
      <c r="A53" s="1270" t="s">
        <v>981</v>
      </c>
      <c r="B53" s="1270"/>
      <c r="C53" s="1270"/>
      <c r="D53" s="1270"/>
      <c r="E53" s="1270"/>
      <c r="F53" s="783"/>
      <c r="G53" s="783"/>
      <c r="H53" s="439"/>
    </row>
    <row r="54" spans="1:9" s="35" customFormat="1">
      <c r="A54" s="1278"/>
      <c r="B54" s="1278"/>
      <c r="C54" s="1278"/>
      <c r="D54" s="1278"/>
      <c r="E54" s="1278"/>
      <c r="F54" s="13"/>
      <c r="G54" s="13"/>
    </row>
    <row r="56" spans="1:9">
      <c r="A56" s="902" t="s">
        <v>206</v>
      </c>
      <c r="B56" s="70"/>
      <c r="C56" s="70"/>
      <c r="D56" s="39"/>
    </row>
    <row r="57" spans="1:9">
      <c r="A57" s="7"/>
      <c r="B57" s="70"/>
      <c r="C57" s="70"/>
      <c r="D57" s="71"/>
    </row>
    <row r="58" spans="1:9">
      <c r="A58" s="666" t="s">
        <v>207</v>
      </c>
      <c r="B58" s="41"/>
      <c r="C58" s="41"/>
      <c r="D58" s="41"/>
    </row>
    <row r="59" spans="1:9">
      <c r="A59" s="7"/>
    </row>
    <row r="60" spans="1:9">
      <c r="A60" s="10" t="s">
        <v>208</v>
      </c>
    </row>
    <row r="62" spans="1:9">
      <c r="A62" s="967" t="s">
        <v>950</v>
      </c>
    </row>
  </sheetData>
  <mergeCells count="5">
    <mergeCell ref="B7:D7"/>
    <mergeCell ref="A51:E51"/>
    <mergeCell ref="A52:E52"/>
    <mergeCell ref="A53:E53"/>
    <mergeCell ref="A54:E54"/>
  </mergeCells>
  <hyperlinks>
    <hyperlink ref="A3" location="'User Guide Vehicle Licensing'!A1" display="Click Here for User Guide"/>
    <hyperlink ref="A58" location="VL" display="Click here to return to Contents"/>
    <hyperlink ref="A60" location="'Statistical Notes'!A1" display="Click here for information on Statistical Notes and symbols used"/>
    <hyperlink ref="A56" location="'Vehicle Reg - Commentary'!A1" display="Click here to return to the Commentary"/>
    <hyperlink ref="A62" r:id="rId1"/>
  </hyperlinks>
  <pageMargins left="0.19685039370078741" right="0.19685039370078741" top="0.35433070866141736" bottom="0.35433070866141736" header="0.19685039370078741" footer="0.19685039370078741"/>
  <pageSetup paperSize="9" scale="98" orientation="portrait" r:id="rId2"/>
</worksheet>
</file>

<file path=xl/worksheets/sheet41.xml><?xml version="1.0" encoding="utf-8"?>
<worksheet xmlns="http://schemas.openxmlformats.org/spreadsheetml/2006/main" xmlns:r="http://schemas.openxmlformats.org/officeDocument/2006/relationships">
  <sheetPr codeName="Sheet36">
    <tabColor theme="0" tint="-0.249977111117893"/>
    <pageSetUpPr fitToPage="1"/>
  </sheetPr>
  <dimension ref="A1:R68"/>
  <sheetViews>
    <sheetView zoomScaleNormal="100" workbookViewId="0">
      <selection activeCell="A2" sqref="A2"/>
    </sheetView>
  </sheetViews>
  <sheetFormatPr defaultRowHeight="12.75"/>
  <cols>
    <col min="1" max="1" width="20" style="2" customWidth="1"/>
    <col min="2" max="5" width="16.42578125" style="2" customWidth="1"/>
    <col min="6" max="6" width="16.42578125" style="441" customWidth="1"/>
    <col min="7" max="8" width="12.7109375" style="2" customWidth="1"/>
    <col min="9" max="9" width="9.140625" style="2" customWidth="1"/>
    <col min="10" max="17" width="9.140625" style="2"/>
    <col min="18" max="18" width="4.7109375" style="2" customWidth="1"/>
    <col min="19" max="16384" width="9.140625" style="2"/>
  </cols>
  <sheetData>
    <row r="1" spans="1:18" ht="15.75">
      <c r="A1" s="16" t="s">
        <v>56</v>
      </c>
      <c r="B1" s="41"/>
      <c r="C1" s="670"/>
      <c r="D1" s="1087"/>
    </row>
    <row r="2" spans="1:18" ht="15.75">
      <c r="B2" s="41"/>
      <c r="C2" s="41"/>
      <c r="J2" s="1"/>
    </row>
    <row r="3" spans="1:18">
      <c r="A3" s="14" t="s">
        <v>197</v>
      </c>
      <c r="B3" s="41"/>
      <c r="C3" s="41"/>
    </row>
    <row r="5" spans="1:18" ht="17.25">
      <c r="A5" s="1011" t="s">
        <v>1514</v>
      </c>
      <c r="B5" s="56"/>
      <c r="C5" s="56"/>
      <c r="D5" s="56"/>
      <c r="E5" s="56"/>
      <c r="F5" s="56"/>
      <c r="G5" s="56"/>
      <c r="H5" s="56"/>
      <c r="J5" s="15"/>
      <c r="K5" s="820"/>
      <c r="L5" s="820"/>
      <c r="M5" s="820"/>
      <c r="N5" s="820"/>
    </row>
    <row r="6" spans="1:18" ht="16.5" thickBot="1">
      <c r="A6" s="482"/>
      <c r="B6" s="58"/>
      <c r="C6" s="58"/>
      <c r="D6" s="58"/>
      <c r="E6" s="58"/>
      <c r="F6" s="58"/>
      <c r="G6" s="58"/>
      <c r="H6" s="384"/>
      <c r="I6" s="443"/>
      <c r="J6" s="443"/>
      <c r="K6" s="443"/>
      <c r="L6" s="443"/>
      <c r="M6" s="443"/>
      <c r="N6" s="443"/>
      <c r="O6" s="443"/>
      <c r="P6" s="443"/>
      <c r="Q6" s="443"/>
      <c r="R6" s="443"/>
    </row>
    <row r="7" spans="1:18" s="473" customFormat="1" ht="15" customHeight="1">
      <c r="A7" s="695" t="s">
        <v>340</v>
      </c>
      <c r="B7" s="696" t="s">
        <v>865</v>
      </c>
      <c r="C7" s="696" t="s">
        <v>1002</v>
      </c>
      <c r="D7" s="696" t="s">
        <v>1036</v>
      </c>
      <c r="E7" s="696" t="s">
        <v>1072</v>
      </c>
      <c r="F7" s="696" t="s">
        <v>1071</v>
      </c>
      <c r="G7" s="707"/>
      <c r="H7" s="707"/>
    </row>
    <row r="8" spans="1:18" s="473" customFormat="1" ht="4.5" customHeight="1">
      <c r="A8" s="697"/>
      <c r="B8" s="698"/>
      <c r="C8" s="698"/>
      <c r="D8" s="698"/>
      <c r="E8" s="698"/>
      <c r="F8" s="698"/>
      <c r="G8" s="693"/>
      <c r="H8" s="693"/>
    </row>
    <row r="9" spans="1:18" s="473" customFormat="1">
      <c r="A9" s="616" t="s">
        <v>814</v>
      </c>
      <c r="B9" s="612">
        <v>10</v>
      </c>
      <c r="C9" s="612">
        <v>12</v>
      </c>
      <c r="D9" s="612">
        <v>11</v>
      </c>
      <c r="E9" s="612">
        <v>15</v>
      </c>
      <c r="F9" s="612">
        <v>16</v>
      </c>
      <c r="G9" s="470"/>
      <c r="H9" s="443"/>
      <c r="I9" s="443"/>
      <c r="J9" s="443"/>
      <c r="K9" s="443"/>
      <c r="L9" s="443"/>
      <c r="M9" s="443"/>
      <c r="N9" s="443"/>
      <c r="O9" s="443"/>
    </row>
    <row r="10" spans="1:18" s="473" customFormat="1">
      <c r="A10" s="617" t="s">
        <v>341</v>
      </c>
      <c r="B10" s="625">
        <v>26</v>
      </c>
      <c r="C10" s="625">
        <v>34</v>
      </c>
      <c r="D10" s="625">
        <v>21</v>
      </c>
      <c r="E10" s="625">
        <v>40</v>
      </c>
      <c r="F10" s="625">
        <v>32</v>
      </c>
      <c r="G10" s="468"/>
      <c r="H10" s="443"/>
      <c r="I10" s="443"/>
      <c r="J10" s="443"/>
      <c r="K10" s="443"/>
      <c r="L10" s="443"/>
      <c r="M10" s="443"/>
      <c r="N10" s="443"/>
      <c r="O10" s="443"/>
    </row>
    <row r="11" spans="1:18" s="473" customFormat="1">
      <c r="A11" s="616" t="s">
        <v>1232</v>
      </c>
      <c r="B11" s="612">
        <v>1</v>
      </c>
      <c r="C11" s="612">
        <v>2</v>
      </c>
      <c r="D11" s="612">
        <v>0</v>
      </c>
      <c r="E11" s="612">
        <v>7</v>
      </c>
      <c r="F11" s="612">
        <v>3</v>
      </c>
      <c r="G11" s="468"/>
      <c r="H11" s="443"/>
      <c r="I11" s="443"/>
      <c r="J11" s="443"/>
      <c r="K11" s="443"/>
      <c r="L11" s="443"/>
      <c r="M11" s="443"/>
      <c r="N11" s="443"/>
      <c r="O11" s="443"/>
    </row>
    <row r="12" spans="1:18" s="473" customFormat="1">
      <c r="A12" s="617" t="s">
        <v>342</v>
      </c>
      <c r="B12" s="625">
        <v>702</v>
      </c>
      <c r="C12" s="625">
        <v>669</v>
      </c>
      <c r="D12" s="625">
        <v>405</v>
      </c>
      <c r="E12" s="625">
        <v>810</v>
      </c>
      <c r="F12" s="625">
        <v>710</v>
      </c>
      <c r="G12" s="483"/>
      <c r="H12" s="443"/>
      <c r="I12" s="443"/>
      <c r="J12" s="443"/>
      <c r="K12" s="443"/>
      <c r="L12" s="443"/>
      <c r="M12" s="443"/>
      <c r="N12" s="443"/>
      <c r="O12" s="443"/>
    </row>
    <row r="13" spans="1:18" s="473" customFormat="1">
      <c r="A13" s="616" t="s">
        <v>343</v>
      </c>
      <c r="B13" s="612">
        <v>2</v>
      </c>
      <c r="C13" s="612">
        <v>2</v>
      </c>
      <c r="D13" s="612">
        <v>0</v>
      </c>
      <c r="E13" s="612">
        <v>0</v>
      </c>
      <c r="F13" s="612">
        <v>1</v>
      </c>
      <c r="G13" s="468"/>
      <c r="H13" s="468"/>
    </row>
    <row r="14" spans="1:18" s="473" customFormat="1">
      <c r="A14" s="617" t="s">
        <v>815</v>
      </c>
      <c r="B14" s="625">
        <v>8</v>
      </c>
      <c r="C14" s="625">
        <v>6</v>
      </c>
      <c r="D14" s="625">
        <v>4</v>
      </c>
      <c r="E14" s="625">
        <v>5</v>
      </c>
      <c r="F14" s="625">
        <v>7</v>
      </c>
      <c r="G14" s="483"/>
      <c r="H14" s="483"/>
    </row>
    <row r="15" spans="1:18" s="473" customFormat="1">
      <c r="A15" s="616" t="s">
        <v>344</v>
      </c>
      <c r="B15" s="612">
        <v>654</v>
      </c>
      <c r="C15" s="612">
        <v>651</v>
      </c>
      <c r="D15" s="612">
        <v>535</v>
      </c>
      <c r="E15" s="612">
        <v>965</v>
      </c>
      <c r="F15" s="612">
        <v>730</v>
      </c>
      <c r="G15" s="468"/>
      <c r="H15" s="468"/>
    </row>
    <row r="16" spans="1:18" s="473" customFormat="1">
      <c r="A16" s="617" t="s">
        <v>345</v>
      </c>
      <c r="B16" s="625">
        <v>1</v>
      </c>
      <c r="C16" s="625">
        <v>2</v>
      </c>
      <c r="D16" s="625">
        <v>3</v>
      </c>
      <c r="E16" s="625">
        <v>0</v>
      </c>
      <c r="F16" s="625">
        <v>0</v>
      </c>
      <c r="G16" s="483"/>
      <c r="H16" s="483"/>
    </row>
    <row r="17" spans="1:8" s="473" customFormat="1">
      <c r="A17" s="616" t="s">
        <v>346</v>
      </c>
      <c r="B17" s="612">
        <v>3</v>
      </c>
      <c r="C17" s="612">
        <v>3</v>
      </c>
      <c r="D17" s="612">
        <v>1</v>
      </c>
      <c r="E17" s="612">
        <v>0</v>
      </c>
      <c r="F17" s="612">
        <v>0</v>
      </c>
      <c r="G17" s="468"/>
      <c r="H17" s="468"/>
    </row>
    <row r="18" spans="1:8" s="473" customFormat="1">
      <c r="A18" s="617" t="s">
        <v>347</v>
      </c>
      <c r="B18" s="625">
        <v>540</v>
      </c>
      <c r="C18" s="625">
        <v>539</v>
      </c>
      <c r="D18" s="625">
        <v>381</v>
      </c>
      <c r="E18" s="625">
        <v>644</v>
      </c>
      <c r="F18" s="625">
        <v>537</v>
      </c>
      <c r="G18" s="483"/>
      <c r="H18" s="483"/>
    </row>
    <row r="19" spans="1:8" s="473" customFormat="1">
      <c r="A19" s="616" t="s">
        <v>348</v>
      </c>
      <c r="B19" s="612">
        <v>280</v>
      </c>
      <c r="C19" s="612">
        <v>187</v>
      </c>
      <c r="D19" s="612">
        <v>192</v>
      </c>
      <c r="E19" s="612">
        <v>333</v>
      </c>
      <c r="F19" s="612">
        <v>294</v>
      </c>
      <c r="G19" s="468"/>
      <c r="H19" s="468"/>
    </row>
    <row r="20" spans="1:8" s="473" customFormat="1">
      <c r="A20" s="617" t="s">
        <v>349</v>
      </c>
      <c r="B20" s="625">
        <v>10</v>
      </c>
      <c r="C20" s="625">
        <v>6</v>
      </c>
      <c r="D20" s="625">
        <v>2</v>
      </c>
      <c r="E20" s="625">
        <v>3</v>
      </c>
      <c r="F20" s="625">
        <v>10</v>
      </c>
      <c r="G20" s="483"/>
      <c r="H20" s="483"/>
    </row>
    <row r="21" spans="1:8" s="473" customFormat="1">
      <c r="A21" s="616" t="s">
        <v>350</v>
      </c>
      <c r="B21" s="612">
        <v>196</v>
      </c>
      <c r="C21" s="612">
        <v>264</v>
      </c>
      <c r="D21" s="612">
        <v>130</v>
      </c>
      <c r="E21" s="612">
        <v>225</v>
      </c>
      <c r="F21" s="612">
        <v>236</v>
      </c>
      <c r="G21" s="468"/>
      <c r="H21" s="712"/>
    </row>
    <row r="22" spans="1:8" s="473" customFormat="1">
      <c r="A22" s="617" t="s">
        <v>351</v>
      </c>
      <c r="B22" s="625">
        <v>1952</v>
      </c>
      <c r="C22" s="625">
        <v>1943</v>
      </c>
      <c r="D22" s="625">
        <v>1155</v>
      </c>
      <c r="E22" s="625">
        <v>2300</v>
      </c>
      <c r="F22" s="625">
        <v>1905</v>
      </c>
      <c r="G22" s="483"/>
      <c r="H22" s="483"/>
    </row>
    <row r="23" spans="1:8" s="473" customFormat="1">
      <c r="A23" s="616" t="s">
        <v>352</v>
      </c>
      <c r="B23" s="612">
        <v>277</v>
      </c>
      <c r="C23" s="612">
        <v>334</v>
      </c>
      <c r="D23" s="612">
        <v>183</v>
      </c>
      <c r="E23" s="612">
        <v>399</v>
      </c>
      <c r="F23" s="612">
        <v>295</v>
      </c>
      <c r="G23" s="468"/>
      <c r="H23" s="468"/>
    </row>
    <row r="24" spans="1:8" s="473" customFormat="1">
      <c r="A24" s="617" t="s">
        <v>353</v>
      </c>
      <c r="B24" s="625">
        <v>893</v>
      </c>
      <c r="C24" s="625">
        <v>850</v>
      </c>
      <c r="D24" s="625">
        <v>545</v>
      </c>
      <c r="E24" s="625">
        <v>1230</v>
      </c>
      <c r="F24" s="625">
        <v>1029</v>
      </c>
      <c r="G24" s="483"/>
      <c r="H24" s="483"/>
    </row>
    <row r="25" spans="1:8" s="473" customFormat="1">
      <c r="A25" s="616" t="s">
        <v>355</v>
      </c>
      <c r="B25" s="612">
        <v>64</v>
      </c>
      <c r="C25" s="612">
        <v>105</v>
      </c>
      <c r="D25" s="612">
        <v>50</v>
      </c>
      <c r="E25" s="612">
        <v>130</v>
      </c>
      <c r="F25" s="612">
        <v>105</v>
      </c>
      <c r="G25" s="468"/>
      <c r="H25" s="468"/>
    </row>
    <row r="26" spans="1:8" s="473" customFormat="1">
      <c r="A26" s="617" t="s">
        <v>356</v>
      </c>
      <c r="B26" s="625">
        <v>45</v>
      </c>
      <c r="C26" s="625">
        <v>65</v>
      </c>
      <c r="D26" s="625">
        <v>47</v>
      </c>
      <c r="E26" s="625">
        <v>112</v>
      </c>
      <c r="F26" s="625">
        <v>57</v>
      </c>
      <c r="G26" s="483"/>
      <c r="H26" s="483"/>
    </row>
    <row r="27" spans="1:8" s="473" customFormat="1">
      <c r="A27" s="616" t="s">
        <v>357</v>
      </c>
      <c r="B27" s="612">
        <v>498</v>
      </c>
      <c r="C27" s="612">
        <v>593</v>
      </c>
      <c r="D27" s="612">
        <v>222</v>
      </c>
      <c r="E27" s="612">
        <v>710</v>
      </c>
      <c r="F27" s="612">
        <v>566</v>
      </c>
      <c r="G27" s="468"/>
      <c r="H27" s="468"/>
    </row>
    <row r="28" spans="1:8" s="473" customFormat="1">
      <c r="A28" s="617" t="s">
        <v>358</v>
      </c>
      <c r="B28" s="625">
        <v>294</v>
      </c>
      <c r="C28" s="625">
        <v>205</v>
      </c>
      <c r="D28" s="625">
        <v>221</v>
      </c>
      <c r="E28" s="625">
        <v>477</v>
      </c>
      <c r="F28" s="625">
        <v>309</v>
      </c>
      <c r="G28" s="483"/>
      <c r="H28" s="483"/>
    </row>
    <row r="29" spans="1:8" s="473" customFormat="1">
      <c r="A29" s="616" t="s">
        <v>359</v>
      </c>
      <c r="B29" s="612">
        <v>62</v>
      </c>
      <c r="C29" s="612">
        <v>69</v>
      </c>
      <c r="D29" s="612">
        <v>48</v>
      </c>
      <c r="E29" s="612">
        <v>73</v>
      </c>
      <c r="F29" s="612">
        <v>67</v>
      </c>
      <c r="G29" s="468"/>
      <c r="H29" s="468"/>
    </row>
    <row r="30" spans="1:8" s="473" customFormat="1">
      <c r="A30" s="617" t="s">
        <v>360</v>
      </c>
      <c r="B30" s="625">
        <v>9</v>
      </c>
      <c r="C30" s="625">
        <v>5</v>
      </c>
      <c r="D30" s="625">
        <v>5</v>
      </c>
      <c r="E30" s="625">
        <v>6</v>
      </c>
      <c r="F30" s="625">
        <v>15</v>
      </c>
      <c r="G30" s="483"/>
      <c r="H30" s="483"/>
    </row>
    <row r="31" spans="1:8" s="473" customFormat="1">
      <c r="A31" s="616" t="s">
        <v>361</v>
      </c>
      <c r="B31" s="612">
        <v>248</v>
      </c>
      <c r="C31" s="612">
        <v>286</v>
      </c>
      <c r="D31" s="612">
        <v>126</v>
      </c>
      <c r="E31" s="612">
        <v>385</v>
      </c>
      <c r="F31" s="612">
        <v>239</v>
      </c>
      <c r="G31" s="483"/>
      <c r="H31" s="483"/>
    </row>
    <row r="32" spans="1:8" s="473" customFormat="1">
      <c r="A32" s="617" t="s">
        <v>362</v>
      </c>
      <c r="B32" s="625">
        <v>463</v>
      </c>
      <c r="C32" s="625">
        <v>536</v>
      </c>
      <c r="D32" s="625">
        <v>292</v>
      </c>
      <c r="E32" s="625">
        <v>694</v>
      </c>
      <c r="F32" s="625">
        <v>517</v>
      </c>
      <c r="G32" s="483"/>
      <c r="H32" s="483"/>
    </row>
    <row r="33" spans="1:9" s="473" customFormat="1">
      <c r="A33" s="616" t="s">
        <v>363</v>
      </c>
      <c r="B33" s="612">
        <v>23</v>
      </c>
      <c r="C33" s="612">
        <v>17</v>
      </c>
      <c r="D33" s="612">
        <v>0</v>
      </c>
      <c r="E33" s="612">
        <v>10</v>
      </c>
      <c r="F33" s="612">
        <v>11</v>
      </c>
      <c r="G33" s="483"/>
      <c r="H33" s="483"/>
    </row>
    <row r="34" spans="1:9" s="473" customFormat="1">
      <c r="A34" s="617" t="s">
        <v>364</v>
      </c>
      <c r="B34" s="625">
        <v>315</v>
      </c>
      <c r="C34" s="625">
        <v>235</v>
      </c>
      <c r="D34" s="625">
        <v>208</v>
      </c>
      <c r="E34" s="625">
        <v>265</v>
      </c>
      <c r="F34" s="625">
        <v>378</v>
      </c>
      <c r="G34" s="483"/>
      <c r="H34" s="483"/>
    </row>
    <row r="35" spans="1:9" s="473" customFormat="1">
      <c r="A35" s="616" t="s">
        <v>365</v>
      </c>
      <c r="B35" s="612">
        <v>170</v>
      </c>
      <c r="C35" s="612">
        <v>106</v>
      </c>
      <c r="D35" s="612">
        <v>69</v>
      </c>
      <c r="E35" s="612">
        <v>135</v>
      </c>
      <c r="F35" s="612">
        <v>91</v>
      </c>
      <c r="G35" s="483"/>
      <c r="H35" s="483"/>
    </row>
    <row r="36" spans="1:9" s="473" customFormat="1">
      <c r="A36" s="617" t="s">
        <v>366</v>
      </c>
      <c r="B36" s="625">
        <v>869</v>
      </c>
      <c r="C36" s="625">
        <v>828</v>
      </c>
      <c r="D36" s="625">
        <v>470</v>
      </c>
      <c r="E36" s="625">
        <v>1088</v>
      </c>
      <c r="F36" s="625">
        <v>791</v>
      </c>
      <c r="G36" s="483"/>
      <c r="H36" s="483"/>
    </row>
    <row r="37" spans="1:9" s="473" customFormat="1">
      <c r="A37" s="616" t="s">
        <v>367</v>
      </c>
      <c r="B37" s="612">
        <v>891</v>
      </c>
      <c r="C37" s="612">
        <v>666</v>
      </c>
      <c r="D37" s="612">
        <v>416</v>
      </c>
      <c r="E37" s="612">
        <v>840</v>
      </c>
      <c r="F37" s="612">
        <v>709</v>
      </c>
      <c r="G37" s="483"/>
      <c r="H37" s="483"/>
    </row>
    <row r="38" spans="1:9" s="473" customFormat="1">
      <c r="A38" s="617" t="s">
        <v>368</v>
      </c>
      <c r="B38" s="625">
        <v>59</v>
      </c>
      <c r="C38" s="625">
        <v>67</v>
      </c>
      <c r="D38" s="625">
        <v>16</v>
      </c>
      <c r="E38" s="625">
        <v>87</v>
      </c>
      <c r="F38" s="625">
        <v>64</v>
      </c>
      <c r="G38" s="483"/>
      <c r="H38" s="483"/>
      <c r="I38" s="737"/>
    </row>
    <row r="39" spans="1:9" s="473" customFormat="1">
      <c r="A39" s="616" t="s">
        <v>369</v>
      </c>
      <c r="B39" s="612">
        <v>687</v>
      </c>
      <c r="C39" s="612">
        <v>834</v>
      </c>
      <c r="D39" s="612">
        <v>546</v>
      </c>
      <c r="E39" s="612">
        <v>1148</v>
      </c>
      <c r="F39" s="612">
        <v>856</v>
      </c>
      <c r="G39" s="483"/>
      <c r="H39" s="483"/>
    </row>
    <row r="40" spans="1:9" s="473" customFormat="1">
      <c r="A40" s="617" t="s">
        <v>370</v>
      </c>
      <c r="B40" s="625">
        <v>1</v>
      </c>
      <c r="C40" s="625">
        <v>0</v>
      </c>
      <c r="D40" s="625">
        <v>0</v>
      </c>
      <c r="E40" s="625">
        <v>1</v>
      </c>
      <c r="F40" s="625">
        <v>0</v>
      </c>
      <c r="G40" s="483"/>
      <c r="H40" s="483"/>
    </row>
    <row r="41" spans="1:9" s="473" customFormat="1">
      <c r="A41" s="616" t="s">
        <v>371</v>
      </c>
      <c r="B41" s="612">
        <v>2</v>
      </c>
      <c r="C41" s="612">
        <v>1</v>
      </c>
      <c r="D41" s="612">
        <v>0</v>
      </c>
      <c r="E41" s="612">
        <v>0</v>
      </c>
      <c r="F41" s="612">
        <v>1</v>
      </c>
      <c r="G41" s="483"/>
      <c r="H41" s="483"/>
    </row>
    <row r="42" spans="1:9" s="473" customFormat="1">
      <c r="A42" s="617" t="s">
        <v>372</v>
      </c>
      <c r="B42" s="625">
        <v>381</v>
      </c>
      <c r="C42" s="625">
        <v>409</v>
      </c>
      <c r="D42" s="625">
        <v>140</v>
      </c>
      <c r="E42" s="625">
        <v>429</v>
      </c>
      <c r="F42" s="625">
        <v>364</v>
      </c>
      <c r="G42" s="483"/>
      <c r="H42" s="483"/>
    </row>
    <row r="43" spans="1:9" s="473" customFormat="1">
      <c r="A43" s="616" t="s">
        <v>373</v>
      </c>
      <c r="B43" s="612">
        <v>407</v>
      </c>
      <c r="C43" s="612">
        <v>416</v>
      </c>
      <c r="D43" s="612">
        <v>296</v>
      </c>
      <c r="E43" s="612">
        <v>545</v>
      </c>
      <c r="F43" s="612">
        <v>530</v>
      </c>
      <c r="G43" s="483"/>
      <c r="H43" s="483"/>
    </row>
    <row r="44" spans="1:9" s="473" customFormat="1">
      <c r="A44" s="617" t="s">
        <v>374</v>
      </c>
      <c r="B44" s="625">
        <v>27</v>
      </c>
      <c r="C44" s="625">
        <v>32</v>
      </c>
      <c r="D44" s="625">
        <v>21</v>
      </c>
      <c r="E44" s="625">
        <v>34</v>
      </c>
      <c r="F44" s="625">
        <v>30</v>
      </c>
      <c r="G44" s="483"/>
      <c r="H44" s="483"/>
    </row>
    <row r="45" spans="1:9" s="473" customFormat="1">
      <c r="A45" s="616" t="s">
        <v>375</v>
      </c>
      <c r="B45" s="612">
        <v>42</v>
      </c>
      <c r="C45" s="612">
        <v>72</v>
      </c>
      <c r="D45" s="612">
        <v>21</v>
      </c>
      <c r="E45" s="612">
        <v>68</v>
      </c>
      <c r="F45" s="612">
        <v>42</v>
      </c>
      <c r="G45" s="483"/>
      <c r="H45" s="483"/>
    </row>
    <row r="46" spans="1:9" s="473" customFormat="1">
      <c r="A46" s="617" t="s">
        <v>376</v>
      </c>
      <c r="B46" s="625">
        <v>35</v>
      </c>
      <c r="C46" s="625">
        <v>22</v>
      </c>
      <c r="D46" s="625">
        <v>16</v>
      </c>
      <c r="E46" s="625">
        <v>54</v>
      </c>
      <c r="F46" s="625">
        <v>33</v>
      </c>
      <c r="G46" s="483"/>
      <c r="H46" s="483"/>
    </row>
    <row r="47" spans="1:9" s="473" customFormat="1">
      <c r="A47" s="616" t="s">
        <v>377</v>
      </c>
      <c r="B47" s="612">
        <v>277</v>
      </c>
      <c r="C47" s="612">
        <v>464</v>
      </c>
      <c r="D47" s="612">
        <v>148</v>
      </c>
      <c r="E47" s="612">
        <v>425</v>
      </c>
      <c r="F47" s="612">
        <v>366</v>
      </c>
      <c r="G47" s="483"/>
      <c r="H47" s="483"/>
    </row>
    <row r="48" spans="1:9" s="473" customFormat="1">
      <c r="A48" s="617" t="s">
        <v>378</v>
      </c>
      <c r="B48" s="625">
        <v>719</v>
      </c>
      <c r="C48" s="625">
        <v>650</v>
      </c>
      <c r="D48" s="625">
        <v>290</v>
      </c>
      <c r="E48" s="625">
        <v>828</v>
      </c>
      <c r="F48" s="625">
        <v>617</v>
      </c>
      <c r="G48" s="468"/>
      <c r="H48" s="468"/>
    </row>
    <row r="49" spans="1:10" s="473" customFormat="1">
      <c r="A49" s="616" t="s">
        <v>379</v>
      </c>
      <c r="B49" s="612">
        <v>0</v>
      </c>
      <c r="C49" s="612">
        <v>1</v>
      </c>
      <c r="D49" s="612">
        <v>0</v>
      </c>
      <c r="E49" s="612">
        <v>0</v>
      </c>
      <c r="F49" s="612">
        <v>1</v>
      </c>
      <c r="G49" s="483"/>
      <c r="H49" s="483"/>
    </row>
    <row r="50" spans="1:10" s="473" customFormat="1">
      <c r="A50" s="617" t="s">
        <v>380</v>
      </c>
      <c r="B50" s="625">
        <v>1435</v>
      </c>
      <c r="C50" s="625">
        <v>1212</v>
      </c>
      <c r="D50" s="625">
        <v>959</v>
      </c>
      <c r="E50" s="625">
        <v>1497</v>
      </c>
      <c r="F50" s="625">
        <v>1185</v>
      </c>
      <c r="G50" s="468"/>
      <c r="H50" s="468"/>
    </row>
    <row r="51" spans="1:10" s="473" customFormat="1">
      <c r="A51" s="616" t="s">
        <v>381</v>
      </c>
      <c r="B51" s="612">
        <v>1619</v>
      </c>
      <c r="C51" s="612">
        <v>1645</v>
      </c>
      <c r="D51" s="612">
        <v>974</v>
      </c>
      <c r="E51" s="612">
        <v>1902</v>
      </c>
      <c r="F51" s="612">
        <v>1425</v>
      </c>
      <c r="G51" s="483"/>
      <c r="H51" s="483"/>
    </row>
    <row r="52" spans="1:10" s="473" customFormat="1">
      <c r="A52" s="617" t="s">
        <v>382</v>
      </c>
      <c r="B52" s="625">
        <v>198</v>
      </c>
      <c r="C52" s="625">
        <v>192</v>
      </c>
      <c r="D52" s="625">
        <v>197</v>
      </c>
      <c r="E52" s="625">
        <v>253</v>
      </c>
      <c r="F52" s="625">
        <v>239</v>
      </c>
      <c r="G52" s="468"/>
      <c r="H52" s="468"/>
    </row>
    <row r="53" spans="1:10" s="473" customFormat="1">
      <c r="A53" s="616" t="s">
        <v>383</v>
      </c>
      <c r="B53" s="612">
        <v>42</v>
      </c>
      <c r="C53" s="612">
        <v>11</v>
      </c>
      <c r="D53" s="612">
        <v>13</v>
      </c>
      <c r="E53" s="612">
        <v>21</v>
      </c>
      <c r="F53" s="612">
        <v>17</v>
      </c>
      <c r="G53" s="468"/>
      <c r="H53" s="468"/>
    </row>
    <row r="54" spans="1:10" s="473" customFormat="1">
      <c r="A54" s="495"/>
      <c r="B54" s="526"/>
      <c r="C54" s="526"/>
      <c r="D54" s="526"/>
      <c r="E54" s="496"/>
      <c r="F54" s="526"/>
      <c r="G54" s="483"/>
      <c r="H54" s="483"/>
    </row>
    <row r="55" spans="1:10" s="473" customFormat="1" ht="15.75" thickBot="1">
      <c r="A55" s="497" t="s">
        <v>829</v>
      </c>
      <c r="B55" s="499">
        <f>SUM(B9:B53)</f>
        <v>15437</v>
      </c>
      <c r="C55" s="499">
        <f>SUM(C9:C53)</f>
        <v>15248</v>
      </c>
      <c r="D55" s="499">
        <f>SUM(D9:D53)</f>
        <v>9379</v>
      </c>
      <c r="E55" s="499">
        <f>SUM(E9:E53)</f>
        <v>19193</v>
      </c>
      <c r="F55" s="499">
        <f>SUM(F9:F53)</f>
        <v>15430</v>
      </c>
      <c r="G55" s="468"/>
      <c r="H55" s="1226"/>
    </row>
    <row r="56" spans="1:10" s="473" customFormat="1">
      <c r="A56" s="498" t="s">
        <v>811</v>
      </c>
      <c r="B56" s="494"/>
      <c r="C56" s="494"/>
      <c r="D56" s="494"/>
      <c r="E56" s="494"/>
      <c r="F56" s="607"/>
      <c r="G56" s="483"/>
      <c r="H56" s="483"/>
    </row>
    <row r="57" spans="1:10" s="473" customFormat="1">
      <c r="A57" s="618"/>
      <c r="B57" s="506"/>
      <c r="C57" s="506"/>
      <c r="D57" s="506"/>
      <c r="E57" s="506"/>
      <c r="F57" s="506"/>
      <c r="G57" s="483"/>
      <c r="H57" s="483"/>
    </row>
    <row r="58" spans="1:10" s="473" customFormat="1">
      <c r="A58" s="1009" t="s">
        <v>205</v>
      </c>
      <c r="B58" s="512"/>
      <c r="C58" s="512"/>
      <c r="D58" s="512"/>
      <c r="E58" s="512"/>
      <c r="F58" s="512"/>
      <c r="G58" s="483"/>
      <c r="H58" s="483"/>
    </row>
    <row r="59" spans="1:10" s="473" customFormat="1" ht="77.25" customHeight="1">
      <c r="A59" s="1279" t="s">
        <v>1109</v>
      </c>
      <c r="B59" s="1260"/>
      <c r="C59" s="1260"/>
      <c r="D59" s="1260"/>
      <c r="E59" s="1260"/>
      <c r="F59" s="1260"/>
      <c r="G59" s="736"/>
      <c r="H59" s="736"/>
      <c r="I59" s="736"/>
      <c r="J59" s="736"/>
    </row>
    <row r="60" spans="1:10" s="473" customFormat="1">
      <c r="A60" s="780"/>
      <c r="B60" s="779"/>
      <c r="C60" s="779"/>
      <c r="D60" s="779"/>
      <c r="E60" s="779"/>
      <c r="F60" s="779"/>
      <c r="G60" s="736"/>
      <c r="H60" s="781"/>
      <c r="I60" s="736"/>
      <c r="J60" s="736"/>
    </row>
    <row r="62" spans="1:10">
      <c r="A62" s="902" t="s">
        <v>206</v>
      </c>
      <c r="B62" s="70"/>
      <c r="C62" s="39"/>
    </row>
    <row r="63" spans="1:10">
      <c r="A63" s="7"/>
      <c r="B63" s="70"/>
      <c r="C63" s="71"/>
    </row>
    <row r="64" spans="1:10">
      <c r="A64" s="666" t="s">
        <v>207</v>
      </c>
      <c r="B64" s="41"/>
      <c r="C64" s="41"/>
    </row>
    <row r="65" spans="1:1">
      <c r="A65" s="7"/>
    </row>
    <row r="66" spans="1:1">
      <c r="A66" s="10" t="s">
        <v>208</v>
      </c>
    </row>
    <row r="68" spans="1:1">
      <c r="A68" s="744"/>
    </row>
  </sheetData>
  <mergeCells count="1">
    <mergeCell ref="A59:F59"/>
  </mergeCells>
  <conditionalFormatting sqref="J9:J12">
    <cfRule type="containsText" dxfId="2" priority="1" operator="containsText" text="Check">
      <formula>NOT(ISERROR(SEARCH("Check",J9)))</formula>
    </cfRule>
  </conditionalFormatting>
  <hyperlinks>
    <hyperlink ref="A3" location="'User Guide Vehicle Licensing'!A1" display="Click Here for User Guide"/>
    <hyperlink ref="A64" location="VL" display="Click here to return to Contents"/>
    <hyperlink ref="A66" location="'Statistical Notes'!A1" display="Click here for information on Statistical Notes and symbols used"/>
    <hyperlink ref="A62" location="'Vehicle Reg - Commentary'!A1" display="Click here to return to the Commentary"/>
  </hyperlinks>
  <pageMargins left="0.70866141732283472" right="0.70866141732283472" top="0.43307086614173229" bottom="0.35433070866141736" header="0.31496062992125984" footer="0.31496062992125984"/>
  <pageSetup paperSize="9" scale="62" orientation="landscape" r:id="rId1"/>
  <drawing r:id="rId2"/>
</worksheet>
</file>

<file path=xl/worksheets/sheet42.xml><?xml version="1.0" encoding="utf-8"?>
<worksheet xmlns="http://schemas.openxmlformats.org/spreadsheetml/2006/main" xmlns:r="http://schemas.openxmlformats.org/officeDocument/2006/relationships">
  <sheetPr codeName="Sheet37">
    <tabColor theme="0" tint="-0.249977111117893"/>
    <pageSetUpPr fitToPage="1"/>
  </sheetPr>
  <dimension ref="A1:K69"/>
  <sheetViews>
    <sheetView zoomScaleNormal="100" workbookViewId="0">
      <selection activeCell="A2" sqref="A2"/>
    </sheetView>
  </sheetViews>
  <sheetFormatPr defaultRowHeight="12.75"/>
  <cols>
    <col min="1" max="1" width="14.7109375" style="2" customWidth="1"/>
    <col min="2" max="5" width="15.28515625" style="2" customWidth="1"/>
    <col min="6" max="9" width="14.7109375" style="2" customWidth="1"/>
    <col min="10" max="10" width="9.140625" style="2" customWidth="1"/>
    <col min="11" max="16384" width="9.140625" style="2"/>
  </cols>
  <sheetData>
    <row r="1" spans="1:11" ht="15.75">
      <c r="A1" s="16" t="s">
        <v>56</v>
      </c>
      <c r="B1" s="41"/>
      <c r="C1" s="41"/>
      <c r="D1" s="1087"/>
      <c r="E1" s="789"/>
    </row>
    <row r="2" spans="1:11" ht="15.75">
      <c r="B2" s="41"/>
      <c r="C2" s="41"/>
      <c r="D2" s="41"/>
      <c r="K2" s="1"/>
    </row>
    <row r="3" spans="1:11">
      <c r="A3" s="14" t="s">
        <v>197</v>
      </c>
      <c r="B3" s="41"/>
      <c r="C3" s="41"/>
      <c r="D3" s="41"/>
    </row>
    <row r="5" spans="1:11" ht="17.25">
      <c r="A5" s="1011" t="s">
        <v>1233</v>
      </c>
      <c r="B5" s="75"/>
      <c r="C5" s="75"/>
      <c r="D5" s="75"/>
      <c r="E5" s="75"/>
      <c r="F5" s="75"/>
      <c r="G5" s="75"/>
      <c r="H5" s="75"/>
      <c r="I5" s="75"/>
    </row>
    <row r="6" spans="1:11">
      <c r="A6" s="486" t="s">
        <v>384</v>
      </c>
      <c r="B6" s="493"/>
      <c r="C6" s="493"/>
      <c r="D6" s="469"/>
      <c r="E6" s="484"/>
      <c r="F6" s="484"/>
      <c r="G6" s="484"/>
      <c r="H6" s="484"/>
      <c r="I6" s="484"/>
    </row>
    <row r="7" spans="1:11" s="473" customFormat="1" ht="25.5">
      <c r="A7" s="492"/>
      <c r="B7" s="1280" t="s">
        <v>816</v>
      </c>
      <c r="C7" s="1280"/>
      <c r="D7" s="1280"/>
      <c r="E7" s="629" t="s">
        <v>813</v>
      </c>
      <c r="F7" s="509"/>
      <c r="G7" s="510"/>
      <c r="H7" s="491"/>
      <c r="I7" s="470"/>
    </row>
    <row r="8" spans="1:11" s="473" customFormat="1">
      <c r="A8" s="467"/>
      <c r="B8" s="479"/>
      <c r="C8" s="479"/>
      <c r="D8" s="479"/>
      <c r="E8" s="630"/>
      <c r="F8" s="509"/>
      <c r="G8" s="509"/>
      <c r="H8" s="470"/>
      <c r="I8" s="489"/>
    </row>
    <row r="9" spans="1:11" s="473" customFormat="1">
      <c r="A9" s="480" t="s">
        <v>340</v>
      </c>
      <c r="B9" s="611" t="s">
        <v>1223</v>
      </c>
      <c r="C9" s="611" t="s">
        <v>1224</v>
      </c>
      <c r="D9" s="611" t="s">
        <v>1225</v>
      </c>
      <c r="E9" s="614" t="s">
        <v>1071</v>
      </c>
      <c r="F9" s="509"/>
      <c r="G9" s="509"/>
      <c r="H9" s="470"/>
      <c r="I9" s="489"/>
    </row>
    <row r="10" spans="1:11" s="473" customFormat="1">
      <c r="A10" s="631" t="s">
        <v>814</v>
      </c>
      <c r="B10" s="632">
        <v>5</v>
      </c>
      <c r="C10" s="632">
        <v>5</v>
      </c>
      <c r="D10" s="632">
        <v>6</v>
      </c>
      <c r="E10" s="624">
        <f>SUM(B10:D10)</f>
        <v>16</v>
      </c>
      <c r="F10" s="509"/>
      <c r="G10" s="509"/>
      <c r="H10" s="855"/>
      <c r="I10" s="468"/>
    </row>
    <row r="11" spans="1:11" s="473" customFormat="1">
      <c r="A11" s="502" t="s">
        <v>341</v>
      </c>
      <c r="B11" s="505">
        <v>10</v>
      </c>
      <c r="C11" s="505">
        <v>9</v>
      </c>
      <c r="D11" s="504">
        <v>13</v>
      </c>
      <c r="E11" s="620">
        <f t="shared" ref="E11:E23" si="0">SUM(B11:D11)</f>
        <v>32</v>
      </c>
      <c r="F11" s="509"/>
      <c r="G11" s="509"/>
      <c r="H11" s="483"/>
      <c r="I11" s="483"/>
    </row>
    <row r="12" spans="1:11" s="473" customFormat="1">
      <c r="A12" s="631" t="s">
        <v>1232</v>
      </c>
      <c r="B12" s="632">
        <v>1</v>
      </c>
      <c r="C12" s="632">
        <v>2</v>
      </c>
      <c r="D12" s="632">
        <v>0</v>
      </c>
      <c r="E12" s="624">
        <f t="shared" si="0"/>
        <v>3</v>
      </c>
      <c r="F12" s="627"/>
      <c r="G12" s="627"/>
      <c r="H12" s="483"/>
      <c r="I12" s="483"/>
    </row>
    <row r="13" spans="1:11" s="473" customFormat="1">
      <c r="A13" s="512" t="s">
        <v>342</v>
      </c>
      <c r="B13" s="505">
        <v>235</v>
      </c>
      <c r="C13" s="505">
        <v>253</v>
      </c>
      <c r="D13" s="505">
        <v>222</v>
      </c>
      <c r="E13" s="620">
        <f t="shared" si="0"/>
        <v>710</v>
      </c>
      <c r="F13" s="509"/>
      <c r="G13" s="509"/>
      <c r="H13" s="855"/>
      <c r="I13" s="468"/>
    </row>
    <row r="14" spans="1:11" s="473" customFormat="1">
      <c r="A14" s="631" t="s">
        <v>343</v>
      </c>
      <c r="B14" s="632">
        <v>0</v>
      </c>
      <c r="C14" s="632">
        <v>1</v>
      </c>
      <c r="D14" s="632">
        <v>0</v>
      </c>
      <c r="E14" s="624">
        <f t="shared" si="0"/>
        <v>1</v>
      </c>
      <c r="F14" s="509"/>
      <c r="G14" s="509"/>
      <c r="H14" s="483"/>
      <c r="I14" s="483"/>
    </row>
    <row r="15" spans="1:11" s="473" customFormat="1">
      <c r="A15" s="512" t="s">
        <v>815</v>
      </c>
      <c r="B15" s="505">
        <v>3</v>
      </c>
      <c r="C15" s="505">
        <v>3</v>
      </c>
      <c r="D15" s="505">
        <v>1</v>
      </c>
      <c r="E15" s="620">
        <f t="shared" si="0"/>
        <v>7</v>
      </c>
      <c r="F15" s="509"/>
      <c r="G15" s="509"/>
      <c r="H15" s="468"/>
      <c r="I15" s="468"/>
    </row>
    <row r="16" spans="1:11" s="473" customFormat="1">
      <c r="A16" s="631" t="s">
        <v>344</v>
      </c>
      <c r="B16" s="632">
        <v>201</v>
      </c>
      <c r="C16" s="632">
        <v>230</v>
      </c>
      <c r="D16" s="632">
        <v>299</v>
      </c>
      <c r="E16" s="624">
        <f t="shared" si="0"/>
        <v>730</v>
      </c>
      <c r="F16" s="509"/>
      <c r="G16" s="509"/>
      <c r="H16" s="483"/>
      <c r="I16" s="483"/>
    </row>
    <row r="17" spans="1:9" s="473" customFormat="1">
      <c r="A17" s="512" t="s">
        <v>345</v>
      </c>
      <c r="B17" s="505">
        <v>0</v>
      </c>
      <c r="C17" s="505">
        <v>0</v>
      </c>
      <c r="D17" s="505">
        <v>0</v>
      </c>
      <c r="E17" s="620">
        <f t="shared" si="0"/>
        <v>0</v>
      </c>
      <c r="F17" s="509"/>
      <c r="G17" s="509"/>
      <c r="H17" s="468"/>
      <c r="I17" s="468"/>
    </row>
    <row r="18" spans="1:9" s="473" customFormat="1">
      <c r="A18" s="631" t="s">
        <v>346</v>
      </c>
      <c r="B18" s="632">
        <v>0</v>
      </c>
      <c r="C18" s="632">
        <v>0</v>
      </c>
      <c r="D18" s="632">
        <v>0</v>
      </c>
      <c r="E18" s="624">
        <f t="shared" si="0"/>
        <v>0</v>
      </c>
      <c r="F18" s="483"/>
      <c r="G18" s="483"/>
      <c r="H18" s="483"/>
      <c r="I18" s="483"/>
    </row>
    <row r="19" spans="1:9" s="473" customFormat="1">
      <c r="A19" s="512" t="s">
        <v>347</v>
      </c>
      <c r="B19" s="505">
        <v>158</v>
      </c>
      <c r="C19" s="505">
        <v>192</v>
      </c>
      <c r="D19" s="505">
        <v>187</v>
      </c>
      <c r="E19" s="620">
        <f t="shared" si="0"/>
        <v>537</v>
      </c>
      <c r="F19" s="468"/>
      <c r="G19" s="468"/>
      <c r="H19" s="468"/>
      <c r="I19" s="468"/>
    </row>
    <row r="20" spans="1:9" s="473" customFormat="1">
      <c r="A20" s="631" t="s">
        <v>348</v>
      </c>
      <c r="B20" s="632">
        <v>61</v>
      </c>
      <c r="C20" s="632">
        <v>113</v>
      </c>
      <c r="D20" s="632">
        <v>120</v>
      </c>
      <c r="E20" s="624">
        <f t="shared" si="0"/>
        <v>294</v>
      </c>
      <c r="F20" s="483"/>
      <c r="G20" s="483"/>
      <c r="H20" s="483"/>
      <c r="I20" s="483"/>
    </row>
    <row r="21" spans="1:9" s="473" customFormat="1">
      <c r="A21" s="512" t="s">
        <v>349</v>
      </c>
      <c r="B21" s="505">
        <v>4</v>
      </c>
      <c r="C21" s="505">
        <v>2</v>
      </c>
      <c r="D21" s="505">
        <v>4</v>
      </c>
      <c r="E21" s="620">
        <f t="shared" si="0"/>
        <v>10</v>
      </c>
      <c r="F21" s="468"/>
      <c r="G21" s="468"/>
      <c r="H21" s="468"/>
      <c r="I21" s="468"/>
    </row>
    <row r="22" spans="1:9" s="473" customFormat="1">
      <c r="A22" s="631" t="s">
        <v>350</v>
      </c>
      <c r="B22" s="632">
        <v>63</v>
      </c>
      <c r="C22" s="632">
        <v>77</v>
      </c>
      <c r="D22" s="632">
        <v>96</v>
      </c>
      <c r="E22" s="624">
        <f t="shared" si="0"/>
        <v>236</v>
      </c>
      <c r="F22" s="483"/>
      <c r="G22" s="483"/>
      <c r="H22" s="483"/>
      <c r="I22" s="483"/>
    </row>
    <row r="23" spans="1:9" s="473" customFormat="1">
      <c r="A23" s="512" t="s">
        <v>351</v>
      </c>
      <c r="B23" s="505">
        <v>576</v>
      </c>
      <c r="C23" s="505">
        <v>575</v>
      </c>
      <c r="D23" s="505">
        <v>754</v>
      </c>
      <c r="E23" s="620">
        <f t="shared" si="0"/>
        <v>1905</v>
      </c>
      <c r="F23" s="468"/>
      <c r="G23" s="468"/>
      <c r="H23" s="468"/>
      <c r="I23" s="468"/>
    </row>
    <row r="24" spans="1:9" s="473" customFormat="1">
      <c r="A24" s="631" t="s">
        <v>352</v>
      </c>
      <c r="B24" s="632">
        <v>75</v>
      </c>
      <c r="C24" s="632">
        <v>99</v>
      </c>
      <c r="D24" s="632">
        <v>121</v>
      </c>
      <c r="E24" s="624">
        <f t="shared" ref="E24:E48" si="1">SUM(B24:D24)</f>
        <v>295</v>
      </c>
      <c r="F24" s="483"/>
      <c r="G24" s="483"/>
      <c r="H24" s="483"/>
      <c r="I24" s="483"/>
    </row>
    <row r="25" spans="1:9" s="473" customFormat="1">
      <c r="A25" s="512" t="s">
        <v>353</v>
      </c>
      <c r="B25" s="505">
        <v>332</v>
      </c>
      <c r="C25" s="505">
        <v>308</v>
      </c>
      <c r="D25" s="505">
        <v>389</v>
      </c>
      <c r="E25" s="620">
        <f t="shared" si="1"/>
        <v>1029</v>
      </c>
      <c r="F25" s="468"/>
      <c r="G25" s="468"/>
      <c r="H25" s="468"/>
      <c r="I25" s="468"/>
    </row>
    <row r="26" spans="1:9" s="473" customFormat="1">
      <c r="A26" s="631" t="s">
        <v>355</v>
      </c>
      <c r="B26" s="632">
        <v>21</v>
      </c>
      <c r="C26" s="632">
        <v>40</v>
      </c>
      <c r="D26" s="632">
        <v>44</v>
      </c>
      <c r="E26" s="624">
        <f t="shared" si="1"/>
        <v>105</v>
      </c>
      <c r="F26" s="483"/>
      <c r="G26" s="483"/>
      <c r="H26" s="483"/>
      <c r="I26" s="483"/>
    </row>
    <row r="27" spans="1:9" s="473" customFormat="1">
      <c r="A27" s="512" t="s">
        <v>356</v>
      </c>
      <c r="B27" s="505">
        <v>13</v>
      </c>
      <c r="C27" s="505">
        <v>17</v>
      </c>
      <c r="D27" s="505">
        <v>27</v>
      </c>
      <c r="E27" s="620">
        <f t="shared" si="1"/>
        <v>57</v>
      </c>
      <c r="F27" s="468"/>
      <c r="G27" s="468"/>
      <c r="H27" s="468"/>
      <c r="I27" s="468"/>
    </row>
    <row r="28" spans="1:9" s="473" customFormat="1">
      <c r="A28" s="631" t="s">
        <v>357</v>
      </c>
      <c r="B28" s="632">
        <v>175</v>
      </c>
      <c r="C28" s="632">
        <v>168</v>
      </c>
      <c r="D28" s="632">
        <v>223</v>
      </c>
      <c r="E28" s="624">
        <f t="shared" si="1"/>
        <v>566</v>
      </c>
      <c r="F28" s="483"/>
      <c r="G28" s="483"/>
      <c r="H28" s="483"/>
      <c r="I28" s="483"/>
    </row>
    <row r="29" spans="1:9" s="473" customFormat="1">
      <c r="A29" s="512" t="s">
        <v>358</v>
      </c>
      <c r="B29" s="505">
        <v>79</v>
      </c>
      <c r="C29" s="505">
        <v>124</v>
      </c>
      <c r="D29" s="505">
        <v>106</v>
      </c>
      <c r="E29" s="620">
        <f t="shared" si="1"/>
        <v>309</v>
      </c>
      <c r="F29" s="468"/>
      <c r="G29" s="468"/>
      <c r="H29" s="468"/>
      <c r="I29" s="468"/>
    </row>
    <row r="30" spans="1:9" s="473" customFormat="1">
      <c r="A30" s="631" t="s">
        <v>359</v>
      </c>
      <c r="B30" s="632">
        <v>19</v>
      </c>
      <c r="C30" s="632">
        <v>22</v>
      </c>
      <c r="D30" s="632">
        <v>26</v>
      </c>
      <c r="E30" s="624">
        <f t="shared" si="1"/>
        <v>67</v>
      </c>
      <c r="F30" s="468"/>
      <c r="G30" s="468"/>
      <c r="H30" s="468"/>
      <c r="I30" s="468"/>
    </row>
    <row r="31" spans="1:9" s="473" customFormat="1">
      <c r="A31" s="512" t="s">
        <v>360</v>
      </c>
      <c r="B31" s="505">
        <v>9</v>
      </c>
      <c r="C31" s="505">
        <v>3</v>
      </c>
      <c r="D31" s="505">
        <v>3</v>
      </c>
      <c r="E31" s="620">
        <f t="shared" si="1"/>
        <v>15</v>
      </c>
      <c r="F31" s="468"/>
      <c r="G31" s="468"/>
      <c r="H31" s="468"/>
      <c r="I31" s="468"/>
    </row>
    <row r="32" spans="1:9" s="473" customFormat="1">
      <c r="A32" s="631" t="s">
        <v>361</v>
      </c>
      <c r="B32" s="632">
        <v>65</v>
      </c>
      <c r="C32" s="632">
        <v>67</v>
      </c>
      <c r="D32" s="632">
        <v>107</v>
      </c>
      <c r="E32" s="624">
        <f t="shared" si="1"/>
        <v>239</v>
      </c>
      <c r="F32" s="468"/>
      <c r="G32" s="468"/>
      <c r="H32" s="468"/>
      <c r="I32" s="468"/>
    </row>
    <row r="33" spans="1:10" s="473" customFormat="1">
      <c r="A33" s="512" t="s">
        <v>362</v>
      </c>
      <c r="B33" s="505">
        <v>151</v>
      </c>
      <c r="C33" s="505">
        <v>157</v>
      </c>
      <c r="D33" s="505">
        <v>209</v>
      </c>
      <c r="E33" s="620">
        <f t="shared" si="1"/>
        <v>517</v>
      </c>
      <c r="F33" s="468"/>
      <c r="G33" s="468"/>
      <c r="H33" s="468"/>
      <c r="I33" s="468"/>
    </row>
    <row r="34" spans="1:10" s="473" customFormat="1">
      <c r="A34" s="631" t="s">
        <v>363</v>
      </c>
      <c r="B34" s="632">
        <v>1</v>
      </c>
      <c r="C34" s="632">
        <v>5</v>
      </c>
      <c r="D34" s="632">
        <v>5</v>
      </c>
      <c r="E34" s="624">
        <f t="shared" si="1"/>
        <v>11</v>
      </c>
      <c r="F34" s="468"/>
      <c r="G34" s="468"/>
      <c r="H34" s="468"/>
      <c r="I34" s="468"/>
    </row>
    <row r="35" spans="1:10" s="473" customFormat="1">
      <c r="A35" s="512" t="s">
        <v>364</v>
      </c>
      <c r="B35" s="505">
        <v>111</v>
      </c>
      <c r="C35" s="505">
        <v>93</v>
      </c>
      <c r="D35" s="505">
        <v>174</v>
      </c>
      <c r="E35" s="620">
        <f t="shared" si="1"/>
        <v>378</v>
      </c>
      <c r="F35" s="468"/>
      <c r="G35" s="468"/>
      <c r="H35" s="468"/>
      <c r="I35" s="468"/>
    </row>
    <row r="36" spans="1:10" s="473" customFormat="1">
      <c r="A36" s="631" t="s">
        <v>365</v>
      </c>
      <c r="B36" s="632">
        <v>29</v>
      </c>
      <c r="C36" s="632">
        <v>34</v>
      </c>
      <c r="D36" s="632">
        <v>28</v>
      </c>
      <c r="E36" s="624">
        <f t="shared" si="1"/>
        <v>91</v>
      </c>
      <c r="F36" s="468"/>
      <c r="G36" s="468"/>
      <c r="H36" s="468"/>
      <c r="I36" s="468"/>
    </row>
    <row r="37" spans="1:10" s="473" customFormat="1">
      <c r="A37" s="512" t="s">
        <v>366</v>
      </c>
      <c r="B37" s="505">
        <v>206</v>
      </c>
      <c r="C37" s="505">
        <v>229</v>
      </c>
      <c r="D37" s="505">
        <v>356</v>
      </c>
      <c r="E37" s="620">
        <f t="shared" si="1"/>
        <v>791</v>
      </c>
      <c r="F37" s="468"/>
      <c r="G37" s="468"/>
      <c r="H37" s="468"/>
      <c r="I37" s="468"/>
    </row>
    <row r="38" spans="1:10" s="473" customFormat="1">
      <c r="A38" s="631" t="s">
        <v>367</v>
      </c>
      <c r="B38" s="632">
        <v>209</v>
      </c>
      <c r="C38" s="632">
        <v>221</v>
      </c>
      <c r="D38" s="632">
        <v>279</v>
      </c>
      <c r="E38" s="624">
        <f t="shared" si="1"/>
        <v>709</v>
      </c>
      <c r="F38" s="468"/>
      <c r="G38" s="468"/>
      <c r="H38" s="468"/>
      <c r="I38" s="468"/>
    </row>
    <row r="39" spans="1:10" s="473" customFormat="1">
      <c r="A39" s="512" t="s">
        <v>368</v>
      </c>
      <c r="B39" s="505">
        <v>31</v>
      </c>
      <c r="C39" s="505">
        <v>18</v>
      </c>
      <c r="D39" s="505">
        <v>15</v>
      </c>
      <c r="E39" s="620">
        <f t="shared" si="1"/>
        <v>64</v>
      </c>
      <c r="F39" s="483"/>
      <c r="G39" s="483"/>
      <c r="H39" s="483"/>
      <c r="I39" s="483"/>
    </row>
    <row r="40" spans="1:10" s="473" customFormat="1">
      <c r="A40" s="631" t="s">
        <v>369</v>
      </c>
      <c r="B40" s="632">
        <v>225</v>
      </c>
      <c r="C40" s="632">
        <v>256</v>
      </c>
      <c r="D40" s="632">
        <v>375</v>
      </c>
      <c r="E40" s="624">
        <f t="shared" si="1"/>
        <v>856</v>
      </c>
      <c r="F40" s="468"/>
      <c r="G40" s="468"/>
      <c r="H40" s="468"/>
      <c r="I40" s="468"/>
    </row>
    <row r="41" spans="1:10" s="473" customFormat="1">
      <c r="A41" s="512" t="s">
        <v>370</v>
      </c>
      <c r="B41" s="505">
        <v>0</v>
      </c>
      <c r="C41" s="505">
        <v>0</v>
      </c>
      <c r="D41" s="505">
        <v>0</v>
      </c>
      <c r="E41" s="620">
        <f t="shared" si="1"/>
        <v>0</v>
      </c>
      <c r="F41" s="855"/>
      <c r="G41" s="483"/>
      <c r="H41" s="483"/>
      <c r="I41" s="483"/>
    </row>
    <row r="42" spans="1:10" s="473" customFormat="1">
      <c r="A42" s="631" t="s">
        <v>371</v>
      </c>
      <c r="B42" s="632">
        <v>1</v>
      </c>
      <c r="C42" s="632">
        <v>0</v>
      </c>
      <c r="D42" s="632">
        <v>0</v>
      </c>
      <c r="E42" s="624">
        <f t="shared" si="1"/>
        <v>1</v>
      </c>
      <c r="F42" s="468"/>
      <c r="G42" s="468"/>
      <c r="H42" s="468"/>
      <c r="I42" s="468"/>
    </row>
    <row r="43" spans="1:10" s="473" customFormat="1">
      <c r="A43" s="512" t="s">
        <v>372</v>
      </c>
      <c r="B43" s="505">
        <v>174</v>
      </c>
      <c r="C43" s="505">
        <v>61</v>
      </c>
      <c r="D43" s="505">
        <v>129</v>
      </c>
      <c r="E43" s="620">
        <f t="shared" si="1"/>
        <v>364</v>
      </c>
      <c r="F43" s="483"/>
      <c r="G43" s="483"/>
      <c r="H43" s="483"/>
      <c r="I43" s="483"/>
    </row>
    <row r="44" spans="1:10" s="473" customFormat="1">
      <c r="A44" s="631" t="s">
        <v>373</v>
      </c>
      <c r="B44" s="632">
        <v>166</v>
      </c>
      <c r="C44" s="632">
        <v>130</v>
      </c>
      <c r="D44" s="632">
        <v>234</v>
      </c>
      <c r="E44" s="624">
        <f t="shared" si="1"/>
        <v>530</v>
      </c>
      <c r="F44" s="468"/>
      <c r="G44" s="468"/>
      <c r="H44" s="468"/>
      <c r="I44" s="468"/>
    </row>
    <row r="45" spans="1:10" s="473" customFormat="1">
      <c r="A45" s="512" t="s">
        <v>374</v>
      </c>
      <c r="B45" s="505">
        <v>11</v>
      </c>
      <c r="C45" s="505">
        <v>9</v>
      </c>
      <c r="D45" s="505">
        <v>10</v>
      </c>
      <c r="E45" s="620">
        <f t="shared" si="1"/>
        <v>30</v>
      </c>
      <c r="F45" s="483"/>
      <c r="G45" s="468"/>
      <c r="H45" s="468"/>
      <c r="I45" s="468"/>
      <c r="J45" s="468"/>
    </row>
    <row r="46" spans="1:10" s="473" customFormat="1">
      <c r="A46" s="631" t="s">
        <v>375</v>
      </c>
      <c r="B46" s="632">
        <v>15</v>
      </c>
      <c r="C46" s="632">
        <v>12</v>
      </c>
      <c r="D46" s="632">
        <v>15</v>
      </c>
      <c r="E46" s="624">
        <f t="shared" si="1"/>
        <v>42</v>
      </c>
      <c r="G46" s="483"/>
      <c r="H46" s="483"/>
      <c r="I46" s="483"/>
      <c r="J46" s="483"/>
    </row>
    <row r="47" spans="1:10" s="473" customFormat="1">
      <c r="A47" s="512" t="s">
        <v>376</v>
      </c>
      <c r="B47" s="505">
        <v>6</v>
      </c>
      <c r="C47" s="505">
        <v>8</v>
      </c>
      <c r="D47" s="505">
        <v>19</v>
      </c>
      <c r="E47" s="620">
        <f t="shared" si="1"/>
        <v>33</v>
      </c>
      <c r="G47" s="468"/>
      <c r="H47" s="468"/>
      <c r="I47" s="468"/>
      <c r="J47" s="468"/>
    </row>
    <row r="48" spans="1:10" s="473" customFormat="1">
      <c r="A48" s="631" t="s">
        <v>377</v>
      </c>
      <c r="B48" s="632">
        <v>88</v>
      </c>
      <c r="C48" s="632">
        <v>138</v>
      </c>
      <c r="D48" s="632">
        <v>140</v>
      </c>
      <c r="E48" s="624">
        <f t="shared" si="1"/>
        <v>366</v>
      </c>
      <c r="G48" s="509"/>
      <c r="H48" s="509"/>
      <c r="I48" s="509"/>
      <c r="J48" s="509"/>
    </row>
    <row r="49" spans="1:11" s="473" customFormat="1">
      <c r="A49" s="512" t="s">
        <v>378</v>
      </c>
      <c r="B49" s="505">
        <v>207</v>
      </c>
      <c r="C49" s="505">
        <v>167</v>
      </c>
      <c r="D49" s="505">
        <v>243</v>
      </c>
      <c r="E49" s="620">
        <f t="shared" ref="E49:E54" si="2">SUM(B49:D49)</f>
        <v>617</v>
      </c>
      <c r="G49" s="509"/>
      <c r="H49" s="509"/>
      <c r="I49" s="509"/>
      <c r="J49" s="509"/>
    </row>
    <row r="50" spans="1:11" s="473" customFormat="1">
      <c r="A50" s="631" t="s">
        <v>379</v>
      </c>
      <c r="B50" s="632">
        <v>0</v>
      </c>
      <c r="C50" s="632">
        <v>0</v>
      </c>
      <c r="D50" s="632">
        <v>1</v>
      </c>
      <c r="E50" s="624">
        <f t="shared" si="2"/>
        <v>1</v>
      </c>
      <c r="G50" s="509"/>
      <c r="H50" s="509"/>
      <c r="I50" s="509"/>
      <c r="J50" s="509"/>
    </row>
    <row r="51" spans="1:11" s="473" customFormat="1">
      <c r="A51" s="512" t="s">
        <v>380</v>
      </c>
      <c r="B51" s="505">
        <v>433</v>
      </c>
      <c r="C51" s="505">
        <v>335</v>
      </c>
      <c r="D51" s="505">
        <v>417</v>
      </c>
      <c r="E51" s="620">
        <f t="shared" si="2"/>
        <v>1185</v>
      </c>
      <c r="G51" s="509"/>
      <c r="H51" s="509"/>
      <c r="I51" s="509"/>
      <c r="J51" s="509"/>
    </row>
    <row r="52" spans="1:11" s="473" customFormat="1">
      <c r="A52" s="631" t="s">
        <v>381</v>
      </c>
      <c r="B52" s="632">
        <v>470</v>
      </c>
      <c r="C52" s="632">
        <v>439</v>
      </c>
      <c r="D52" s="632">
        <v>516</v>
      </c>
      <c r="E52" s="624">
        <f t="shared" si="2"/>
        <v>1425</v>
      </c>
      <c r="G52" s="509"/>
      <c r="H52" s="509"/>
      <c r="I52" s="509"/>
      <c r="J52" s="509"/>
    </row>
    <row r="53" spans="1:11" s="473" customFormat="1">
      <c r="A53" s="512" t="s">
        <v>382</v>
      </c>
      <c r="B53" s="505">
        <v>80</v>
      </c>
      <c r="C53" s="505">
        <v>59</v>
      </c>
      <c r="D53" s="505">
        <v>100</v>
      </c>
      <c r="E53" s="620">
        <f t="shared" si="2"/>
        <v>239</v>
      </c>
      <c r="G53" s="509"/>
      <c r="H53" s="509"/>
      <c r="I53" s="509"/>
      <c r="J53" s="511"/>
    </row>
    <row r="54" spans="1:11" s="473" customFormat="1">
      <c r="A54" s="631" t="s">
        <v>383</v>
      </c>
      <c r="B54" s="632">
        <v>2</v>
      </c>
      <c r="C54" s="632">
        <v>6</v>
      </c>
      <c r="D54" s="632">
        <v>9</v>
      </c>
      <c r="E54" s="624">
        <f t="shared" si="2"/>
        <v>17</v>
      </c>
      <c r="F54" s="699"/>
      <c r="G54" s="509"/>
      <c r="H54" s="509"/>
      <c r="I54" s="509"/>
      <c r="J54" s="509"/>
    </row>
    <row r="55" spans="1:11" s="473" customFormat="1">
      <c r="A55" s="501"/>
      <c r="B55" s="506"/>
      <c r="C55" s="506"/>
      <c r="D55" s="506"/>
      <c r="E55" s="555"/>
      <c r="G55" s="509"/>
      <c r="H55" s="509"/>
      <c r="I55" s="509"/>
      <c r="J55" s="509"/>
    </row>
    <row r="56" spans="1:11" s="473" customFormat="1" ht="15.75" thickBot="1">
      <c r="A56" s="610" t="s">
        <v>829</v>
      </c>
      <c r="B56" s="508">
        <f>SUM(B10:B54)</f>
        <v>4721</v>
      </c>
      <c r="C56" s="619">
        <f>SUM(C10:C54)</f>
        <v>4687</v>
      </c>
      <c r="D56" s="619">
        <f>SUM(D10:D54)</f>
        <v>6022</v>
      </c>
      <c r="E56" s="621">
        <f>SUM(B56:D56)</f>
        <v>15430</v>
      </c>
    </row>
    <row r="57" spans="1:11" s="473" customFormat="1">
      <c r="A57" s="507" t="s">
        <v>817</v>
      </c>
      <c r="B57" s="503"/>
      <c r="C57" s="503"/>
      <c r="D57" s="503"/>
      <c r="E57" s="503"/>
      <c r="F57" s="509"/>
      <c r="G57" s="509"/>
      <c r="H57" s="509"/>
      <c r="I57" s="509"/>
    </row>
    <row r="58" spans="1:11" s="473" customFormat="1">
      <c r="A58" s="487"/>
      <c r="B58" s="483"/>
      <c r="C58" s="483"/>
      <c r="D58" s="483"/>
      <c r="E58" s="483"/>
      <c r="F58" s="483"/>
      <c r="G58" s="483"/>
      <c r="H58" s="483"/>
      <c r="I58" s="483"/>
    </row>
    <row r="59" spans="1:11" s="35" customFormat="1">
      <c r="A59" s="1009" t="s">
        <v>205</v>
      </c>
      <c r="B59" s="471"/>
      <c r="C59" s="471"/>
      <c r="D59" s="471"/>
      <c r="E59" s="471"/>
      <c r="F59" s="66"/>
      <c r="G59" s="66"/>
      <c r="H59" s="66"/>
      <c r="I59" s="66"/>
    </row>
    <row r="60" spans="1:11" s="35" customFormat="1" ht="105.75" customHeight="1">
      <c r="A60" s="1270" t="s">
        <v>1109</v>
      </c>
      <c r="B60" s="1270"/>
      <c r="C60" s="1270"/>
      <c r="D60" s="1270"/>
      <c r="E60" s="1270"/>
      <c r="F60" s="465"/>
      <c r="G60" s="465"/>
      <c r="H60" s="465"/>
      <c r="I60" s="465"/>
      <c r="J60" s="37"/>
      <c r="K60" s="37"/>
    </row>
    <row r="61" spans="1:11" s="438" customFormat="1">
      <c r="A61" s="713"/>
      <c r="B61" s="713"/>
      <c r="C61" s="713"/>
      <c r="D61" s="713"/>
      <c r="E61" s="713"/>
      <c r="F61" s="714"/>
      <c r="G61" s="714"/>
      <c r="H61" s="714"/>
      <c r="I61" s="714"/>
      <c r="J61" s="37"/>
      <c r="K61" s="37"/>
    </row>
    <row r="62" spans="1:11" s="35" customFormat="1">
      <c r="A62" s="1278"/>
      <c r="B62" s="1278"/>
      <c r="C62" s="1278"/>
      <c r="D62" s="1278"/>
      <c r="E62" s="1278"/>
      <c r="F62" s="1278"/>
      <c r="G62" s="1278"/>
      <c r="H62" s="1278"/>
      <c r="I62" s="1278"/>
      <c r="J62" s="37"/>
      <c r="K62" s="37"/>
    </row>
    <row r="63" spans="1:11">
      <c r="A63" s="902" t="s">
        <v>206</v>
      </c>
      <c r="B63" s="70"/>
      <c r="C63" s="70"/>
      <c r="D63" s="39"/>
    </row>
    <row r="64" spans="1:11">
      <c r="A64" s="7"/>
      <c r="B64" s="70"/>
      <c r="C64" s="70"/>
      <c r="D64" s="71"/>
    </row>
    <row r="65" spans="1:4">
      <c r="A65" s="666" t="s">
        <v>207</v>
      </c>
      <c r="B65" s="41"/>
      <c r="C65" s="41"/>
      <c r="D65" s="41"/>
    </row>
    <row r="66" spans="1:4">
      <c r="A66" s="7"/>
    </row>
    <row r="67" spans="1:4">
      <c r="A67" s="10" t="s">
        <v>208</v>
      </c>
    </row>
    <row r="69" spans="1:4">
      <c r="A69" s="744"/>
    </row>
  </sheetData>
  <mergeCells count="3">
    <mergeCell ref="A62:I62"/>
    <mergeCell ref="B7:D7"/>
    <mergeCell ref="A60:E60"/>
  </mergeCells>
  <hyperlinks>
    <hyperlink ref="A3" location="'User Guide Vehicle Licensing'!A1" display="Click Here for User Guide"/>
    <hyperlink ref="A65" location="VL" display="Click here to return to Contents"/>
    <hyperlink ref="A67" location="'Statistical Notes'!A1" display="Click here for information on Statistical Notes and symbols used"/>
    <hyperlink ref="A63" location="'Vehicle Reg - Commentary'!A1" display="Click here to return to the Commentary"/>
  </hyperlinks>
  <pageMargins left="0.70866141732283472" right="0.70866141732283472" top="0.47244094488188981" bottom="0.35433070866141736" header="0.31496062992125984" footer="0.31496062992125984"/>
  <pageSetup paperSize="9" scale="90" orientation="portrait" r:id="rId1"/>
</worksheet>
</file>

<file path=xl/worksheets/sheet43.xml><?xml version="1.0" encoding="utf-8"?>
<worksheet xmlns="http://schemas.openxmlformats.org/spreadsheetml/2006/main" xmlns:r="http://schemas.openxmlformats.org/officeDocument/2006/relationships">
  <sheetPr codeName="Sheet38">
    <tabColor theme="0" tint="-0.249977111117893"/>
    <pageSetUpPr fitToPage="1"/>
  </sheetPr>
  <dimension ref="A1:L42"/>
  <sheetViews>
    <sheetView zoomScaleNormal="100" workbookViewId="0">
      <selection activeCell="A2" sqref="A2"/>
    </sheetView>
  </sheetViews>
  <sheetFormatPr defaultColWidth="7.140625" defaultRowHeight="12.75"/>
  <cols>
    <col min="1" max="1" width="27.140625" style="375" customWidth="1"/>
    <col min="2" max="10" width="14.7109375" style="375" customWidth="1"/>
    <col min="11" max="11" width="7.140625" style="375" customWidth="1"/>
    <col min="12" max="16384" width="7.140625" style="375"/>
  </cols>
  <sheetData>
    <row r="1" spans="1:12" s="265" customFormat="1" ht="15.75">
      <c r="A1" s="371" t="s">
        <v>56</v>
      </c>
      <c r="B1" s="372"/>
      <c r="C1" s="670"/>
      <c r="D1" s="1087"/>
      <c r="F1" s="372"/>
    </row>
    <row r="2" spans="1:12" s="265" customFormat="1" ht="15.75">
      <c r="B2" s="372"/>
      <c r="C2" s="372"/>
      <c r="F2" s="372"/>
      <c r="L2" s="147"/>
    </row>
    <row r="3" spans="1:12" s="265" customFormat="1">
      <c r="A3" s="373" t="s">
        <v>197</v>
      </c>
      <c r="B3" s="372"/>
      <c r="C3" s="372"/>
      <c r="F3" s="372"/>
    </row>
    <row r="5" spans="1:12" s="194" customFormat="1" ht="15" customHeight="1">
      <c r="A5" s="1013" t="s">
        <v>1234</v>
      </c>
      <c r="B5" s="193"/>
      <c r="C5" s="193"/>
      <c r="D5" s="193"/>
      <c r="E5" s="193"/>
      <c r="F5" s="193"/>
      <c r="G5" s="193"/>
      <c r="H5" s="193"/>
      <c r="I5" s="193"/>
      <c r="J5" s="193"/>
    </row>
    <row r="6" spans="1:12" ht="15.75" customHeight="1" thickBot="1">
      <c r="A6" s="488"/>
      <c r="B6" s="374"/>
      <c r="C6" s="374"/>
      <c r="D6" s="374"/>
      <c r="E6" s="374"/>
      <c r="F6" s="374"/>
      <c r="G6" s="374"/>
      <c r="H6" s="374"/>
      <c r="I6" s="374"/>
      <c r="J6" s="374"/>
    </row>
    <row r="7" spans="1:12" s="500" customFormat="1" ht="16.5" customHeight="1">
      <c r="A7" s="519" t="s">
        <v>340</v>
      </c>
      <c r="B7" s="516" t="s">
        <v>865</v>
      </c>
      <c r="C7" s="516" t="s">
        <v>1002</v>
      </c>
      <c r="D7" s="516" t="s">
        <v>1036</v>
      </c>
      <c r="E7" s="516" t="s">
        <v>1072</v>
      </c>
      <c r="F7" s="516" t="s">
        <v>1071</v>
      </c>
      <c r="G7" s="518"/>
      <c r="H7" s="518"/>
      <c r="I7" s="1281"/>
      <c r="J7" s="1281"/>
    </row>
    <row r="8" spans="1:12" s="500" customFormat="1" ht="15" customHeight="1">
      <c r="A8" s="631" t="s">
        <v>347</v>
      </c>
      <c r="B8" s="625">
        <v>242</v>
      </c>
      <c r="C8" s="625">
        <v>227</v>
      </c>
      <c r="D8" s="625">
        <v>142</v>
      </c>
      <c r="E8" s="625">
        <v>341</v>
      </c>
      <c r="F8" s="625">
        <v>234</v>
      </c>
      <c r="G8" s="518"/>
      <c r="H8" s="518"/>
      <c r="I8" s="1012"/>
      <c r="J8" s="389"/>
    </row>
    <row r="9" spans="1:12" s="500" customFormat="1" ht="15" customHeight="1">
      <c r="A9" s="512" t="s">
        <v>350</v>
      </c>
      <c r="B9" s="612">
        <v>112</v>
      </c>
      <c r="C9" s="612">
        <v>100</v>
      </c>
      <c r="D9" s="612">
        <v>47</v>
      </c>
      <c r="E9" s="612">
        <v>95</v>
      </c>
      <c r="F9" s="612">
        <v>65</v>
      </c>
      <c r="G9" s="513"/>
      <c r="H9" s="513"/>
      <c r="I9" s="389"/>
      <c r="J9" s="389"/>
    </row>
    <row r="10" spans="1:12" s="500" customFormat="1" ht="15" customHeight="1">
      <c r="A10" s="631" t="s">
        <v>351</v>
      </c>
      <c r="B10" s="625">
        <v>366</v>
      </c>
      <c r="C10" s="625">
        <v>297</v>
      </c>
      <c r="D10" s="625">
        <v>232</v>
      </c>
      <c r="E10" s="625">
        <v>530</v>
      </c>
      <c r="F10" s="625">
        <v>392</v>
      </c>
      <c r="G10" s="518"/>
      <c r="H10" s="518"/>
      <c r="I10" s="389"/>
      <c r="J10" s="389"/>
    </row>
    <row r="11" spans="1:12" s="500" customFormat="1" ht="15" customHeight="1">
      <c r="A11" s="512" t="s">
        <v>818</v>
      </c>
      <c r="B11" s="612">
        <v>5</v>
      </c>
      <c r="C11" s="612">
        <v>1</v>
      </c>
      <c r="D11" s="612">
        <v>0</v>
      </c>
      <c r="E11" s="612">
        <v>9</v>
      </c>
      <c r="F11" s="612">
        <v>2</v>
      </c>
      <c r="G11" s="513"/>
      <c r="H11" s="513"/>
      <c r="I11" s="389"/>
      <c r="J11" s="389"/>
    </row>
    <row r="12" spans="1:12" s="500" customFormat="1" ht="15" customHeight="1">
      <c r="A12" s="631" t="s">
        <v>352</v>
      </c>
      <c r="B12" s="625">
        <v>0</v>
      </c>
      <c r="C12" s="625">
        <v>0</v>
      </c>
      <c r="D12" s="625">
        <v>1</v>
      </c>
      <c r="E12" s="625">
        <v>3</v>
      </c>
      <c r="F12" s="625">
        <v>2</v>
      </c>
      <c r="G12" s="518"/>
      <c r="H12" s="518"/>
      <c r="I12" s="389"/>
      <c r="J12" s="389"/>
    </row>
    <row r="13" spans="1:12" s="500" customFormat="1" ht="15" customHeight="1">
      <c r="A13" s="512" t="s">
        <v>353</v>
      </c>
      <c r="B13" s="612">
        <v>2</v>
      </c>
      <c r="C13" s="612">
        <v>0</v>
      </c>
      <c r="D13" s="612">
        <v>1</v>
      </c>
      <c r="E13" s="612">
        <v>1</v>
      </c>
      <c r="F13" s="612">
        <v>1</v>
      </c>
      <c r="G13" s="513"/>
      <c r="H13" s="513"/>
      <c r="I13" s="389"/>
      <c r="J13" s="389"/>
    </row>
    <row r="14" spans="1:12" s="500" customFormat="1" ht="15" customHeight="1">
      <c r="A14" s="631" t="s">
        <v>354</v>
      </c>
      <c r="B14" s="625">
        <v>48</v>
      </c>
      <c r="C14" s="625">
        <v>37</v>
      </c>
      <c r="D14" s="625">
        <v>38</v>
      </c>
      <c r="E14" s="625">
        <v>122</v>
      </c>
      <c r="F14" s="625">
        <v>87</v>
      </c>
      <c r="G14" s="518"/>
      <c r="H14" s="518"/>
      <c r="I14" s="472"/>
      <c r="J14" s="389"/>
    </row>
    <row r="15" spans="1:12" s="500" customFormat="1" ht="15" customHeight="1">
      <c r="A15" s="512" t="s">
        <v>385</v>
      </c>
      <c r="B15" s="612">
        <v>23</v>
      </c>
      <c r="C15" s="612">
        <v>14</v>
      </c>
      <c r="D15" s="612">
        <v>10</v>
      </c>
      <c r="E15" s="612">
        <v>18</v>
      </c>
      <c r="F15" s="612">
        <v>21</v>
      </c>
      <c r="G15" s="513"/>
      <c r="H15" s="513"/>
      <c r="I15" s="1012"/>
      <c r="J15" s="389"/>
    </row>
    <row r="16" spans="1:12" s="500" customFormat="1" ht="15" customHeight="1">
      <c r="A16" s="631" t="s">
        <v>388</v>
      </c>
      <c r="B16" s="625">
        <v>0</v>
      </c>
      <c r="C16" s="625">
        <v>0</v>
      </c>
      <c r="D16" s="625">
        <v>0</v>
      </c>
      <c r="E16" s="625">
        <v>0</v>
      </c>
      <c r="F16" s="625">
        <v>13</v>
      </c>
      <c r="G16" s="609"/>
      <c r="H16" s="609"/>
      <c r="I16" s="1012"/>
      <c r="J16" s="389"/>
    </row>
    <row r="17" spans="1:10" s="500" customFormat="1" ht="15" customHeight="1">
      <c r="A17" s="512" t="s">
        <v>358</v>
      </c>
      <c r="B17" s="612">
        <v>79</v>
      </c>
      <c r="C17" s="612">
        <v>51</v>
      </c>
      <c r="D17" s="612">
        <v>39</v>
      </c>
      <c r="E17" s="612">
        <v>73</v>
      </c>
      <c r="F17" s="612">
        <v>18</v>
      </c>
      <c r="G17" s="389"/>
      <c r="H17" s="389"/>
      <c r="I17" s="389"/>
      <c r="J17" s="389"/>
    </row>
    <row r="18" spans="1:10" s="500" customFormat="1" ht="15" customHeight="1">
      <c r="A18" s="631" t="s">
        <v>823</v>
      </c>
      <c r="B18" s="625">
        <v>0</v>
      </c>
      <c r="C18" s="625">
        <v>0</v>
      </c>
      <c r="D18" s="625">
        <v>0</v>
      </c>
      <c r="E18" s="625">
        <v>3</v>
      </c>
      <c r="F18" s="625">
        <v>4</v>
      </c>
      <c r="G18" s="389"/>
      <c r="H18" s="389"/>
      <c r="I18" s="389"/>
      <c r="J18" s="389"/>
    </row>
    <row r="19" spans="1:10" s="500" customFormat="1" ht="15" customHeight="1">
      <c r="A19" s="512" t="s">
        <v>362</v>
      </c>
      <c r="B19" s="612">
        <v>118</v>
      </c>
      <c r="C19" s="612">
        <v>82</v>
      </c>
      <c r="D19" s="612">
        <v>66</v>
      </c>
      <c r="E19" s="612">
        <v>105</v>
      </c>
      <c r="F19" s="612">
        <v>139</v>
      </c>
      <c r="G19" s="389"/>
      <c r="H19" s="389"/>
      <c r="I19" s="389"/>
      <c r="J19" s="389"/>
    </row>
    <row r="20" spans="1:10" s="500" customFormat="1" ht="15" customHeight="1">
      <c r="A20" s="631" t="s">
        <v>365</v>
      </c>
      <c r="B20" s="625">
        <v>72</v>
      </c>
      <c r="C20" s="625">
        <v>54</v>
      </c>
      <c r="D20" s="625">
        <v>28</v>
      </c>
      <c r="E20" s="625">
        <v>63</v>
      </c>
      <c r="F20" s="625">
        <v>51</v>
      </c>
      <c r="G20" s="389"/>
      <c r="H20" s="389"/>
      <c r="I20" s="389"/>
      <c r="J20" s="389"/>
    </row>
    <row r="21" spans="1:10" s="500" customFormat="1" ht="15" customHeight="1">
      <c r="A21" s="512" t="s">
        <v>366</v>
      </c>
      <c r="B21" s="612">
        <v>32</v>
      </c>
      <c r="C21" s="612">
        <v>36</v>
      </c>
      <c r="D21" s="612">
        <v>14</v>
      </c>
      <c r="E21" s="612">
        <v>82</v>
      </c>
      <c r="F21" s="612">
        <v>80</v>
      </c>
      <c r="G21" s="389"/>
      <c r="H21" s="389"/>
      <c r="I21" s="389"/>
      <c r="J21" s="389"/>
    </row>
    <row r="22" spans="1:10" s="500" customFormat="1" ht="15" customHeight="1">
      <c r="A22" s="631" t="s">
        <v>367</v>
      </c>
      <c r="B22" s="625">
        <v>171</v>
      </c>
      <c r="C22" s="625">
        <v>83</v>
      </c>
      <c r="D22" s="625">
        <v>82</v>
      </c>
      <c r="E22" s="625">
        <v>221</v>
      </c>
      <c r="F22" s="625">
        <v>180</v>
      </c>
      <c r="G22" s="387"/>
      <c r="H22" s="387"/>
      <c r="I22" s="387"/>
      <c r="J22" s="387"/>
    </row>
    <row r="23" spans="1:10" s="500" customFormat="1" ht="15" customHeight="1">
      <c r="A23" s="512" t="s">
        <v>402</v>
      </c>
      <c r="B23" s="612">
        <v>0</v>
      </c>
      <c r="C23" s="612">
        <v>2</v>
      </c>
      <c r="D23" s="612">
        <v>0</v>
      </c>
      <c r="E23" s="612">
        <v>2</v>
      </c>
      <c r="F23" s="612">
        <v>1</v>
      </c>
      <c r="G23" s="389"/>
      <c r="H23" s="389"/>
      <c r="I23" s="389"/>
      <c r="J23" s="389"/>
    </row>
    <row r="24" spans="1:10" s="500" customFormat="1" ht="15" customHeight="1">
      <c r="A24" s="631" t="s">
        <v>369</v>
      </c>
      <c r="B24" s="625">
        <v>125</v>
      </c>
      <c r="C24" s="625">
        <v>132</v>
      </c>
      <c r="D24" s="625">
        <v>202</v>
      </c>
      <c r="E24" s="625">
        <v>197</v>
      </c>
      <c r="F24" s="625">
        <v>168</v>
      </c>
      <c r="G24" s="387"/>
      <c r="H24" s="387"/>
      <c r="I24" s="387"/>
      <c r="J24" s="387"/>
    </row>
    <row r="25" spans="1:10" s="500" customFormat="1" ht="15" customHeight="1">
      <c r="A25" s="512" t="s">
        <v>378</v>
      </c>
      <c r="B25" s="612">
        <v>114</v>
      </c>
      <c r="C25" s="612">
        <v>93</v>
      </c>
      <c r="D25" s="612">
        <v>70</v>
      </c>
      <c r="E25" s="612">
        <v>127</v>
      </c>
      <c r="F25" s="612">
        <v>81</v>
      </c>
      <c r="G25" s="389"/>
      <c r="H25" s="389"/>
      <c r="I25" s="389"/>
      <c r="J25" s="389"/>
    </row>
    <row r="26" spans="1:10" s="500" customFormat="1" ht="15" customHeight="1">
      <c r="A26" s="631" t="s">
        <v>380</v>
      </c>
      <c r="B26" s="625">
        <v>119</v>
      </c>
      <c r="C26" s="625">
        <v>131</v>
      </c>
      <c r="D26" s="625">
        <v>147</v>
      </c>
      <c r="E26" s="625">
        <v>156</v>
      </c>
      <c r="F26" s="625">
        <v>127</v>
      </c>
      <c r="G26" s="387"/>
      <c r="H26" s="387"/>
      <c r="I26" s="387"/>
      <c r="J26" s="387"/>
    </row>
    <row r="27" spans="1:10" s="500" customFormat="1" ht="15" customHeight="1">
      <c r="A27" s="512" t="s">
        <v>381</v>
      </c>
      <c r="B27" s="612">
        <v>273</v>
      </c>
      <c r="C27" s="612">
        <v>248</v>
      </c>
      <c r="D27" s="612">
        <v>91</v>
      </c>
      <c r="E27" s="612">
        <v>392</v>
      </c>
      <c r="F27" s="612">
        <v>285</v>
      </c>
      <c r="G27" s="389"/>
      <c r="H27" s="389"/>
      <c r="I27" s="389"/>
      <c r="J27" s="389"/>
    </row>
    <row r="28" spans="1:10" s="500" customFormat="1" ht="15" customHeight="1">
      <c r="A28" s="631" t="s">
        <v>382</v>
      </c>
      <c r="B28" s="625">
        <v>0</v>
      </c>
      <c r="C28" s="625">
        <v>0</v>
      </c>
      <c r="D28" s="625">
        <v>2</v>
      </c>
      <c r="E28" s="625">
        <v>0</v>
      </c>
      <c r="F28" s="625">
        <v>0</v>
      </c>
      <c r="G28" s="387"/>
      <c r="H28" s="387"/>
      <c r="I28" s="387"/>
      <c r="J28" s="387"/>
    </row>
    <row r="29" spans="1:10" s="500" customFormat="1" ht="15" customHeight="1">
      <c r="A29" s="512" t="s">
        <v>383</v>
      </c>
      <c r="B29" s="612">
        <v>11</v>
      </c>
      <c r="C29" s="612">
        <v>14</v>
      </c>
      <c r="D29" s="612">
        <v>4</v>
      </c>
      <c r="E29" s="612">
        <v>19</v>
      </c>
      <c r="F29" s="612">
        <v>23</v>
      </c>
      <c r="G29" s="389"/>
      <c r="H29" s="389"/>
      <c r="I29" s="389"/>
      <c r="J29" s="389"/>
    </row>
    <row r="30" spans="1:10" s="500" customFormat="1" ht="15" customHeight="1">
      <c r="A30" s="515"/>
      <c r="B30" s="481"/>
      <c r="C30" s="481"/>
      <c r="D30" s="481"/>
      <c r="E30" s="481"/>
      <c r="F30" s="481"/>
      <c r="G30" s="387"/>
      <c r="H30" s="387"/>
      <c r="I30" s="387"/>
      <c r="J30" s="387"/>
    </row>
    <row r="31" spans="1:10" s="500" customFormat="1" ht="15" customHeight="1" thickBot="1">
      <c r="A31" s="610" t="s">
        <v>830</v>
      </c>
      <c r="B31" s="619">
        <f>SUM(B8:B29)</f>
        <v>1912</v>
      </c>
      <c r="C31" s="619">
        <f>SUM(C8:C29)</f>
        <v>1602</v>
      </c>
      <c r="D31" s="619">
        <f>SUM(D8:D29)</f>
        <v>1216</v>
      </c>
      <c r="E31" s="619">
        <f>SUM(E8:E29)</f>
        <v>2559</v>
      </c>
      <c r="F31" s="619">
        <f>SUM(F8:F29)</f>
        <v>1974</v>
      </c>
      <c r="G31" s="389"/>
      <c r="H31" s="389"/>
      <c r="I31" s="389"/>
      <c r="J31" s="389"/>
    </row>
    <row r="32" spans="1:10" s="500" customFormat="1" ht="15" customHeight="1">
      <c r="A32" s="517" t="s">
        <v>811</v>
      </c>
      <c r="B32" s="514"/>
      <c r="C32" s="514"/>
      <c r="D32" s="715"/>
      <c r="E32" s="514"/>
      <c r="F32" s="526"/>
      <c r="G32" s="389"/>
      <c r="H32" s="389"/>
      <c r="I32" s="389"/>
      <c r="J32" s="389"/>
    </row>
    <row r="33" spans="1:10" s="500" customFormat="1" ht="15" customHeight="1">
      <c r="A33" s="385"/>
      <c r="B33" s="387"/>
      <c r="C33" s="387"/>
      <c r="D33" s="387"/>
      <c r="E33" s="387"/>
      <c r="F33" s="387"/>
      <c r="G33" s="387"/>
      <c r="H33" s="387"/>
      <c r="I33" s="387"/>
      <c r="J33" s="387"/>
    </row>
    <row r="34" spans="1:10" s="500" customFormat="1" ht="15" customHeight="1">
      <c r="A34" s="1009" t="s">
        <v>205</v>
      </c>
      <c r="B34" s="1068"/>
      <c r="C34" s="1068"/>
      <c r="D34" s="1068"/>
      <c r="E34" s="1068"/>
      <c r="F34" s="1068"/>
      <c r="G34" s="387"/>
      <c r="H34" s="387"/>
      <c r="I34" s="387"/>
      <c r="J34" s="387"/>
    </row>
    <row r="35" spans="1:10" s="500" customFormat="1" ht="78" customHeight="1">
      <c r="A35" s="1279" t="s">
        <v>1109</v>
      </c>
      <c r="B35" s="1260"/>
      <c r="C35" s="1260"/>
      <c r="D35" s="1260"/>
      <c r="E35" s="1260"/>
      <c r="F35" s="1260"/>
      <c r="G35" s="387"/>
      <c r="H35" s="387"/>
      <c r="I35" s="387"/>
      <c r="J35" s="387"/>
    </row>
    <row r="36" spans="1:10" s="500" customFormat="1">
      <c r="A36" s="780"/>
      <c r="B36" s="779"/>
      <c r="C36" s="779"/>
      <c r="D36" s="779"/>
      <c r="E36" s="779"/>
      <c r="F36" s="779"/>
      <c r="G36" s="387"/>
      <c r="H36" s="387"/>
      <c r="I36" s="387"/>
      <c r="J36" s="387"/>
    </row>
    <row r="38" spans="1:10" s="265" customFormat="1">
      <c r="A38" s="902" t="s">
        <v>206</v>
      </c>
      <c r="B38" s="378"/>
      <c r="C38" s="224"/>
      <c r="F38" s="378"/>
    </row>
    <row r="39" spans="1:10" s="265" customFormat="1">
      <c r="A39" s="7"/>
      <c r="B39" s="378"/>
      <c r="C39" s="379"/>
      <c r="F39" s="378"/>
    </row>
    <row r="40" spans="1:10" s="265" customFormat="1">
      <c r="A40" s="666" t="s">
        <v>207</v>
      </c>
      <c r="B40" s="372"/>
      <c r="C40" s="372"/>
      <c r="F40" s="372"/>
    </row>
    <row r="41" spans="1:10">
      <c r="A41" s="7"/>
    </row>
    <row r="42" spans="1:10">
      <c r="A42" s="10" t="s">
        <v>208</v>
      </c>
    </row>
  </sheetData>
  <mergeCells count="2">
    <mergeCell ref="I7:J7"/>
    <mergeCell ref="A35:F35"/>
  </mergeCells>
  <hyperlinks>
    <hyperlink ref="A3" location="'User Guide Vehicle Licensing'!A1" display="Click Here for User Guide"/>
    <hyperlink ref="A40" location="VL" display="Click here to return to Contents"/>
    <hyperlink ref="A42" location="'Statistical Notes'!A1" display="Click here for information on Statistical Notes and symbols used"/>
    <hyperlink ref="A38" location="'Vehicle Reg - Commentary'!A1" display="Click here to return to the Commentary"/>
  </hyperlinks>
  <pageMargins left="0.74803149606299213" right="0.74803149606299213" top="0.98425196850393704" bottom="0.98425196850393704" header="0.51181102362204722" footer="0.51181102362204722"/>
  <pageSetup paperSize="9" scale="87" orientation="portrait" r:id="rId1"/>
  <headerFooter alignWithMargins="0"/>
</worksheet>
</file>

<file path=xl/worksheets/sheet44.xml><?xml version="1.0" encoding="utf-8"?>
<worksheet xmlns="http://schemas.openxmlformats.org/spreadsheetml/2006/main" xmlns:r="http://schemas.openxmlformats.org/officeDocument/2006/relationships">
  <sheetPr codeName="Sheet39">
    <tabColor theme="0" tint="-0.249977111117893"/>
    <pageSetUpPr fitToPage="1"/>
  </sheetPr>
  <dimension ref="A1:J43"/>
  <sheetViews>
    <sheetView zoomScaleNormal="100" workbookViewId="0">
      <selection activeCell="A2" sqref="A2"/>
    </sheetView>
  </sheetViews>
  <sheetFormatPr defaultRowHeight="12.75"/>
  <cols>
    <col min="1" max="1" width="20.42578125" style="375" customWidth="1"/>
    <col min="2" max="5" width="17.140625" style="375" customWidth="1"/>
    <col min="6" max="6" width="16" style="375" customWidth="1"/>
    <col min="7" max="7" width="14.7109375" style="375" customWidth="1"/>
    <col min="8" max="8" width="9.140625" style="375" customWidth="1"/>
    <col min="9" max="16384" width="9.140625" style="375"/>
  </cols>
  <sheetData>
    <row r="1" spans="1:10" s="265" customFormat="1" ht="15.75">
      <c r="A1" s="371" t="s">
        <v>56</v>
      </c>
      <c r="B1" s="372"/>
      <c r="C1" s="372"/>
      <c r="D1" s="1087"/>
      <c r="E1" s="146"/>
    </row>
    <row r="2" spans="1:10" s="265" customFormat="1" ht="15.75">
      <c r="B2" s="372"/>
      <c r="C2" s="372"/>
      <c r="D2" s="372"/>
      <c r="I2" s="147"/>
    </row>
    <row r="3" spans="1:10" s="265" customFormat="1">
      <c r="A3" s="373" t="s">
        <v>197</v>
      </c>
      <c r="B3" s="372"/>
      <c r="C3" s="372"/>
      <c r="D3" s="372"/>
    </row>
    <row r="5" spans="1:10" s="194" customFormat="1" ht="17.25">
      <c r="A5" s="1013" t="s">
        <v>1235</v>
      </c>
      <c r="B5" s="380"/>
      <c r="C5" s="380"/>
      <c r="D5" s="380"/>
      <c r="E5" s="380"/>
      <c r="F5" s="380"/>
      <c r="G5" s="193"/>
    </row>
    <row r="6" spans="1:10" ht="15.75" customHeight="1" thickBot="1">
      <c r="A6" s="488"/>
      <c r="B6" s="520"/>
      <c r="C6" s="520"/>
      <c r="D6" s="521"/>
      <c r="E6" s="522"/>
      <c r="F6" s="522"/>
      <c r="G6" s="374"/>
    </row>
    <row r="7" spans="1:10" s="500" customFormat="1" ht="38.25" customHeight="1">
      <c r="A7" s="527"/>
      <c r="B7" s="1283" t="s">
        <v>816</v>
      </c>
      <c r="C7" s="1284"/>
      <c r="D7" s="1285"/>
      <c r="E7" s="541" t="s">
        <v>813</v>
      </c>
      <c r="F7" s="539"/>
      <c r="G7" s="523"/>
    </row>
    <row r="8" spans="1:10" s="500" customFormat="1" ht="17.25" customHeight="1">
      <c r="A8" s="529" t="s">
        <v>340</v>
      </c>
      <c r="B8" s="614" t="s">
        <v>1223</v>
      </c>
      <c r="C8" s="611" t="s">
        <v>1224</v>
      </c>
      <c r="D8" s="611" t="s">
        <v>1225</v>
      </c>
      <c r="E8" s="615" t="s">
        <v>1071</v>
      </c>
      <c r="F8" s="525"/>
      <c r="G8" s="472"/>
      <c r="H8" s="524"/>
    </row>
    <row r="9" spans="1:10" s="500" customFormat="1" ht="15" customHeight="1">
      <c r="A9" s="531" t="s">
        <v>347</v>
      </c>
      <c r="B9" s="534">
        <v>63</v>
      </c>
      <c r="C9" s="530">
        <v>59</v>
      </c>
      <c r="D9" s="535">
        <v>112</v>
      </c>
      <c r="E9" s="584">
        <f t="shared" ref="E9:E30" si="0">SUM(B9:D9)</f>
        <v>234</v>
      </c>
      <c r="F9" s="627"/>
      <c r="G9" s="387"/>
    </row>
    <row r="10" spans="1:10" s="500" customFormat="1" ht="15" customHeight="1">
      <c r="A10" s="540" t="s">
        <v>350</v>
      </c>
      <c r="B10" s="620">
        <v>25</v>
      </c>
      <c r="C10" s="612">
        <v>20</v>
      </c>
      <c r="D10" s="623">
        <v>20</v>
      </c>
      <c r="E10" s="620">
        <f t="shared" si="0"/>
        <v>65</v>
      </c>
      <c r="F10" s="627"/>
      <c r="G10" s="389"/>
    </row>
    <row r="11" spans="1:10" s="500" customFormat="1" ht="15" customHeight="1">
      <c r="A11" s="531" t="s">
        <v>351</v>
      </c>
      <c r="B11" s="584">
        <v>129</v>
      </c>
      <c r="C11" s="580">
        <v>112</v>
      </c>
      <c r="D11" s="585">
        <v>151</v>
      </c>
      <c r="E11" s="584">
        <f t="shared" si="0"/>
        <v>392</v>
      </c>
      <c r="F11" s="627"/>
      <c r="G11" s="387"/>
    </row>
    <row r="12" spans="1:10" s="500" customFormat="1" ht="15" customHeight="1">
      <c r="A12" s="540" t="s">
        <v>818</v>
      </c>
      <c r="B12" s="620">
        <v>1</v>
      </c>
      <c r="C12" s="612">
        <v>1</v>
      </c>
      <c r="D12" s="623">
        <v>0</v>
      </c>
      <c r="E12" s="620">
        <f t="shared" si="0"/>
        <v>2</v>
      </c>
      <c r="F12" s="609"/>
      <c r="G12" s="389"/>
    </row>
    <row r="13" spans="1:10" s="500" customFormat="1" ht="15" customHeight="1">
      <c r="A13" s="531" t="s">
        <v>352</v>
      </c>
      <c r="B13" s="534">
        <v>1</v>
      </c>
      <c r="C13" s="530">
        <v>0</v>
      </c>
      <c r="D13" s="535">
        <v>1</v>
      </c>
      <c r="E13" s="584">
        <f t="shared" si="0"/>
        <v>2</v>
      </c>
      <c r="F13" s="855"/>
      <c r="G13" s="387"/>
      <c r="J13" s="472"/>
    </row>
    <row r="14" spans="1:10" s="500" customFormat="1" ht="15" customHeight="1">
      <c r="A14" s="540" t="s">
        <v>353</v>
      </c>
      <c r="B14" s="533">
        <v>0</v>
      </c>
      <c r="C14" s="528">
        <v>1</v>
      </c>
      <c r="D14" s="538">
        <v>0</v>
      </c>
      <c r="E14" s="620">
        <f t="shared" si="0"/>
        <v>1</v>
      </c>
      <c r="F14" s="855"/>
      <c r="G14" s="389"/>
      <c r="J14" s="1012"/>
    </row>
    <row r="15" spans="1:10" s="500" customFormat="1" ht="15" customHeight="1">
      <c r="A15" s="531" t="s">
        <v>354</v>
      </c>
      <c r="B15" s="584">
        <v>32</v>
      </c>
      <c r="C15" s="580">
        <v>26</v>
      </c>
      <c r="D15" s="585">
        <v>29</v>
      </c>
      <c r="E15" s="584">
        <f t="shared" si="0"/>
        <v>87</v>
      </c>
      <c r="F15" s="627"/>
      <c r="G15" s="387"/>
      <c r="J15" s="1012"/>
    </row>
    <row r="16" spans="1:10" s="500" customFormat="1" ht="15" customHeight="1">
      <c r="A16" s="540" t="s">
        <v>385</v>
      </c>
      <c r="B16" s="620">
        <v>4</v>
      </c>
      <c r="C16" s="612">
        <v>12</v>
      </c>
      <c r="D16" s="623">
        <v>5</v>
      </c>
      <c r="E16" s="620">
        <f t="shared" si="0"/>
        <v>21</v>
      </c>
      <c r="F16" s="389"/>
      <c r="G16" s="389"/>
    </row>
    <row r="17" spans="1:7" s="500" customFormat="1" ht="15" customHeight="1">
      <c r="A17" s="1069" t="s">
        <v>388</v>
      </c>
      <c r="B17" s="624">
        <v>13</v>
      </c>
      <c r="C17" s="625">
        <v>0</v>
      </c>
      <c r="D17" s="626">
        <v>0</v>
      </c>
      <c r="E17" s="624">
        <f t="shared" si="0"/>
        <v>13</v>
      </c>
      <c r="F17" s="389"/>
      <c r="G17" s="389"/>
    </row>
    <row r="18" spans="1:7" s="500" customFormat="1" ht="15" customHeight="1">
      <c r="A18" s="540" t="s">
        <v>358</v>
      </c>
      <c r="B18" s="620">
        <v>11</v>
      </c>
      <c r="C18" s="612">
        <v>4</v>
      </c>
      <c r="D18" s="623">
        <v>3</v>
      </c>
      <c r="E18" s="620">
        <f t="shared" si="0"/>
        <v>18</v>
      </c>
      <c r="F18" s="387"/>
      <c r="G18" s="387"/>
    </row>
    <row r="19" spans="1:7" s="500" customFormat="1" ht="15" customHeight="1">
      <c r="A19" s="1069" t="s">
        <v>823</v>
      </c>
      <c r="B19" s="624">
        <v>0</v>
      </c>
      <c r="C19" s="625">
        <v>0</v>
      </c>
      <c r="D19" s="626">
        <v>4</v>
      </c>
      <c r="E19" s="624">
        <f t="shared" si="0"/>
        <v>4</v>
      </c>
      <c r="F19" s="387"/>
      <c r="G19" s="387"/>
    </row>
    <row r="20" spans="1:7" s="500" customFormat="1" ht="15" customHeight="1">
      <c r="A20" s="540" t="s">
        <v>362</v>
      </c>
      <c r="B20" s="620">
        <v>41</v>
      </c>
      <c r="C20" s="612">
        <v>24</v>
      </c>
      <c r="D20" s="623">
        <v>74</v>
      </c>
      <c r="E20" s="620">
        <f t="shared" si="0"/>
        <v>139</v>
      </c>
      <c r="F20" s="389"/>
      <c r="G20" s="389"/>
    </row>
    <row r="21" spans="1:7" s="500" customFormat="1" ht="15" customHeight="1">
      <c r="A21" s="1069" t="s">
        <v>365</v>
      </c>
      <c r="B21" s="624">
        <v>14</v>
      </c>
      <c r="C21" s="625">
        <v>15</v>
      </c>
      <c r="D21" s="626">
        <v>22</v>
      </c>
      <c r="E21" s="624">
        <f t="shared" si="0"/>
        <v>51</v>
      </c>
      <c r="F21" s="387"/>
      <c r="G21" s="387"/>
    </row>
    <row r="22" spans="1:7" s="500" customFormat="1" ht="15" customHeight="1">
      <c r="A22" s="540" t="s">
        <v>366</v>
      </c>
      <c r="B22" s="620">
        <v>15</v>
      </c>
      <c r="C22" s="612">
        <v>14</v>
      </c>
      <c r="D22" s="623">
        <v>51</v>
      </c>
      <c r="E22" s="620">
        <f t="shared" si="0"/>
        <v>80</v>
      </c>
      <c r="F22" s="387"/>
      <c r="G22" s="387"/>
    </row>
    <row r="23" spans="1:7" s="500" customFormat="1" ht="15" customHeight="1">
      <c r="A23" s="1069" t="s">
        <v>367</v>
      </c>
      <c r="B23" s="624">
        <v>62</v>
      </c>
      <c r="C23" s="625">
        <v>49</v>
      </c>
      <c r="D23" s="626">
        <v>69</v>
      </c>
      <c r="E23" s="624">
        <f t="shared" si="0"/>
        <v>180</v>
      </c>
      <c r="F23" s="389"/>
      <c r="G23" s="389"/>
    </row>
    <row r="24" spans="1:7" s="500" customFormat="1" ht="15" customHeight="1">
      <c r="A24" s="540" t="s">
        <v>402</v>
      </c>
      <c r="B24" s="620">
        <v>0</v>
      </c>
      <c r="C24" s="612">
        <v>1</v>
      </c>
      <c r="D24" s="623">
        <v>0</v>
      </c>
      <c r="E24" s="620">
        <f t="shared" si="0"/>
        <v>1</v>
      </c>
      <c r="F24" s="387"/>
      <c r="G24" s="387"/>
    </row>
    <row r="25" spans="1:7" s="500" customFormat="1" ht="15" customHeight="1">
      <c r="A25" s="1069" t="s">
        <v>369</v>
      </c>
      <c r="B25" s="624">
        <v>37</v>
      </c>
      <c r="C25" s="625">
        <v>55</v>
      </c>
      <c r="D25" s="626">
        <v>76</v>
      </c>
      <c r="E25" s="624">
        <f t="shared" si="0"/>
        <v>168</v>
      </c>
      <c r="F25" s="389"/>
      <c r="G25" s="389"/>
    </row>
    <row r="26" spans="1:7" s="500" customFormat="1" ht="15" customHeight="1">
      <c r="A26" s="540" t="s">
        <v>378</v>
      </c>
      <c r="B26" s="620">
        <v>45</v>
      </c>
      <c r="C26" s="612">
        <v>17</v>
      </c>
      <c r="D26" s="623">
        <v>19</v>
      </c>
      <c r="E26" s="620">
        <f t="shared" si="0"/>
        <v>81</v>
      </c>
      <c r="F26" s="387"/>
      <c r="G26" s="387"/>
    </row>
    <row r="27" spans="1:7" s="500" customFormat="1" ht="15" customHeight="1">
      <c r="A27" s="1069" t="s">
        <v>380</v>
      </c>
      <c r="B27" s="624">
        <v>43</v>
      </c>
      <c r="C27" s="625">
        <v>39</v>
      </c>
      <c r="D27" s="626">
        <v>45</v>
      </c>
      <c r="E27" s="624">
        <f t="shared" si="0"/>
        <v>127</v>
      </c>
      <c r="F27" s="389"/>
      <c r="G27" s="389"/>
    </row>
    <row r="28" spans="1:7" s="500" customFormat="1" ht="15" customHeight="1">
      <c r="A28" s="540" t="s">
        <v>381</v>
      </c>
      <c r="B28" s="620">
        <v>89</v>
      </c>
      <c r="C28" s="612">
        <v>88</v>
      </c>
      <c r="D28" s="623">
        <v>108</v>
      </c>
      <c r="E28" s="620">
        <f t="shared" si="0"/>
        <v>285</v>
      </c>
      <c r="F28" s="387"/>
      <c r="G28" s="387"/>
    </row>
    <row r="29" spans="1:7" s="500" customFormat="1" ht="15" customHeight="1">
      <c r="A29" s="1069" t="s">
        <v>382</v>
      </c>
      <c r="B29" s="624">
        <v>0</v>
      </c>
      <c r="C29" s="625">
        <v>0</v>
      </c>
      <c r="D29" s="626">
        <v>0</v>
      </c>
      <c r="E29" s="624">
        <f t="shared" si="0"/>
        <v>0</v>
      </c>
      <c r="F29" s="855"/>
      <c r="G29" s="389"/>
    </row>
    <row r="30" spans="1:7" s="500" customFormat="1" ht="15" customHeight="1">
      <c r="A30" s="540" t="s">
        <v>383</v>
      </c>
      <c r="B30" s="620">
        <v>9</v>
      </c>
      <c r="C30" s="612">
        <v>5</v>
      </c>
      <c r="D30" s="623">
        <v>9</v>
      </c>
      <c r="E30" s="620">
        <f t="shared" si="0"/>
        <v>23</v>
      </c>
      <c r="F30" s="387"/>
      <c r="G30" s="387"/>
    </row>
    <row r="31" spans="1:7" s="500" customFormat="1" ht="12" customHeight="1">
      <c r="A31" s="1203"/>
      <c r="B31" s="716"/>
      <c r="C31" s="1204"/>
      <c r="D31" s="1205"/>
      <c r="E31" s="716"/>
      <c r="F31" s="389"/>
      <c r="G31" s="389"/>
    </row>
    <row r="32" spans="1:7" s="500" customFormat="1" ht="15" customHeight="1" thickBot="1">
      <c r="A32" s="537" t="s">
        <v>830</v>
      </c>
      <c r="B32" s="536">
        <f>SUM(B9:B30)</f>
        <v>634</v>
      </c>
      <c r="C32" s="793">
        <f>SUM(C9:C30)</f>
        <v>542</v>
      </c>
      <c r="D32" s="793">
        <f>SUM(D9:D30)</f>
        <v>798</v>
      </c>
      <c r="E32" s="536">
        <f>SUM(B32:D32)</f>
        <v>1974</v>
      </c>
      <c r="F32" s="387"/>
      <c r="G32" s="387"/>
    </row>
    <row r="33" spans="1:7" s="500" customFormat="1" ht="15" customHeight="1">
      <c r="A33" s="532" t="s">
        <v>817</v>
      </c>
      <c r="B33" s="715"/>
      <c r="C33" s="715"/>
      <c r="D33" s="715"/>
      <c r="E33" s="526"/>
      <c r="F33" s="539"/>
      <c r="G33" s="389"/>
    </row>
    <row r="34" spans="1:7">
      <c r="B34" s="792"/>
      <c r="C34" s="792"/>
      <c r="D34" s="792"/>
      <c r="E34" s="374"/>
      <c r="F34" s="374"/>
      <c r="G34" s="374"/>
    </row>
    <row r="35" spans="1:7" s="377" customFormat="1">
      <c r="A35" s="1070" t="s">
        <v>205</v>
      </c>
      <c r="B35" s="1071"/>
      <c r="C35" s="1071"/>
      <c r="D35" s="1071"/>
      <c r="E35" s="1071"/>
      <c r="F35" s="243"/>
      <c r="G35" s="243"/>
    </row>
    <row r="36" spans="1:7" s="377" customFormat="1" ht="92.25" customHeight="1">
      <c r="A36" s="1270" t="s">
        <v>1109</v>
      </c>
      <c r="B36" s="1270"/>
      <c r="C36" s="1270"/>
      <c r="D36" s="1270"/>
      <c r="E36" s="1270"/>
      <c r="F36" s="466"/>
      <c r="G36" s="243"/>
    </row>
    <row r="37" spans="1:7" s="377" customFormat="1" ht="12.75" customHeight="1">
      <c r="A37" s="1282"/>
      <c r="B37" s="1282"/>
      <c r="C37" s="1282"/>
      <c r="D37" s="1282"/>
      <c r="E37" s="1282"/>
      <c r="F37" s="1282"/>
      <c r="G37" s="243"/>
    </row>
    <row r="39" spans="1:7" s="265" customFormat="1">
      <c r="A39" s="902" t="s">
        <v>206</v>
      </c>
      <c r="B39" s="378"/>
      <c r="C39" s="378"/>
      <c r="D39" s="224"/>
    </row>
    <row r="40" spans="1:7" s="265" customFormat="1">
      <c r="A40" s="7"/>
      <c r="B40" s="378"/>
      <c r="C40" s="378"/>
      <c r="D40" s="379"/>
    </row>
    <row r="41" spans="1:7" s="265" customFormat="1">
      <c r="A41" s="666" t="s">
        <v>207</v>
      </c>
      <c r="B41" s="372"/>
      <c r="C41" s="372"/>
      <c r="D41" s="372"/>
    </row>
    <row r="42" spans="1:7">
      <c r="A42" s="7"/>
    </row>
    <row r="43" spans="1:7">
      <c r="A43" s="10" t="s">
        <v>208</v>
      </c>
    </row>
  </sheetData>
  <mergeCells count="3">
    <mergeCell ref="A37:F37"/>
    <mergeCell ref="B7:D7"/>
    <mergeCell ref="A36:E36"/>
  </mergeCells>
  <hyperlinks>
    <hyperlink ref="A3" location="'User Guide Vehicle Licensing'!A1" display="Click Here for User Guide"/>
    <hyperlink ref="A41" location="VL" display="Click here to return to Contents"/>
    <hyperlink ref="A43" location="'Statistical Notes'!A1" display="Click here for information on Statistical Notes and symbols used"/>
    <hyperlink ref="A39" location="'Vehicle Reg - Commentary'!A1" display="Click here to return to the Commentary"/>
  </hyperlinks>
  <pageMargins left="0.74803149606299213" right="0.74803149606299213" top="0.98425196850393704" bottom="0.98425196850393704" header="0.51181102362204722" footer="0.51181102362204722"/>
  <pageSetup paperSize="9" scale="99" orientation="portrait" r:id="rId1"/>
  <headerFooter alignWithMargins="0"/>
</worksheet>
</file>

<file path=xl/worksheets/sheet45.xml><?xml version="1.0" encoding="utf-8"?>
<worksheet xmlns="http://schemas.openxmlformats.org/spreadsheetml/2006/main" xmlns:r="http://schemas.openxmlformats.org/officeDocument/2006/relationships">
  <sheetPr codeName="Sheet40">
    <tabColor theme="0" tint="-0.249977111117893"/>
    <pageSetUpPr fitToPage="1"/>
  </sheetPr>
  <dimension ref="A1:L38"/>
  <sheetViews>
    <sheetView zoomScaleNormal="100" workbookViewId="0">
      <selection activeCell="A2" sqref="A2"/>
    </sheetView>
  </sheetViews>
  <sheetFormatPr defaultColWidth="6.7109375" defaultRowHeight="12.75"/>
  <cols>
    <col min="1" max="1" width="28.28515625" style="375" customWidth="1"/>
    <col min="2" max="6" width="16.42578125" style="375" customWidth="1"/>
    <col min="7" max="8" width="12.7109375" style="375" customWidth="1"/>
    <col min="9" max="9" width="14.28515625" style="375" bestFit="1" customWidth="1"/>
    <col min="10" max="10" width="12.7109375" style="375" customWidth="1"/>
    <col min="11" max="11" width="6.7109375" style="375" customWidth="1"/>
    <col min="12" max="16384" width="6.7109375" style="375"/>
  </cols>
  <sheetData>
    <row r="1" spans="1:12" s="265" customFormat="1" ht="15.75">
      <c r="A1" s="371" t="s">
        <v>56</v>
      </c>
      <c r="B1" s="670"/>
      <c r="C1" s="1087"/>
      <c r="D1" s="838"/>
      <c r="F1" s="670"/>
    </row>
    <row r="2" spans="1:12" s="265" customFormat="1" ht="15.75">
      <c r="B2" s="372"/>
      <c r="C2" s="372"/>
      <c r="F2" s="372"/>
      <c r="L2" s="147"/>
    </row>
    <row r="3" spans="1:12" s="265" customFormat="1">
      <c r="A3" s="373" t="s">
        <v>197</v>
      </c>
      <c r="B3" s="372"/>
      <c r="C3" s="372"/>
      <c r="F3" s="372"/>
    </row>
    <row r="5" spans="1:12" s="383" customFormat="1" ht="17.25">
      <c r="A5" s="1013" t="s">
        <v>1236</v>
      </c>
      <c r="B5" s="382"/>
      <c r="C5" s="382"/>
      <c r="D5" s="382"/>
      <c r="E5" s="382"/>
      <c r="F5" s="382"/>
      <c r="G5" s="382"/>
      <c r="H5" s="382"/>
      <c r="I5" s="382"/>
      <c r="J5" s="382"/>
    </row>
    <row r="6" spans="1:12" s="381" customFormat="1" ht="20.25" customHeight="1" thickBot="1">
      <c r="A6" s="488" t="s">
        <v>7</v>
      </c>
      <c r="B6" s="384"/>
      <c r="C6" s="384"/>
      <c r="D6" s="384"/>
      <c r="E6" s="384"/>
      <c r="F6" s="384"/>
      <c r="G6" s="384"/>
      <c r="H6" s="384"/>
      <c r="I6" s="384"/>
      <c r="J6" s="384"/>
    </row>
    <row r="7" spans="1:12" s="524" customFormat="1" ht="18.75" customHeight="1">
      <c r="A7" s="571" t="s">
        <v>340</v>
      </c>
      <c r="B7" s="588" t="s">
        <v>865</v>
      </c>
      <c r="C7" s="588" t="s">
        <v>1037</v>
      </c>
      <c r="D7" s="588" t="s">
        <v>1036</v>
      </c>
      <c r="E7" s="588" t="s">
        <v>1072</v>
      </c>
      <c r="F7" s="588" t="s">
        <v>1071</v>
      </c>
      <c r="G7" s="561"/>
      <c r="H7" s="561"/>
      <c r="I7" s="561"/>
      <c r="J7" s="561"/>
      <c r="K7" s="561"/>
    </row>
    <row r="8" spans="1:12" s="524" customFormat="1" ht="16.5" customHeight="1">
      <c r="A8" s="566" t="s">
        <v>907</v>
      </c>
      <c r="B8" s="567">
        <v>70</v>
      </c>
      <c r="C8" s="567">
        <v>48</v>
      </c>
      <c r="D8" s="567">
        <v>46</v>
      </c>
      <c r="E8" s="567">
        <v>63</v>
      </c>
      <c r="F8" s="567">
        <v>63</v>
      </c>
      <c r="G8" s="562"/>
      <c r="H8" s="842"/>
      <c r="I8" s="562"/>
      <c r="J8" s="562"/>
      <c r="K8" s="562"/>
    </row>
    <row r="9" spans="1:12" s="524" customFormat="1" ht="15" customHeight="1">
      <c r="A9" s="1016" t="s">
        <v>386</v>
      </c>
      <c r="B9" s="1017">
        <v>2</v>
      </c>
      <c r="C9" s="1017">
        <v>0</v>
      </c>
      <c r="D9" s="1017">
        <v>0</v>
      </c>
      <c r="E9" s="1017">
        <v>5</v>
      </c>
      <c r="F9" s="1017">
        <v>0</v>
      </c>
      <c r="G9" s="561"/>
      <c r="H9" s="843"/>
      <c r="I9" s="561"/>
      <c r="J9" s="561"/>
      <c r="K9" s="561"/>
    </row>
    <row r="10" spans="1:12" s="524" customFormat="1" ht="15" customHeight="1">
      <c r="A10" s="566" t="s">
        <v>350</v>
      </c>
      <c r="B10" s="567">
        <v>11</v>
      </c>
      <c r="C10" s="567">
        <v>8</v>
      </c>
      <c r="D10" s="567">
        <v>5</v>
      </c>
      <c r="E10" s="567">
        <v>13</v>
      </c>
      <c r="F10" s="567">
        <v>12</v>
      </c>
      <c r="G10" s="562"/>
      <c r="H10" s="842"/>
      <c r="I10" s="562"/>
      <c r="J10" s="562"/>
      <c r="K10" s="562"/>
    </row>
    <row r="11" spans="1:12" s="524" customFormat="1" ht="15" customHeight="1">
      <c r="A11" s="1016" t="s">
        <v>387</v>
      </c>
      <c r="B11" s="1017">
        <v>0</v>
      </c>
      <c r="C11" s="1017">
        <v>5</v>
      </c>
      <c r="D11" s="1017">
        <v>3</v>
      </c>
      <c r="E11" s="1017">
        <v>0</v>
      </c>
      <c r="F11" s="1017">
        <v>1</v>
      </c>
      <c r="G11" s="561"/>
      <c r="H11" s="843"/>
      <c r="I11" s="561"/>
      <c r="J11" s="561"/>
      <c r="K11" s="561"/>
    </row>
    <row r="12" spans="1:12" s="524" customFormat="1" ht="15" customHeight="1">
      <c r="A12" s="566" t="s">
        <v>354</v>
      </c>
      <c r="B12" s="567">
        <v>3</v>
      </c>
      <c r="C12" s="567">
        <v>6</v>
      </c>
      <c r="D12" s="567">
        <v>1</v>
      </c>
      <c r="E12" s="567">
        <v>0</v>
      </c>
      <c r="F12" s="567">
        <v>2</v>
      </c>
      <c r="G12" s="562"/>
      <c r="H12" s="842"/>
      <c r="I12" s="609"/>
      <c r="J12" s="562"/>
      <c r="K12" s="562"/>
    </row>
    <row r="13" spans="1:12" s="524" customFormat="1" ht="15" customHeight="1">
      <c r="A13" s="1016" t="s">
        <v>819</v>
      </c>
      <c r="B13" s="1017">
        <v>2</v>
      </c>
      <c r="C13" s="1017">
        <v>1</v>
      </c>
      <c r="D13" s="1017">
        <v>2</v>
      </c>
      <c r="E13" s="1017">
        <v>1</v>
      </c>
      <c r="F13" s="1017">
        <v>1</v>
      </c>
      <c r="G13" s="561"/>
      <c r="H13" s="843"/>
      <c r="I13" s="561"/>
      <c r="J13" s="561"/>
      <c r="K13" s="561"/>
    </row>
    <row r="14" spans="1:12" s="524" customFormat="1" ht="15" customHeight="1">
      <c r="A14" s="566" t="s">
        <v>385</v>
      </c>
      <c r="B14" s="567">
        <v>39</v>
      </c>
      <c r="C14" s="567">
        <v>22</v>
      </c>
      <c r="D14" s="567">
        <v>12</v>
      </c>
      <c r="E14" s="567">
        <v>21</v>
      </c>
      <c r="F14" s="567">
        <v>25</v>
      </c>
      <c r="G14" s="562"/>
      <c r="H14" s="842"/>
      <c r="I14" s="562"/>
      <c r="J14" s="562"/>
      <c r="K14" s="562"/>
    </row>
    <row r="15" spans="1:12" s="524" customFormat="1" ht="15" customHeight="1">
      <c r="A15" s="1016" t="s">
        <v>388</v>
      </c>
      <c r="B15" s="1017">
        <v>0</v>
      </c>
      <c r="C15" s="1017">
        <v>0</v>
      </c>
      <c r="D15" s="1017">
        <v>0</v>
      </c>
      <c r="E15" s="1017">
        <v>0</v>
      </c>
      <c r="F15" s="1017">
        <v>10</v>
      </c>
      <c r="G15" s="561"/>
      <c r="H15" s="843"/>
      <c r="I15" s="561"/>
      <c r="J15" s="561"/>
      <c r="K15" s="561"/>
    </row>
    <row r="16" spans="1:12" s="524" customFormat="1" ht="15" customHeight="1">
      <c r="A16" s="566" t="s">
        <v>389</v>
      </c>
      <c r="B16" s="567">
        <v>36</v>
      </c>
      <c r="C16" s="567">
        <v>12</v>
      </c>
      <c r="D16" s="567">
        <v>18</v>
      </c>
      <c r="E16" s="567">
        <v>17</v>
      </c>
      <c r="F16" s="567">
        <v>17</v>
      </c>
      <c r="G16" s="562"/>
      <c r="H16" s="842"/>
      <c r="I16" s="562"/>
      <c r="J16" s="562"/>
      <c r="K16" s="562"/>
    </row>
    <row r="17" spans="1:10" s="524" customFormat="1" ht="15" customHeight="1">
      <c r="A17" s="1014" t="s">
        <v>362</v>
      </c>
      <c r="B17" s="1015">
        <v>32</v>
      </c>
      <c r="C17" s="1015">
        <v>19</v>
      </c>
      <c r="D17" s="1015">
        <v>42</v>
      </c>
      <c r="E17" s="1015">
        <v>36</v>
      </c>
      <c r="F17" s="1015">
        <v>30</v>
      </c>
      <c r="G17" s="386"/>
      <c r="H17" s="845"/>
      <c r="I17" s="386"/>
      <c r="J17" s="386"/>
    </row>
    <row r="18" spans="1:10" s="524" customFormat="1" ht="15" customHeight="1">
      <c r="A18" s="1020" t="s">
        <v>365</v>
      </c>
      <c r="B18" s="1021">
        <v>1</v>
      </c>
      <c r="C18" s="1021">
        <v>0</v>
      </c>
      <c r="D18" s="1021">
        <v>4</v>
      </c>
      <c r="E18" s="1021">
        <v>2</v>
      </c>
      <c r="F18" s="1021">
        <v>1</v>
      </c>
      <c r="G18" s="388"/>
      <c r="H18" s="844"/>
      <c r="I18" s="388"/>
      <c r="J18" s="388"/>
    </row>
    <row r="19" spans="1:10" s="524" customFormat="1" ht="15" customHeight="1">
      <c r="A19" s="1014" t="s">
        <v>820</v>
      </c>
      <c r="B19" s="1015">
        <v>0</v>
      </c>
      <c r="C19" s="1015">
        <v>0</v>
      </c>
      <c r="D19" s="1015">
        <v>3</v>
      </c>
      <c r="E19" s="1015">
        <v>1</v>
      </c>
      <c r="F19" s="1015">
        <v>1</v>
      </c>
      <c r="G19" s="386"/>
      <c r="H19" s="845"/>
      <c r="I19" s="386"/>
      <c r="J19" s="386"/>
    </row>
    <row r="20" spans="1:10" s="524" customFormat="1" ht="15" customHeight="1">
      <c r="A20" s="1020" t="s">
        <v>908</v>
      </c>
      <c r="B20" s="1021">
        <v>15</v>
      </c>
      <c r="C20" s="1021">
        <v>7</v>
      </c>
      <c r="D20" s="1021">
        <v>11</v>
      </c>
      <c r="E20" s="1021">
        <v>15</v>
      </c>
      <c r="F20" s="1021">
        <v>20</v>
      </c>
      <c r="G20" s="388"/>
      <c r="H20" s="844"/>
      <c r="I20" s="388"/>
      <c r="J20" s="388"/>
    </row>
    <row r="21" spans="1:10" s="524" customFormat="1" ht="15" customHeight="1">
      <c r="A21" s="1018" t="s">
        <v>392</v>
      </c>
      <c r="B21" s="1019">
        <v>65</v>
      </c>
      <c r="C21" s="1019">
        <v>49</v>
      </c>
      <c r="D21" s="1019">
        <v>50</v>
      </c>
      <c r="E21" s="1019">
        <v>77</v>
      </c>
      <c r="F21" s="1019">
        <v>72</v>
      </c>
      <c r="G21" s="386"/>
      <c r="H21" s="845"/>
      <c r="I21" s="386"/>
      <c r="J21" s="386"/>
    </row>
    <row r="22" spans="1:10" s="524" customFormat="1" ht="15" customHeight="1">
      <c r="A22" s="1020" t="s">
        <v>906</v>
      </c>
      <c r="B22" s="1021">
        <v>2</v>
      </c>
      <c r="C22" s="1021">
        <v>0</v>
      </c>
      <c r="D22" s="1021">
        <v>0</v>
      </c>
      <c r="E22" s="1021">
        <v>1</v>
      </c>
      <c r="F22" s="1021">
        <v>3</v>
      </c>
      <c r="G22" s="386"/>
      <c r="H22" s="845"/>
      <c r="I22" s="386"/>
      <c r="J22" s="386"/>
    </row>
    <row r="23" spans="1:10" s="524" customFormat="1" ht="15" customHeight="1">
      <c r="A23" s="1018" t="s">
        <v>380</v>
      </c>
      <c r="B23" s="1019">
        <v>5</v>
      </c>
      <c r="C23" s="1019">
        <v>0</v>
      </c>
      <c r="D23" s="1019">
        <v>0</v>
      </c>
      <c r="E23" s="1019">
        <v>0</v>
      </c>
      <c r="F23" s="1019">
        <v>2</v>
      </c>
      <c r="G23" s="388"/>
      <c r="H23" s="844"/>
      <c r="I23" s="388"/>
      <c r="J23" s="388"/>
    </row>
    <row r="24" spans="1:10" s="524" customFormat="1" ht="15" customHeight="1">
      <c r="A24" s="569" t="s">
        <v>381</v>
      </c>
      <c r="B24" s="564">
        <v>1</v>
      </c>
      <c r="C24" s="564">
        <v>1</v>
      </c>
      <c r="D24" s="564">
        <v>2</v>
      </c>
      <c r="E24" s="564">
        <v>3</v>
      </c>
      <c r="F24" s="564">
        <v>13</v>
      </c>
      <c r="G24" s="386"/>
      <c r="H24" s="845"/>
      <c r="I24" s="386"/>
      <c r="J24" s="386"/>
    </row>
    <row r="25" spans="1:10" s="524" customFormat="1" ht="15" customHeight="1">
      <c r="A25" s="1018" t="s">
        <v>382</v>
      </c>
      <c r="B25" s="1019">
        <v>58</v>
      </c>
      <c r="C25" s="1019">
        <v>97</v>
      </c>
      <c r="D25" s="1019">
        <v>73</v>
      </c>
      <c r="E25" s="1019">
        <v>113</v>
      </c>
      <c r="F25" s="1019">
        <v>113</v>
      </c>
      <c r="G25" s="388"/>
      <c r="H25" s="844"/>
      <c r="I25" s="388"/>
      <c r="J25" s="388"/>
    </row>
    <row r="26" spans="1:10" s="524" customFormat="1" ht="15" customHeight="1">
      <c r="A26" s="1020" t="s">
        <v>383</v>
      </c>
      <c r="B26" s="1021">
        <v>17</v>
      </c>
      <c r="C26" s="1021">
        <v>7</v>
      </c>
      <c r="D26" s="1021">
        <v>8</v>
      </c>
      <c r="E26" s="1021">
        <v>20</v>
      </c>
      <c r="F26" s="1021">
        <v>4</v>
      </c>
      <c r="G26" s="386"/>
      <c r="H26" s="845"/>
      <c r="I26" s="386"/>
      <c r="J26" s="386"/>
    </row>
    <row r="27" spans="1:10" s="524" customFormat="1" ht="15" customHeight="1">
      <c r="A27" s="565"/>
      <c r="B27" s="545"/>
      <c r="C27" s="545"/>
      <c r="D27" s="545"/>
      <c r="E27" s="545"/>
      <c r="F27" s="545"/>
      <c r="G27" s="388"/>
      <c r="H27" s="388"/>
      <c r="I27" s="388"/>
      <c r="J27" s="388"/>
    </row>
    <row r="28" spans="1:10" s="524" customFormat="1" ht="15" customHeight="1" thickBot="1">
      <c r="A28" s="610" t="s">
        <v>831</v>
      </c>
      <c r="B28" s="619">
        <f>SUM(B8:B26)</f>
        <v>359</v>
      </c>
      <c r="C28" s="619">
        <f>SUM(C8:C26)</f>
        <v>282</v>
      </c>
      <c r="D28" s="718">
        <f>SUM(D8:D26)</f>
        <v>280</v>
      </c>
      <c r="E28" s="718">
        <f>SUM(E8:E26)</f>
        <v>388</v>
      </c>
      <c r="F28" s="718">
        <f>SUM(F8:F26)</f>
        <v>390</v>
      </c>
      <c r="G28" s="386"/>
      <c r="H28" s="386"/>
      <c r="I28" s="386"/>
      <c r="J28" s="386"/>
    </row>
    <row r="29" spans="1:10" s="524" customFormat="1" ht="15" customHeight="1">
      <c r="A29" s="563" t="s">
        <v>811</v>
      </c>
      <c r="B29" s="1206"/>
      <c r="C29" s="1206"/>
      <c r="D29" s="552"/>
      <c r="E29" s="552"/>
      <c r="F29" s="552"/>
      <c r="G29" s="386"/>
      <c r="H29" s="386"/>
      <c r="I29" s="386"/>
      <c r="J29" s="386"/>
    </row>
    <row r="30" spans="1:10" s="524" customFormat="1" ht="15" customHeight="1">
      <c r="A30" s="474"/>
      <c r="B30" s="388"/>
      <c r="C30" s="388"/>
      <c r="D30" s="468"/>
      <c r="E30" s="468"/>
      <c r="F30" s="388"/>
      <c r="G30" s="388"/>
      <c r="H30" s="388"/>
      <c r="I30" s="388"/>
      <c r="J30" s="388"/>
    </row>
    <row r="31" spans="1:10" s="524" customFormat="1" ht="15" customHeight="1">
      <c r="A31" s="1009" t="s">
        <v>205</v>
      </c>
      <c r="B31" s="1068"/>
      <c r="C31" s="1068"/>
      <c r="D31" s="1068"/>
      <c r="E31" s="1068"/>
      <c r="F31" s="1068"/>
      <c r="G31" s="388"/>
      <c r="H31" s="388"/>
      <c r="I31" s="388"/>
      <c r="J31" s="388"/>
    </row>
    <row r="32" spans="1:10" s="524" customFormat="1" ht="66.75" customHeight="1">
      <c r="A32" s="1279" t="s">
        <v>1109</v>
      </c>
      <c r="B32" s="1260"/>
      <c r="C32" s="1260"/>
      <c r="D32" s="1260"/>
      <c r="E32" s="1260"/>
      <c r="F32" s="1260"/>
      <c r="G32" s="388"/>
      <c r="H32" s="388"/>
      <c r="I32" s="388"/>
      <c r="J32" s="388"/>
    </row>
    <row r="34" spans="1:6" s="265" customFormat="1">
      <c r="A34" s="902" t="s">
        <v>206</v>
      </c>
      <c r="B34" s="378"/>
      <c r="C34" s="224"/>
      <c r="F34" s="378"/>
    </row>
    <row r="35" spans="1:6" s="265" customFormat="1">
      <c r="A35" s="7"/>
      <c r="B35" s="378"/>
      <c r="C35" s="379"/>
      <c r="F35" s="378"/>
    </row>
    <row r="36" spans="1:6" s="265" customFormat="1">
      <c r="A36" s="666" t="s">
        <v>207</v>
      </c>
      <c r="B36" s="372"/>
      <c r="C36" s="372"/>
      <c r="F36" s="372"/>
    </row>
    <row r="37" spans="1:6">
      <c r="A37" s="7"/>
    </row>
    <row r="38" spans="1:6">
      <c r="A38" s="10" t="s">
        <v>208</v>
      </c>
    </row>
  </sheetData>
  <mergeCells count="1">
    <mergeCell ref="A32:F32"/>
  </mergeCells>
  <hyperlinks>
    <hyperlink ref="A3" location="'User Guide Vehicle Licensing'!A1" display="Click Here for User Guide"/>
    <hyperlink ref="A36" location="VL" display="Click here to return to Contents"/>
    <hyperlink ref="A38" location="'Statistical Notes'!A1" display="Click here for information on Statistical Notes and symbols used"/>
    <hyperlink ref="A34" location="'Vehicle Reg - Commentary'!A1" display="Click here to return to the Commentary"/>
  </hyperlinks>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46.xml><?xml version="1.0" encoding="utf-8"?>
<worksheet xmlns="http://schemas.openxmlformats.org/spreadsheetml/2006/main" xmlns:r="http://schemas.openxmlformats.org/officeDocument/2006/relationships">
  <sheetPr codeName="Sheet41">
    <tabColor theme="0" tint="-0.249977111117893"/>
    <pageSetUpPr fitToPage="1"/>
  </sheetPr>
  <dimension ref="A1:IP40"/>
  <sheetViews>
    <sheetView zoomScaleNormal="100" workbookViewId="0">
      <selection activeCell="A2" sqref="A2"/>
    </sheetView>
  </sheetViews>
  <sheetFormatPr defaultRowHeight="12.75"/>
  <cols>
    <col min="1" max="1" width="21.28515625" style="375" customWidth="1"/>
    <col min="2" max="5" width="16.42578125" style="375" customWidth="1"/>
    <col min="6" max="7" width="11.28515625" style="375" customWidth="1"/>
    <col min="8" max="16384" width="9.140625" style="375"/>
  </cols>
  <sheetData>
    <row r="1" spans="1:250" s="265" customFormat="1" ht="15.75">
      <c r="A1" s="371" t="s">
        <v>56</v>
      </c>
      <c r="B1" s="372"/>
      <c r="C1" s="372"/>
      <c r="D1" s="1087"/>
      <c r="E1" s="146"/>
    </row>
    <row r="2" spans="1:250" s="265" customFormat="1" ht="15.75">
      <c r="B2" s="372"/>
      <c r="C2" s="372"/>
      <c r="D2" s="372"/>
      <c r="H2" s="147"/>
    </row>
    <row r="3" spans="1:250" s="265" customFormat="1">
      <c r="A3" s="373" t="s">
        <v>197</v>
      </c>
      <c r="B3" s="372"/>
      <c r="C3" s="372"/>
      <c r="D3" s="372"/>
    </row>
    <row r="5" spans="1:250" s="383" customFormat="1" ht="17.25">
      <c r="A5" s="1013" t="s">
        <v>1237</v>
      </c>
      <c r="B5" s="380"/>
      <c r="C5" s="380"/>
      <c r="D5" s="380"/>
      <c r="E5" s="380"/>
      <c r="F5" s="380"/>
      <c r="G5" s="380"/>
      <c r="H5" s="390"/>
      <c r="I5" s="390"/>
      <c r="J5" s="390"/>
      <c r="K5" s="391"/>
      <c r="L5" s="390"/>
      <c r="M5" s="390"/>
      <c r="N5" s="390"/>
      <c r="O5" s="390"/>
      <c r="P5" s="390"/>
      <c r="Q5" s="390"/>
      <c r="R5" s="390"/>
      <c r="S5" s="391"/>
      <c r="T5" s="390"/>
      <c r="U5" s="390"/>
      <c r="V5" s="390"/>
      <c r="W5" s="390"/>
      <c r="X5" s="390"/>
      <c r="Y5" s="390"/>
      <c r="Z5" s="390"/>
      <c r="AA5" s="391"/>
      <c r="AB5" s="390"/>
      <c r="AC5" s="390"/>
      <c r="AD5" s="390"/>
      <c r="AE5" s="390"/>
      <c r="AF5" s="390"/>
      <c r="AG5" s="390"/>
      <c r="AH5" s="390"/>
      <c r="AI5" s="391"/>
      <c r="AJ5" s="390"/>
      <c r="AK5" s="390"/>
      <c r="AL5" s="390"/>
      <c r="AM5" s="390"/>
      <c r="AN5" s="390"/>
      <c r="AO5" s="390"/>
      <c r="AP5" s="390"/>
      <c r="AQ5" s="391"/>
      <c r="AR5" s="390"/>
      <c r="AS5" s="390"/>
      <c r="AT5" s="390"/>
      <c r="AU5" s="390"/>
      <c r="AV5" s="390"/>
      <c r="AW5" s="390"/>
      <c r="AX5" s="390"/>
      <c r="AY5" s="391"/>
      <c r="AZ5" s="390"/>
      <c r="BA5" s="390"/>
      <c r="BB5" s="390"/>
      <c r="BC5" s="390"/>
      <c r="BD5" s="390"/>
      <c r="BE5" s="390"/>
      <c r="BF5" s="390"/>
      <c r="BG5" s="391"/>
      <c r="BH5" s="390"/>
      <c r="BI5" s="390"/>
      <c r="BJ5" s="390"/>
      <c r="BK5" s="390"/>
      <c r="BL5" s="390"/>
      <c r="BM5" s="390"/>
      <c r="BN5" s="390"/>
      <c r="BO5" s="391"/>
      <c r="BP5" s="390"/>
      <c r="BQ5" s="390"/>
      <c r="BR5" s="390"/>
      <c r="BS5" s="390"/>
      <c r="BT5" s="390"/>
      <c r="BU5" s="390"/>
      <c r="BV5" s="390"/>
      <c r="BW5" s="391"/>
      <c r="BX5" s="390"/>
      <c r="BY5" s="390"/>
      <c r="BZ5" s="390"/>
      <c r="CA5" s="390"/>
      <c r="CB5" s="390"/>
      <c r="CC5" s="390"/>
      <c r="CD5" s="390"/>
      <c r="CE5" s="391"/>
      <c r="CF5" s="390"/>
      <c r="CG5" s="390"/>
      <c r="CH5" s="390"/>
      <c r="CI5" s="390"/>
      <c r="CJ5" s="390"/>
      <c r="CK5" s="390"/>
      <c r="CL5" s="390"/>
      <c r="CM5" s="391"/>
      <c r="CN5" s="390"/>
      <c r="CO5" s="390"/>
      <c r="CP5" s="390"/>
      <c r="CQ5" s="390"/>
      <c r="CR5" s="390"/>
      <c r="CS5" s="390"/>
      <c r="CT5" s="390"/>
      <c r="CU5" s="391"/>
      <c r="CV5" s="390"/>
      <c r="CW5" s="390"/>
      <c r="CX5" s="390"/>
      <c r="CY5" s="390"/>
      <c r="CZ5" s="390"/>
      <c r="DA5" s="390"/>
      <c r="DB5" s="390"/>
      <c r="DC5" s="391"/>
      <c r="DD5" s="390"/>
      <c r="DE5" s="390"/>
      <c r="DF5" s="390"/>
      <c r="DG5" s="390"/>
      <c r="DH5" s="390"/>
      <c r="DI5" s="390"/>
      <c r="DJ5" s="390"/>
      <c r="DK5" s="391"/>
      <c r="DL5" s="390"/>
      <c r="DM5" s="390"/>
      <c r="DN5" s="390"/>
      <c r="DO5" s="390"/>
      <c r="DP5" s="390"/>
      <c r="DQ5" s="390"/>
      <c r="DR5" s="390"/>
      <c r="DS5" s="391"/>
      <c r="DT5" s="390"/>
      <c r="DU5" s="390"/>
      <c r="DV5" s="390"/>
      <c r="DW5" s="390"/>
      <c r="DX5" s="390"/>
      <c r="DY5" s="390"/>
      <c r="DZ5" s="390"/>
      <c r="EA5" s="391"/>
      <c r="EB5" s="390"/>
      <c r="EC5" s="390"/>
      <c r="ED5" s="390"/>
      <c r="EE5" s="390"/>
      <c r="EF5" s="390"/>
      <c r="EG5" s="390"/>
      <c r="EH5" s="390"/>
      <c r="EI5" s="391"/>
      <c r="EJ5" s="390"/>
      <c r="EK5" s="390"/>
      <c r="EL5" s="390"/>
      <c r="EM5" s="390"/>
      <c r="EN5" s="390"/>
      <c r="EO5" s="390"/>
      <c r="EP5" s="390"/>
      <c r="EQ5" s="391"/>
      <c r="ER5" s="390"/>
      <c r="ES5" s="390"/>
      <c r="ET5" s="390"/>
      <c r="EU5" s="390"/>
      <c r="EV5" s="390"/>
      <c r="EW5" s="390"/>
      <c r="EX5" s="390"/>
      <c r="EY5" s="391"/>
      <c r="EZ5" s="390"/>
      <c r="FA5" s="390"/>
      <c r="FB5" s="390"/>
      <c r="FC5" s="390"/>
      <c r="FD5" s="390"/>
      <c r="FE5" s="390"/>
      <c r="FF5" s="390"/>
      <c r="FG5" s="391"/>
      <c r="FH5" s="390"/>
      <c r="FI5" s="390"/>
      <c r="FJ5" s="390"/>
      <c r="FK5" s="390"/>
      <c r="FL5" s="390"/>
      <c r="FM5" s="390"/>
      <c r="FN5" s="390"/>
      <c r="FO5" s="391"/>
      <c r="FP5" s="390"/>
      <c r="FQ5" s="390"/>
      <c r="FR5" s="390"/>
      <c r="FS5" s="390"/>
      <c r="FT5" s="390"/>
      <c r="FU5" s="390"/>
      <c r="FV5" s="390"/>
      <c r="FW5" s="391"/>
      <c r="FX5" s="390"/>
      <c r="FY5" s="390"/>
      <c r="FZ5" s="390"/>
      <c r="GA5" s="390"/>
      <c r="GB5" s="390"/>
      <c r="GC5" s="390"/>
      <c r="GD5" s="390"/>
      <c r="GE5" s="391"/>
      <c r="GF5" s="390"/>
      <c r="GG5" s="390"/>
      <c r="GH5" s="390"/>
      <c r="GI5" s="390"/>
      <c r="GJ5" s="390"/>
      <c r="GK5" s="390"/>
      <c r="GL5" s="390"/>
      <c r="GM5" s="391"/>
      <c r="GN5" s="390"/>
      <c r="GO5" s="390"/>
      <c r="GP5" s="390"/>
      <c r="GQ5" s="390"/>
      <c r="GR5" s="390"/>
      <c r="GS5" s="390"/>
      <c r="GT5" s="390"/>
      <c r="GU5" s="391"/>
      <c r="GV5" s="390"/>
      <c r="GW5" s="390"/>
      <c r="GX5" s="390"/>
      <c r="GY5" s="390"/>
      <c r="GZ5" s="390"/>
      <c r="HA5" s="390"/>
      <c r="HB5" s="390"/>
      <c r="HC5" s="391"/>
      <c r="HD5" s="390"/>
      <c r="HE5" s="390"/>
      <c r="HF5" s="390"/>
      <c r="HG5" s="390"/>
      <c r="HH5" s="390"/>
      <c r="HI5" s="390"/>
      <c r="HJ5" s="390"/>
      <c r="HK5" s="391"/>
      <c r="HL5" s="390"/>
      <c r="HM5" s="390"/>
      <c r="HN5" s="390"/>
      <c r="HO5" s="390"/>
      <c r="HP5" s="390"/>
      <c r="HQ5" s="390"/>
      <c r="HR5" s="390"/>
      <c r="HS5" s="391"/>
      <c r="HT5" s="390"/>
      <c r="HU5" s="390"/>
      <c r="HV5" s="390"/>
      <c r="HW5" s="390"/>
      <c r="HX5" s="390"/>
      <c r="HY5" s="390"/>
      <c r="HZ5" s="390"/>
      <c r="IA5" s="391"/>
      <c r="IB5" s="390"/>
      <c r="IC5" s="390"/>
      <c r="ID5" s="390"/>
      <c r="IE5" s="390"/>
      <c r="IF5" s="390"/>
      <c r="IG5" s="390"/>
      <c r="IH5" s="390"/>
      <c r="II5" s="391"/>
      <c r="IJ5" s="390"/>
      <c r="IK5" s="390"/>
      <c r="IL5" s="390"/>
      <c r="IM5" s="390"/>
      <c r="IN5" s="390"/>
      <c r="IO5" s="390"/>
      <c r="IP5" s="390"/>
    </row>
    <row r="6" spans="1:250" s="381" customFormat="1" ht="16.5" customHeight="1" thickBot="1">
      <c r="A6" s="488"/>
      <c r="B6" s="520"/>
      <c r="C6" s="520"/>
      <c r="D6" s="521"/>
      <c r="E6" s="522"/>
      <c r="F6" s="522"/>
      <c r="G6" s="522"/>
      <c r="H6" s="393"/>
      <c r="I6" s="393"/>
      <c r="J6" s="393"/>
      <c r="K6" s="394"/>
      <c r="L6" s="392"/>
      <c r="M6" s="392"/>
      <c r="N6" s="395"/>
      <c r="O6" s="393"/>
      <c r="P6" s="393"/>
      <c r="Q6" s="393"/>
      <c r="R6" s="393"/>
      <c r="S6" s="394"/>
      <c r="T6" s="392"/>
      <c r="U6" s="392"/>
      <c r="V6" s="395"/>
      <c r="W6" s="393"/>
      <c r="X6" s="393"/>
      <c r="Y6" s="393"/>
      <c r="Z6" s="393"/>
      <c r="AA6" s="394"/>
      <c r="AB6" s="392"/>
      <c r="AC6" s="392"/>
      <c r="AD6" s="395"/>
      <c r="AE6" s="393"/>
      <c r="AF6" s="393"/>
      <c r="AG6" s="393"/>
      <c r="AH6" s="393"/>
      <c r="AI6" s="394"/>
      <c r="AJ6" s="392"/>
      <c r="AK6" s="392"/>
      <c r="AL6" s="395"/>
      <c r="AM6" s="393"/>
      <c r="AN6" s="393"/>
      <c r="AO6" s="393"/>
      <c r="AP6" s="393"/>
      <c r="AQ6" s="394"/>
      <c r="AR6" s="392"/>
      <c r="AS6" s="392"/>
      <c r="AT6" s="395"/>
      <c r="AU6" s="393"/>
      <c r="AV6" s="393"/>
      <c r="AW6" s="393"/>
      <c r="AX6" s="393"/>
      <c r="AY6" s="394"/>
      <c r="AZ6" s="392"/>
      <c r="BA6" s="392"/>
      <c r="BB6" s="395"/>
      <c r="BC6" s="393"/>
      <c r="BD6" s="393"/>
      <c r="BE6" s="393"/>
      <c r="BF6" s="393"/>
      <c r="BG6" s="394"/>
      <c r="BH6" s="392"/>
      <c r="BI6" s="392"/>
      <c r="BJ6" s="395"/>
      <c r="BK6" s="393"/>
      <c r="BL6" s="393"/>
      <c r="BM6" s="393"/>
      <c r="BN6" s="393"/>
      <c r="BO6" s="394"/>
      <c r="BP6" s="392"/>
      <c r="BQ6" s="392"/>
      <c r="BR6" s="395"/>
      <c r="BS6" s="393"/>
      <c r="BT6" s="393"/>
      <c r="BU6" s="393"/>
      <c r="BV6" s="393"/>
      <c r="BW6" s="394"/>
      <c r="BX6" s="392"/>
      <c r="BY6" s="392"/>
      <c r="BZ6" s="395"/>
      <c r="CA6" s="393"/>
      <c r="CB6" s="393"/>
      <c r="CC6" s="393"/>
      <c r="CD6" s="393"/>
      <c r="CE6" s="394"/>
      <c r="CF6" s="392"/>
      <c r="CG6" s="392"/>
      <c r="CH6" s="395"/>
      <c r="CI6" s="393"/>
      <c r="CJ6" s="393"/>
      <c r="CK6" s="393"/>
      <c r="CL6" s="393"/>
      <c r="CM6" s="394"/>
      <c r="CN6" s="392"/>
      <c r="CO6" s="392"/>
      <c r="CP6" s="395"/>
      <c r="CQ6" s="393"/>
      <c r="CR6" s="393"/>
      <c r="CS6" s="393"/>
      <c r="CT6" s="393"/>
      <c r="CU6" s="394"/>
      <c r="CV6" s="392"/>
      <c r="CW6" s="392"/>
      <c r="CX6" s="395"/>
      <c r="CY6" s="393"/>
      <c r="CZ6" s="393"/>
      <c r="DA6" s="393"/>
      <c r="DB6" s="393"/>
      <c r="DC6" s="394"/>
      <c r="DD6" s="392"/>
      <c r="DE6" s="392"/>
      <c r="DF6" s="395"/>
      <c r="DG6" s="393"/>
      <c r="DH6" s="393"/>
      <c r="DI6" s="393"/>
      <c r="DJ6" s="393"/>
      <c r="DK6" s="394"/>
      <c r="DL6" s="392"/>
      <c r="DM6" s="392"/>
      <c r="DN6" s="395"/>
      <c r="DO6" s="393"/>
      <c r="DP6" s="393"/>
      <c r="DQ6" s="393"/>
      <c r="DR6" s="393"/>
      <c r="DS6" s="394"/>
      <c r="DT6" s="392"/>
      <c r="DU6" s="392"/>
      <c r="DV6" s="395"/>
      <c r="DW6" s="393"/>
      <c r="DX6" s="393"/>
      <c r="DY6" s="393"/>
      <c r="DZ6" s="393"/>
      <c r="EA6" s="394"/>
      <c r="EB6" s="392"/>
      <c r="EC6" s="392"/>
      <c r="ED6" s="395"/>
      <c r="EE6" s="393"/>
      <c r="EF6" s="393"/>
      <c r="EG6" s="393"/>
      <c r="EH6" s="393"/>
      <c r="EI6" s="394"/>
      <c r="EJ6" s="392"/>
      <c r="EK6" s="392"/>
      <c r="EL6" s="395"/>
      <c r="EM6" s="393"/>
      <c r="EN6" s="393"/>
      <c r="EO6" s="393"/>
      <c r="EP6" s="393"/>
      <c r="EQ6" s="394"/>
      <c r="ER6" s="392"/>
      <c r="ES6" s="392"/>
      <c r="ET6" s="395"/>
      <c r="EU6" s="393"/>
      <c r="EV6" s="393"/>
      <c r="EW6" s="393"/>
      <c r="EX6" s="393"/>
      <c r="EY6" s="394"/>
      <c r="EZ6" s="392"/>
      <c r="FA6" s="392"/>
      <c r="FB6" s="395"/>
      <c r="FC6" s="393"/>
      <c r="FD6" s="393"/>
      <c r="FE6" s="393"/>
      <c r="FF6" s="393"/>
      <c r="FG6" s="394"/>
      <c r="FH6" s="392"/>
      <c r="FI6" s="392"/>
      <c r="FJ6" s="395"/>
      <c r="FK6" s="393"/>
      <c r="FL6" s="393"/>
      <c r="FM6" s="393"/>
      <c r="FN6" s="393"/>
      <c r="FO6" s="394"/>
      <c r="FP6" s="392"/>
      <c r="FQ6" s="392"/>
      <c r="FR6" s="395"/>
      <c r="FS6" s="393"/>
      <c r="FT6" s="393"/>
      <c r="FU6" s="393"/>
      <c r="FV6" s="393"/>
      <c r="FW6" s="394"/>
      <c r="FX6" s="392"/>
      <c r="FY6" s="392"/>
      <c r="FZ6" s="395"/>
      <c r="GA6" s="393"/>
      <c r="GB6" s="393"/>
      <c r="GC6" s="393"/>
      <c r="GD6" s="393"/>
      <c r="GE6" s="394"/>
      <c r="GF6" s="392"/>
      <c r="GG6" s="392"/>
      <c r="GH6" s="395"/>
      <c r="GI6" s="393"/>
      <c r="GJ6" s="393"/>
      <c r="GK6" s="393"/>
      <c r="GL6" s="393"/>
      <c r="GM6" s="394"/>
      <c r="GN6" s="392"/>
      <c r="GO6" s="392"/>
      <c r="GP6" s="395"/>
      <c r="GQ6" s="393"/>
      <c r="GR6" s="393"/>
      <c r="GS6" s="393"/>
      <c r="GT6" s="393"/>
      <c r="GU6" s="394"/>
      <c r="GV6" s="392"/>
      <c r="GW6" s="392"/>
      <c r="GX6" s="395"/>
      <c r="GY6" s="393"/>
      <c r="GZ6" s="393"/>
      <c r="HA6" s="393"/>
      <c r="HB6" s="393"/>
      <c r="HC6" s="394"/>
      <c r="HD6" s="392"/>
      <c r="HE6" s="392"/>
      <c r="HF6" s="395"/>
      <c r="HG6" s="393"/>
      <c r="HH6" s="393"/>
      <c r="HI6" s="393"/>
      <c r="HJ6" s="393"/>
      <c r="HK6" s="394"/>
      <c r="HL6" s="392"/>
      <c r="HM6" s="392"/>
      <c r="HN6" s="395"/>
      <c r="HO6" s="393"/>
      <c r="HP6" s="393"/>
      <c r="HQ6" s="393"/>
      <c r="HR6" s="393"/>
      <c r="HS6" s="394"/>
      <c r="HT6" s="392"/>
      <c r="HU6" s="392"/>
      <c r="HV6" s="395"/>
      <c r="HW6" s="393"/>
      <c r="HX6" s="393"/>
      <c r="HY6" s="393"/>
      <c r="HZ6" s="393"/>
      <c r="IA6" s="394"/>
      <c r="IB6" s="392"/>
      <c r="IC6" s="392"/>
      <c r="ID6" s="395"/>
      <c r="IE6" s="393"/>
      <c r="IF6" s="393"/>
      <c r="IG6" s="393"/>
      <c r="IH6" s="393"/>
      <c r="II6" s="394"/>
      <c r="IJ6" s="392"/>
      <c r="IK6" s="392"/>
      <c r="IL6" s="395"/>
      <c r="IM6" s="393"/>
      <c r="IN6" s="393"/>
      <c r="IO6" s="393"/>
      <c r="IP6" s="393"/>
    </row>
    <row r="7" spans="1:250" s="524" customFormat="1" ht="25.5">
      <c r="A7" s="550"/>
      <c r="B7" s="1283" t="s">
        <v>816</v>
      </c>
      <c r="C7" s="1284"/>
      <c r="D7" s="1285"/>
      <c r="E7" s="589" t="s">
        <v>813</v>
      </c>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573"/>
      <c r="AF7" s="573"/>
      <c r="AG7" s="573"/>
      <c r="AH7" s="573"/>
      <c r="AI7" s="573"/>
      <c r="AJ7" s="573"/>
      <c r="AK7" s="573"/>
      <c r="AL7" s="573"/>
      <c r="AM7" s="573"/>
      <c r="AN7" s="573"/>
      <c r="AO7" s="573"/>
      <c r="AP7" s="573"/>
      <c r="AQ7" s="573"/>
      <c r="AR7" s="573"/>
      <c r="AS7" s="573"/>
      <c r="AT7" s="573"/>
      <c r="AU7" s="573"/>
      <c r="AV7" s="573"/>
      <c r="AW7" s="573"/>
      <c r="AX7" s="573"/>
      <c r="AY7" s="573"/>
      <c r="AZ7" s="573"/>
      <c r="BA7" s="573"/>
      <c r="BB7" s="573"/>
      <c r="BC7" s="573"/>
      <c r="BD7" s="573"/>
      <c r="BE7" s="573"/>
      <c r="BF7" s="573"/>
      <c r="BG7" s="573"/>
      <c r="BH7" s="573"/>
      <c r="BI7" s="573"/>
      <c r="BJ7" s="573"/>
      <c r="BK7" s="573"/>
      <c r="BL7" s="573"/>
      <c r="BM7" s="573"/>
      <c r="BN7" s="573"/>
      <c r="BO7" s="573"/>
      <c r="BP7" s="573"/>
      <c r="BQ7" s="573"/>
      <c r="BR7" s="573"/>
      <c r="BS7" s="573"/>
      <c r="BT7" s="573"/>
      <c r="BU7" s="573"/>
      <c r="BV7" s="573"/>
      <c r="BW7" s="573"/>
      <c r="BX7" s="573"/>
      <c r="BY7" s="573"/>
      <c r="BZ7" s="573"/>
      <c r="CA7" s="573"/>
      <c r="CB7" s="573"/>
      <c r="CC7" s="573"/>
      <c r="CD7" s="573"/>
      <c r="CE7" s="573"/>
      <c r="CF7" s="573"/>
      <c r="CG7" s="573"/>
      <c r="CH7" s="573"/>
      <c r="CI7" s="573"/>
      <c r="CJ7" s="573"/>
      <c r="CK7" s="573"/>
      <c r="CL7" s="573"/>
      <c r="CM7" s="573"/>
      <c r="CN7" s="573"/>
      <c r="CO7" s="573"/>
      <c r="CP7" s="573"/>
      <c r="CQ7" s="573"/>
      <c r="CR7" s="573"/>
      <c r="CS7" s="573"/>
      <c r="CT7" s="573"/>
      <c r="CU7" s="573"/>
      <c r="CV7" s="573"/>
      <c r="CW7" s="573"/>
      <c r="CX7" s="573"/>
      <c r="CY7" s="573"/>
      <c r="CZ7" s="573"/>
      <c r="DA7" s="573"/>
      <c r="DB7" s="573"/>
      <c r="DC7" s="573"/>
      <c r="DD7" s="573"/>
      <c r="DE7" s="573"/>
      <c r="DF7" s="573"/>
      <c r="DG7" s="573"/>
      <c r="DH7" s="573"/>
      <c r="DI7" s="573"/>
      <c r="DJ7" s="573"/>
      <c r="DK7" s="573"/>
      <c r="DL7" s="573"/>
      <c r="DM7" s="573"/>
      <c r="DN7" s="573"/>
      <c r="DO7" s="573"/>
      <c r="DP7" s="573"/>
      <c r="DQ7" s="573"/>
      <c r="DR7" s="573"/>
      <c r="DS7" s="573"/>
      <c r="DT7" s="573"/>
      <c r="DU7" s="573"/>
      <c r="DV7" s="573"/>
      <c r="DW7" s="573"/>
      <c r="DX7" s="573"/>
      <c r="DY7" s="573"/>
      <c r="DZ7" s="573"/>
      <c r="EA7" s="573"/>
      <c r="EB7" s="573"/>
      <c r="EC7" s="573"/>
      <c r="ED7" s="573"/>
      <c r="EE7" s="573"/>
      <c r="EF7" s="573"/>
      <c r="EG7" s="573"/>
      <c r="EH7" s="573"/>
      <c r="EI7" s="573"/>
      <c r="EJ7" s="573"/>
      <c r="EK7" s="573"/>
      <c r="EL7" s="573"/>
      <c r="EM7" s="573"/>
      <c r="EN7" s="573"/>
      <c r="EO7" s="573"/>
      <c r="EP7" s="573"/>
      <c r="EQ7" s="573"/>
      <c r="ER7" s="573"/>
      <c r="ES7" s="573"/>
      <c r="ET7" s="573"/>
      <c r="EU7" s="573"/>
      <c r="EV7" s="573"/>
      <c r="EW7" s="573"/>
      <c r="EX7" s="573"/>
      <c r="EY7" s="573"/>
      <c r="EZ7" s="573"/>
      <c r="FA7" s="573"/>
      <c r="FB7" s="573"/>
      <c r="FC7" s="573"/>
      <c r="FD7" s="573"/>
      <c r="FE7" s="573"/>
      <c r="FF7" s="573"/>
      <c r="FG7" s="573"/>
      <c r="FH7" s="573"/>
      <c r="FI7" s="573"/>
      <c r="FJ7" s="573"/>
      <c r="FK7" s="573"/>
      <c r="FL7" s="573"/>
      <c r="FM7" s="573"/>
      <c r="FN7" s="573"/>
      <c r="FO7" s="573"/>
      <c r="FP7" s="573"/>
      <c r="FQ7" s="573"/>
      <c r="FR7" s="573"/>
      <c r="FS7" s="573"/>
      <c r="FT7" s="573"/>
      <c r="FU7" s="573"/>
      <c r="FV7" s="573"/>
      <c r="FW7" s="573"/>
      <c r="FX7" s="573"/>
      <c r="FY7" s="573"/>
      <c r="FZ7" s="573"/>
      <c r="GA7" s="573"/>
      <c r="GB7" s="573"/>
      <c r="GC7" s="573"/>
      <c r="GD7" s="573"/>
      <c r="GE7" s="573"/>
      <c r="GF7" s="573"/>
      <c r="GG7" s="573"/>
      <c r="GH7" s="573"/>
      <c r="GI7" s="573"/>
      <c r="GJ7" s="573"/>
      <c r="GK7" s="573"/>
      <c r="GL7" s="573"/>
      <c r="GM7" s="573"/>
      <c r="GN7" s="573"/>
      <c r="GO7" s="573"/>
      <c r="GP7" s="573"/>
      <c r="GQ7" s="573"/>
      <c r="GR7" s="573"/>
      <c r="GS7" s="573"/>
      <c r="GT7" s="573"/>
      <c r="GU7" s="573"/>
      <c r="GV7" s="573"/>
      <c r="GW7" s="573"/>
      <c r="GX7" s="573"/>
      <c r="GY7" s="573"/>
      <c r="GZ7" s="573"/>
      <c r="HA7" s="573"/>
      <c r="HB7" s="573"/>
      <c r="HC7" s="573"/>
      <c r="HD7" s="573"/>
      <c r="HE7" s="573"/>
      <c r="HF7" s="573"/>
      <c r="HG7" s="573"/>
      <c r="HH7" s="573"/>
      <c r="HI7" s="573"/>
      <c r="HJ7" s="573"/>
      <c r="HK7" s="573"/>
      <c r="HL7" s="573"/>
      <c r="HM7" s="573"/>
      <c r="HN7" s="573"/>
      <c r="HO7" s="573"/>
      <c r="HP7" s="573"/>
      <c r="HQ7" s="573"/>
      <c r="HR7" s="573"/>
      <c r="HS7" s="573"/>
      <c r="HT7" s="573"/>
      <c r="HU7" s="573"/>
      <c r="HV7" s="573"/>
      <c r="HW7" s="573"/>
      <c r="HX7" s="573"/>
      <c r="HY7" s="573"/>
      <c r="HZ7" s="573"/>
      <c r="IA7" s="573"/>
      <c r="IB7" s="573"/>
      <c r="IC7" s="573"/>
      <c r="ID7" s="573"/>
      <c r="IE7" s="573"/>
      <c r="IF7" s="573"/>
      <c r="IG7" s="573"/>
      <c r="IH7" s="573"/>
      <c r="II7" s="573"/>
      <c r="IJ7" s="573"/>
      <c r="IK7" s="573"/>
    </row>
    <row r="8" spans="1:250" s="524" customFormat="1" ht="17.25" customHeight="1">
      <c r="A8" s="579" t="s">
        <v>340</v>
      </c>
      <c r="B8" s="614" t="s">
        <v>1223</v>
      </c>
      <c r="C8" s="611" t="s">
        <v>1224</v>
      </c>
      <c r="D8" s="611" t="s">
        <v>1225</v>
      </c>
      <c r="E8" s="615" t="s">
        <v>1071</v>
      </c>
      <c r="F8" s="574"/>
      <c r="G8" s="573"/>
      <c r="H8" s="573"/>
      <c r="I8" s="573"/>
      <c r="J8" s="573"/>
      <c r="K8" s="573"/>
      <c r="L8" s="573"/>
      <c r="M8" s="573"/>
      <c r="N8" s="573"/>
      <c r="O8" s="573"/>
      <c r="P8" s="573"/>
      <c r="Q8" s="573"/>
      <c r="R8" s="573"/>
      <c r="S8" s="573"/>
      <c r="T8" s="573"/>
      <c r="U8" s="573"/>
      <c r="V8" s="573"/>
      <c r="W8" s="573"/>
      <c r="X8" s="573"/>
      <c r="Y8" s="573"/>
      <c r="Z8" s="573"/>
      <c r="AA8" s="573"/>
      <c r="AB8" s="573"/>
      <c r="AC8" s="573"/>
      <c r="AD8" s="573"/>
      <c r="AE8" s="573"/>
      <c r="AF8" s="573"/>
      <c r="AG8" s="573"/>
      <c r="AH8" s="573"/>
      <c r="AI8" s="573"/>
      <c r="AJ8" s="573"/>
      <c r="AK8" s="573"/>
      <c r="AL8" s="573"/>
      <c r="AM8" s="573"/>
      <c r="AN8" s="573"/>
      <c r="AO8" s="573"/>
      <c r="AP8" s="573"/>
      <c r="AQ8" s="573"/>
      <c r="AR8" s="573"/>
      <c r="AS8" s="573"/>
      <c r="AT8" s="573"/>
      <c r="AU8" s="573"/>
      <c r="AV8" s="573"/>
      <c r="AW8" s="573"/>
      <c r="AX8" s="573"/>
      <c r="AY8" s="573"/>
      <c r="AZ8" s="573"/>
      <c r="BA8" s="573"/>
      <c r="BB8" s="573"/>
      <c r="BC8" s="573"/>
      <c r="BD8" s="573"/>
      <c r="BE8" s="573"/>
      <c r="BF8" s="573"/>
      <c r="BG8" s="573"/>
      <c r="BH8" s="573"/>
      <c r="BI8" s="573"/>
      <c r="BJ8" s="573"/>
      <c r="BK8" s="573"/>
      <c r="BL8" s="573"/>
      <c r="BM8" s="573"/>
      <c r="BN8" s="573"/>
      <c r="BO8" s="573"/>
      <c r="BP8" s="573"/>
      <c r="BQ8" s="573"/>
      <c r="BR8" s="573"/>
      <c r="BS8" s="573"/>
      <c r="BT8" s="573"/>
      <c r="BU8" s="573"/>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S8" s="573"/>
      <c r="CT8" s="573"/>
      <c r="CU8" s="573"/>
      <c r="CV8" s="573"/>
      <c r="CW8" s="573"/>
      <c r="CX8" s="573"/>
      <c r="CY8" s="573"/>
      <c r="CZ8" s="573"/>
      <c r="DA8" s="573"/>
      <c r="DB8" s="573"/>
      <c r="DC8" s="573"/>
      <c r="DD8" s="573"/>
      <c r="DE8" s="573"/>
      <c r="DF8" s="573"/>
      <c r="DG8" s="573"/>
      <c r="DH8" s="573"/>
      <c r="DI8" s="573"/>
      <c r="DJ8" s="573"/>
      <c r="DK8" s="573"/>
      <c r="DL8" s="573"/>
      <c r="DM8" s="573"/>
      <c r="DN8" s="573"/>
      <c r="DO8" s="573"/>
      <c r="DP8" s="573"/>
      <c r="DQ8" s="573"/>
      <c r="DR8" s="573"/>
      <c r="DS8" s="573"/>
      <c r="DT8" s="573"/>
      <c r="DU8" s="573"/>
      <c r="DV8" s="573"/>
      <c r="DW8" s="573"/>
      <c r="DX8" s="573"/>
      <c r="DY8" s="573"/>
      <c r="DZ8" s="573"/>
      <c r="EA8" s="573"/>
      <c r="EB8" s="573"/>
      <c r="EC8" s="573"/>
      <c r="ED8" s="573"/>
      <c r="EE8" s="573"/>
      <c r="EF8" s="573"/>
      <c r="EG8" s="573"/>
      <c r="EH8" s="573"/>
      <c r="EI8" s="573"/>
      <c r="EJ8" s="573"/>
      <c r="EK8" s="573"/>
      <c r="EL8" s="573"/>
      <c r="EM8" s="573"/>
      <c r="EN8" s="573"/>
      <c r="EO8" s="573"/>
      <c r="EP8" s="573"/>
      <c r="EQ8" s="573"/>
      <c r="ER8" s="573"/>
      <c r="ES8" s="573"/>
      <c r="ET8" s="573"/>
      <c r="EU8" s="573"/>
      <c r="EV8" s="573"/>
      <c r="EW8" s="573"/>
      <c r="EX8" s="573"/>
      <c r="EY8" s="573"/>
      <c r="EZ8" s="573"/>
      <c r="FA8" s="573"/>
      <c r="FB8" s="573"/>
      <c r="FC8" s="573"/>
      <c r="FD8" s="573"/>
      <c r="FE8" s="573"/>
      <c r="FF8" s="573"/>
      <c r="FG8" s="573"/>
      <c r="FH8" s="573"/>
      <c r="FI8" s="573"/>
      <c r="FJ8" s="573"/>
      <c r="FK8" s="573"/>
      <c r="FL8" s="573"/>
      <c r="FM8" s="573"/>
      <c r="FN8" s="573"/>
      <c r="FO8" s="573"/>
      <c r="FP8" s="573"/>
      <c r="FQ8" s="573"/>
      <c r="FR8" s="573"/>
      <c r="FS8" s="573"/>
      <c r="FT8" s="573"/>
      <c r="FU8" s="573"/>
      <c r="FV8" s="573"/>
      <c r="FW8" s="573"/>
      <c r="FX8" s="573"/>
      <c r="FY8" s="573"/>
      <c r="FZ8" s="573"/>
      <c r="GA8" s="573"/>
      <c r="GB8" s="573"/>
      <c r="GC8" s="573"/>
      <c r="GD8" s="573"/>
      <c r="GE8" s="573"/>
      <c r="GF8" s="573"/>
      <c r="GG8" s="573"/>
      <c r="GH8" s="573"/>
      <c r="GI8" s="573"/>
      <c r="GJ8" s="573"/>
      <c r="GK8" s="573"/>
      <c r="GL8" s="573"/>
      <c r="GM8" s="573"/>
      <c r="GN8" s="573"/>
      <c r="GO8" s="573"/>
      <c r="GP8" s="573"/>
      <c r="GQ8" s="573"/>
      <c r="GR8" s="573"/>
      <c r="GS8" s="573"/>
      <c r="GT8" s="573"/>
      <c r="GU8" s="573"/>
      <c r="GV8" s="573"/>
      <c r="GW8" s="573"/>
      <c r="GX8" s="573"/>
      <c r="GY8" s="573"/>
      <c r="GZ8" s="573"/>
      <c r="HA8" s="573"/>
      <c r="HB8" s="573"/>
      <c r="HC8" s="573"/>
      <c r="HD8" s="573"/>
      <c r="HE8" s="573"/>
      <c r="HF8" s="573"/>
      <c r="HG8" s="573"/>
      <c r="HH8" s="573"/>
      <c r="HI8" s="573"/>
      <c r="HJ8" s="573"/>
      <c r="HK8" s="573"/>
      <c r="HL8" s="573"/>
      <c r="HM8" s="573"/>
      <c r="HN8" s="573"/>
      <c r="HO8" s="573"/>
      <c r="HP8" s="573"/>
      <c r="HQ8" s="573"/>
      <c r="HR8" s="573"/>
      <c r="HS8" s="573"/>
      <c r="HT8" s="573"/>
      <c r="HU8" s="573"/>
      <c r="HV8" s="573"/>
      <c r="HW8" s="573"/>
      <c r="HX8" s="573"/>
      <c r="HY8" s="573"/>
      <c r="HZ8" s="573"/>
      <c r="IA8" s="573"/>
      <c r="IB8" s="573"/>
      <c r="IC8" s="573"/>
      <c r="ID8" s="573"/>
      <c r="IE8" s="573"/>
      <c r="IF8" s="573"/>
      <c r="IG8" s="573"/>
      <c r="IH8" s="573"/>
      <c r="II8" s="573"/>
      <c r="IJ8" s="573"/>
      <c r="IK8" s="573"/>
    </row>
    <row r="9" spans="1:250" s="524" customFormat="1" ht="15" customHeight="1">
      <c r="A9" s="575" t="s">
        <v>907</v>
      </c>
      <c r="B9" s="582">
        <v>29</v>
      </c>
      <c r="C9" s="578">
        <v>15</v>
      </c>
      <c r="D9" s="586">
        <v>19</v>
      </c>
      <c r="E9" s="620">
        <f>SUM(B9:D9)</f>
        <v>63</v>
      </c>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3"/>
      <c r="AF9" s="573"/>
      <c r="AG9" s="573"/>
      <c r="AH9" s="573"/>
      <c r="AI9" s="573"/>
      <c r="AJ9" s="573"/>
      <c r="AK9" s="573"/>
      <c r="AL9" s="573"/>
      <c r="AM9" s="573"/>
      <c r="AN9" s="573"/>
      <c r="AO9" s="573"/>
      <c r="AP9" s="573"/>
      <c r="AQ9" s="573"/>
      <c r="AR9" s="573"/>
      <c r="AS9" s="573"/>
      <c r="AT9" s="573"/>
      <c r="AU9" s="573"/>
      <c r="AV9" s="573"/>
      <c r="AW9" s="573"/>
      <c r="AX9" s="573"/>
      <c r="AY9" s="573"/>
      <c r="AZ9" s="573"/>
      <c r="BA9" s="573"/>
      <c r="BB9" s="573"/>
      <c r="BC9" s="573"/>
      <c r="BD9" s="573"/>
      <c r="BE9" s="573"/>
      <c r="BF9" s="573"/>
      <c r="BG9" s="573"/>
      <c r="BH9" s="573"/>
      <c r="BI9" s="573"/>
      <c r="BJ9" s="573"/>
      <c r="BK9" s="573"/>
      <c r="BL9" s="573"/>
      <c r="BM9" s="573"/>
      <c r="BN9" s="573"/>
      <c r="BO9" s="573"/>
      <c r="BP9" s="573"/>
      <c r="BQ9" s="573"/>
      <c r="BR9" s="573"/>
      <c r="BS9" s="573"/>
      <c r="BT9" s="573"/>
      <c r="BU9" s="573"/>
      <c r="BV9" s="573"/>
      <c r="BW9" s="573"/>
      <c r="BX9" s="573"/>
      <c r="BY9" s="573"/>
      <c r="BZ9" s="573"/>
      <c r="CA9" s="573"/>
      <c r="CB9" s="573"/>
      <c r="CC9" s="573"/>
      <c r="CD9" s="573"/>
      <c r="CE9" s="573"/>
      <c r="CF9" s="573"/>
      <c r="CG9" s="573"/>
      <c r="CH9" s="573"/>
      <c r="CI9" s="573"/>
      <c r="CJ9" s="573"/>
      <c r="CK9" s="573"/>
      <c r="CL9" s="573"/>
      <c r="CM9" s="573"/>
      <c r="CN9" s="573"/>
      <c r="CO9" s="573"/>
      <c r="CP9" s="573"/>
      <c r="CQ9" s="573"/>
      <c r="CR9" s="573"/>
      <c r="CS9" s="573"/>
      <c r="CT9" s="573"/>
      <c r="CU9" s="573"/>
      <c r="CV9" s="573"/>
      <c r="CW9" s="573"/>
      <c r="CX9" s="573"/>
      <c r="CY9" s="573"/>
      <c r="CZ9" s="573"/>
      <c r="DA9" s="573"/>
      <c r="DB9" s="573"/>
      <c r="DC9" s="573"/>
      <c r="DD9" s="573"/>
      <c r="DE9" s="573"/>
      <c r="DF9" s="573"/>
      <c r="DG9" s="573"/>
      <c r="DH9" s="573"/>
      <c r="DI9" s="573"/>
      <c r="DJ9" s="573"/>
      <c r="DK9" s="573"/>
      <c r="DL9" s="573"/>
      <c r="DM9" s="573"/>
      <c r="DN9" s="573"/>
      <c r="DO9" s="573"/>
      <c r="DP9" s="573"/>
      <c r="DQ9" s="573"/>
      <c r="DR9" s="573"/>
      <c r="DS9" s="573"/>
      <c r="DT9" s="573"/>
      <c r="DU9" s="573"/>
      <c r="DV9" s="573"/>
      <c r="DW9" s="573"/>
      <c r="DX9" s="573"/>
      <c r="DY9" s="573"/>
      <c r="DZ9" s="573"/>
      <c r="EA9" s="573"/>
      <c r="EB9" s="573"/>
      <c r="EC9" s="573"/>
      <c r="ED9" s="573"/>
      <c r="EE9" s="573"/>
      <c r="EF9" s="573"/>
      <c r="EG9" s="573"/>
      <c r="EH9" s="573"/>
      <c r="EI9" s="573"/>
      <c r="EJ9" s="573"/>
      <c r="EK9" s="573"/>
      <c r="EL9" s="573"/>
      <c r="EM9" s="573"/>
      <c r="EN9" s="573"/>
      <c r="EO9" s="573"/>
      <c r="EP9" s="573"/>
      <c r="EQ9" s="573"/>
      <c r="ER9" s="573"/>
      <c r="ES9" s="573"/>
      <c r="ET9" s="573"/>
      <c r="EU9" s="573"/>
      <c r="EV9" s="573"/>
      <c r="EW9" s="573"/>
      <c r="EX9" s="573"/>
      <c r="EY9" s="573"/>
      <c r="EZ9" s="573"/>
      <c r="FA9" s="573"/>
      <c r="FB9" s="573"/>
      <c r="FC9" s="573"/>
      <c r="FD9" s="573"/>
      <c r="FE9" s="573"/>
      <c r="FF9" s="573"/>
      <c r="FG9" s="573"/>
      <c r="FH9" s="573"/>
      <c r="FI9" s="573"/>
      <c r="FJ9" s="573"/>
      <c r="FK9" s="573"/>
      <c r="FL9" s="573"/>
      <c r="FM9" s="573"/>
      <c r="FN9" s="573"/>
      <c r="FO9" s="573"/>
      <c r="FP9" s="573"/>
      <c r="FQ9" s="573"/>
      <c r="FR9" s="573"/>
      <c r="FS9" s="573"/>
      <c r="FT9" s="573"/>
      <c r="FU9" s="573"/>
      <c r="FV9" s="573"/>
      <c r="FW9" s="573"/>
      <c r="FX9" s="573"/>
      <c r="FY9" s="573"/>
      <c r="FZ9" s="573"/>
      <c r="GA9" s="573"/>
      <c r="GB9" s="573"/>
      <c r="GC9" s="573"/>
      <c r="GD9" s="573"/>
      <c r="GE9" s="573"/>
      <c r="GF9" s="573"/>
      <c r="GG9" s="573"/>
      <c r="GH9" s="573"/>
      <c r="GI9" s="573"/>
      <c r="GJ9" s="573"/>
      <c r="GK9" s="573"/>
      <c r="GL9" s="573"/>
      <c r="GM9" s="573"/>
      <c r="GN9" s="573"/>
      <c r="GO9" s="573"/>
      <c r="GP9" s="573"/>
      <c r="GQ9" s="573"/>
      <c r="GR9" s="573"/>
      <c r="GS9" s="573"/>
      <c r="GT9" s="573"/>
      <c r="GU9" s="573"/>
      <c r="GV9" s="573"/>
      <c r="GW9" s="573"/>
      <c r="GX9" s="573"/>
      <c r="GY9" s="573"/>
      <c r="GZ9" s="573"/>
      <c r="HA9" s="573"/>
      <c r="HB9" s="573"/>
      <c r="HC9" s="573"/>
      <c r="HD9" s="573"/>
      <c r="HE9" s="573"/>
      <c r="HF9" s="573"/>
      <c r="HG9" s="573"/>
      <c r="HH9" s="573"/>
      <c r="HI9" s="573"/>
      <c r="HJ9" s="573"/>
      <c r="HK9" s="573"/>
      <c r="HL9" s="573"/>
      <c r="HM9" s="573"/>
      <c r="HN9" s="573"/>
      <c r="HO9" s="573"/>
      <c r="HP9" s="573"/>
      <c r="HQ9" s="573"/>
      <c r="HR9" s="573"/>
      <c r="HS9" s="573"/>
      <c r="HT9" s="573"/>
      <c r="HU9" s="573"/>
      <c r="HV9" s="573"/>
      <c r="HW9" s="573"/>
      <c r="HX9" s="573"/>
      <c r="HY9" s="573"/>
      <c r="HZ9" s="573"/>
      <c r="IA9" s="573"/>
      <c r="IB9" s="573"/>
      <c r="IC9" s="573"/>
      <c r="ID9" s="573"/>
      <c r="IE9" s="573"/>
      <c r="IF9" s="573"/>
      <c r="IG9" s="573"/>
      <c r="IH9" s="573"/>
      <c r="II9" s="573"/>
      <c r="IJ9" s="573"/>
      <c r="IK9" s="573"/>
    </row>
    <row r="10" spans="1:250" s="524" customFormat="1" ht="15" customHeight="1">
      <c r="A10" s="617" t="s">
        <v>386</v>
      </c>
      <c r="B10" s="624">
        <v>0</v>
      </c>
      <c r="C10" s="625">
        <v>0</v>
      </c>
      <c r="D10" s="626">
        <v>0</v>
      </c>
      <c r="E10" s="624">
        <f t="shared" ref="E10:E27" si="0">SUM(B10:D10)</f>
        <v>0</v>
      </c>
      <c r="F10" s="855"/>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3"/>
      <c r="AF10" s="573"/>
      <c r="AG10" s="573"/>
      <c r="AH10" s="573"/>
      <c r="AI10" s="573"/>
      <c r="AJ10" s="573"/>
      <c r="AK10" s="573"/>
      <c r="AL10" s="573"/>
      <c r="AM10" s="573"/>
      <c r="AN10" s="573"/>
      <c r="AO10" s="573"/>
      <c r="AP10" s="573"/>
      <c r="AQ10" s="573"/>
      <c r="AR10" s="573"/>
      <c r="AS10" s="573"/>
      <c r="AT10" s="573"/>
      <c r="AU10" s="573"/>
      <c r="AV10" s="573"/>
      <c r="AW10" s="573"/>
      <c r="AX10" s="573"/>
      <c r="AY10" s="573"/>
      <c r="AZ10" s="573"/>
      <c r="BA10" s="573"/>
      <c r="BB10" s="573"/>
      <c r="BC10" s="573"/>
      <c r="BD10" s="573"/>
      <c r="BE10" s="573"/>
      <c r="BF10" s="573"/>
      <c r="BG10" s="573"/>
      <c r="BH10" s="573"/>
      <c r="BI10" s="573"/>
      <c r="BJ10" s="573"/>
      <c r="BK10" s="573"/>
      <c r="BL10" s="573"/>
      <c r="BM10" s="573"/>
      <c r="BN10" s="573"/>
      <c r="BO10" s="573"/>
      <c r="BP10" s="573"/>
      <c r="BQ10" s="573"/>
      <c r="BR10" s="573"/>
      <c r="BS10" s="573"/>
      <c r="BT10" s="573"/>
      <c r="BU10" s="573"/>
      <c r="BV10" s="573"/>
      <c r="BW10" s="573"/>
      <c r="BX10" s="573"/>
      <c r="BY10" s="573"/>
      <c r="BZ10" s="573"/>
      <c r="CA10" s="573"/>
      <c r="CB10" s="573"/>
      <c r="CC10" s="573"/>
      <c r="CD10" s="573"/>
      <c r="CE10" s="573"/>
      <c r="CF10" s="573"/>
      <c r="CG10" s="573"/>
      <c r="CH10" s="573"/>
      <c r="CI10" s="573"/>
      <c r="CJ10" s="573"/>
      <c r="CK10" s="573"/>
      <c r="CL10" s="573"/>
      <c r="CM10" s="573"/>
      <c r="CN10" s="573"/>
      <c r="CO10" s="573"/>
      <c r="CP10" s="573"/>
      <c r="CQ10" s="573"/>
      <c r="CR10" s="573"/>
      <c r="CS10" s="573"/>
      <c r="CT10" s="573"/>
      <c r="CU10" s="573"/>
      <c r="CV10" s="573"/>
      <c r="CW10" s="573"/>
      <c r="CX10" s="573"/>
      <c r="CY10" s="573"/>
      <c r="CZ10" s="573"/>
      <c r="DA10" s="573"/>
      <c r="DB10" s="573"/>
      <c r="DC10" s="573"/>
      <c r="DD10" s="573"/>
      <c r="DE10" s="573"/>
      <c r="DF10" s="573"/>
      <c r="DG10" s="573"/>
      <c r="DH10" s="573"/>
      <c r="DI10" s="573"/>
      <c r="DJ10" s="573"/>
      <c r="DK10" s="573"/>
      <c r="DL10" s="573"/>
      <c r="DM10" s="573"/>
      <c r="DN10" s="573"/>
      <c r="DO10" s="573"/>
      <c r="DP10" s="573"/>
      <c r="DQ10" s="573"/>
      <c r="DR10" s="573"/>
      <c r="DS10" s="573"/>
      <c r="DT10" s="573"/>
      <c r="DU10" s="573"/>
      <c r="DV10" s="573"/>
      <c r="DW10" s="573"/>
      <c r="DX10" s="573"/>
      <c r="DY10" s="573"/>
      <c r="DZ10" s="573"/>
      <c r="EA10" s="573"/>
      <c r="EB10" s="573"/>
      <c r="EC10" s="573"/>
      <c r="ED10" s="573"/>
      <c r="EE10" s="573"/>
      <c r="EF10" s="573"/>
      <c r="EG10" s="573"/>
      <c r="EH10" s="573"/>
      <c r="EI10" s="573"/>
      <c r="EJ10" s="573"/>
      <c r="EK10" s="573"/>
      <c r="EL10" s="573"/>
      <c r="EM10" s="573"/>
      <c r="EN10" s="573"/>
      <c r="EO10" s="573"/>
      <c r="EP10" s="573"/>
      <c r="EQ10" s="573"/>
      <c r="ER10" s="573"/>
      <c r="ES10" s="573"/>
      <c r="ET10" s="573"/>
      <c r="EU10" s="573"/>
      <c r="EV10" s="573"/>
      <c r="EW10" s="573"/>
      <c r="EX10" s="573"/>
      <c r="EY10" s="573"/>
      <c r="EZ10" s="573"/>
      <c r="FA10" s="573"/>
      <c r="FB10" s="573"/>
      <c r="FC10" s="573"/>
      <c r="FD10" s="573"/>
      <c r="FE10" s="573"/>
      <c r="FF10" s="573"/>
      <c r="FG10" s="573"/>
      <c r="FH10" s="573"/>
      <c r="FI10" s="573"/>
      <c r="FJ10" s="573"/>
      <c r="FK10" s="573"/>
      <c r="FL10" s="573"/>
      <c r="FM10" s="573"/>
      <c r="FN10" s="573"/>
      <c r="FO10" s="573"/>
      <c r="FP10" s="573"/>
      <c r="FQ10" s="573"/>
      <c r="FR10" s="573"/>
      <c r="FS10" s="573"/>
      <c r="FT10" s="573"/>
      <c r="FU10" s="573"/>
      <c r="FV10" s="573"/>
      <c r="FW10" s="573"/>
      <c r="FX10" s="573"/>
      <c r="FY10" s="573"/>
      <c r="FZ10" s="573"/>
      <c r="GA10" s="573"/>
      <c r="GB10" s="573"/>
      <c r="GC10" s="573"/>
      <c r="GD10" s="573"/>
      <c r="GE10" s="573"/>
      <c r="GF10" s="573"/>
      <c r="GG10" s="573"/>
      <c r="GH10" s="573"/>
      <c r="GI10" s="573"/>
      <c r="GJ10" s="573"/>
      <c r="GK10" s="573"/>
      <c r="GL10" s="573"/>
      <c r="GM10" s="573"/>
      <c r="GN10" s="573"/>
      <c r="GO10" s="573"/>
      <c r="GP10" s="573"/>
      <c r="GQ10" s="573"/>
      <c r="GR10" s="573"/>
      <c r="GS10" s="573"/>
      <c r="GT10" s="573"/>
      <c r="GU10" s="573"/>
      <c r="GV10" s="573"/>
      <c r="GW10" s="573"/>
      <c r="GX10" s="573"/>
      <c r="GY10" s="573"/>
      <c r="GZ10" s="573"/>
      <c r="HA10" s="573"/>
      <c r="HB10" s="573"/>
      <c r="HC10" s="573"/>
      <c r="HD10" s="573"/>
      <c r="HE10" s="573"/>
      <c r="HF10" s="573"/>
      <c r="HG10" s="573"/>
      <c r="HH10" s="573"/>
      <c r="HI10" s="573"/>
      <c r="HJ10" s="573"/>
      <c r="HK10" s="573"/>
      <c r="HL10" s="573"/>
      <c r="HM10" s="573"/>
      <c r="HN10" s="573"/>
      <c r="HO10" s="573"/>
      <c r="HP10" s="573"/>
      <c r="HQ10" s="573"/>
      <c r="HR10" s="573"/>
      <c r="HS10" s="573"/>
      <c r="HT10" s="573"/>
      <c r="HU10" s="573"/>
      <c r="HV10" s="573"/>
      <c r="HW10" s="573"/>
      <c r="HX10" s="573"/>
      <c r="HY10" s="573"/>
      <c r="HZ10" s="573"/>
      <c r="IA10" s="573"/>
      <c r="IB10" s="573"/>
      <c r="IC10" s="573"/>
      <c r="ID10" s="573"/>
      <c r="IE10" s="573"/>
      <c r="IF10" s="573"/>
      <c r="IG10" s="573"/>
      <c r="IH10" s="573"/>
      <c r="II10" s="573"/>
      <c r="IJ10" s="573"/>
      <c r="IK10" s="573"/>
    </row>
    <row r="11" spans="1:250" s="524" customFormat="1" ht="15" customHeight="1">
      <c r="A11" s="616" t="s">
        <v>350</v>
      </c>
      <c r="B11" s="620">
        <v>8</v>
      </c>
      <c r="C11" s="612">
        <v>3</v>
      </c>
      <c r="D11" s="623">
        <v>1</v>
      </c>
      <c r="E11" s="620">
        <f t="shared" si="0"/>
        <v>12</v>
      </c>
      <c r="F11" s="609"/>
      <c r="G11" s="576"/>
      <c r="H11" s="576"/>
      <c r="I11" s="576"/>
      <c r="J11" s="576"/>
      <c r="K11" s="576"/>
      <c r="L11" s="576"/>
      <c r="M11" s="576"/>
      <c r="N11" s="576"/>
      <c r="O11" s="576"/>
      <c r="P11" s="576"/>
      <c r="Q11" s="576"/>
      <c r="R11" s="576"/>
      <c r="S11" s="576"/>
      <c r="T11" s="576"/>
      <c r="U11" s="576"/>
      <c r="V11" s="576"/>
      <c r="W11" s="576"/>
      <c r="X11" s="576"/>
      <c r="Y11" s="576"/>
      <c r="Z11" s="576"/>
      <c r="AA11" s="576"/>
      <c r="AB11" s="576"/>
      <c r="AC11" s="576"/>
      <c r="AD11" s="576"/>
      <c r="AE11" s="576"/>
      <c r="AF11" s="576"/>
      <c r="AG11" s="576"/>
      <c r="AH11" s="576"/>
      <c r="AI11" s="576"/>
      <c r="AJ11" s="576"/>
      <c r="AK11" s="576"/>
      <c r="AL11" s="576"/>
      <c r="AM11" s="576"/>
      <c r="AN11" s="576"/>
      <c r="AO11" s="576"/>
      <c r="AP11" s="576"/>
      <c r="AQ11" s="576"/>
      <c r="AR11" s="576"/>
      <c r="AS11" s="576"/>
      <c r="AT11" s="576"/>
      <c r="AU11" s="576"/>
      <c r="AV11" s="576"/>
      <c r="AW11" s="576"/>
      <c r="AX11" s="576"/>
      <c r="AY11" s="576"/>
      <c r="AZ11" s="576"/>
      <c r="BA11" s="576"/>
      <c r="BB11" s="576"/>
      <c r="BC11" s="576"/>
      <c r="BD11" s="576"/>
      <c r="BE11" s="576"/>
      <c r="BF11" s="576"/>
      <c r="BG11" s="576"/>
      <c r="BH11" s="576"/>
      <c r="BI11" s="576"/>
      <c r="BJ11" s="576"/>
      <c r="BK11" s="576"/>
      <c r="BL11" s="576"/>
      <c r="BM11" s="576"/>
      <c r="BN11" s="576"/>
      <c r="BO11" s="576"/>
      <c r="BP11" s="576"/>
      <c r="BQ11" s="576"/>
      <c r="BR11" s="576"/>
      <c r="BS11" s="576"/>
      <c r="BT11" s="576"/>
      <c r="BU11" s="576"/>
      <c r="BV11" s="576"/>
      <c r="BW11" s="576"/>
      <c r="BX11" s="576"/>
      <c r="BY11" s="576"/>
      <c r="BZ11" s="576"/>
      <c r="CA11" s="576"/>
      <c r="CB11" s="576"/>
      <c r="CC11" s="576"/>
      <c r="CD11" s="576"/>
      <c r="CE11" s="576"/>
      <c r="CF11" s="576"/>
      <c r="CG11" s="576"/>
      <c r="CH11" s="576"/>
      <c r="CI11" s="576"/>
      <c r="CJ11" s="576"/>
      <c r="CK11" s="576"/>
      <c r="CL11" s="576"/>
      <c r="CM11" s="576"/>
      <c r="CN11" s="576"/>
      <c r="CO11" s="576"/>
      <c r="CP11" s="576"/>
      <c r="CQ11" s="576"/>
      <c r="CR11" s="576"/>
      <c r="CS11" s="576"/>
      <c r="CT11" s="576"/>
      <c r="CU11" s="576"/>
      <c r="CV11" s="576"/>
      <c r="CW11" s="576"/>
      <c r="CX11" s="576"/>
      <c r="CY11" s="576"/>
      <c r="CZ11" s="576"/>
      <c r="DA11" s="576"/>
      <c r="DB11" s="576"/>
      <c r="DC11" s="576"/>
      <c r="DD11" s="576"/>
      <c r="DE11" s="576"/>
      <c r="DF11" s="576"/>
      <c r="DG11" s="576"/>
      <c r="DH11" s="576"/>
      <c r="DI11" s="576"/>
      <c r="DJ11" s="576"/>
      <c r="DK11" s="576"/>
      <c r="DL11" s="576"/>
      <c r="DM11" s="576"/>
      <c r="DN11" s="576"/>
      <c r="DO11" s="576"/>
      <c r="DP11" s="576"/>
      <c r="DQ11" s="576"/>
      <c r="DR11" s="576"/>
      <c r="DS11" s="576"/>
      <c r="DT11" s="576"/>
      <c r="DU11" s="576"/>
      <c r="DV11" s="576"/>
      <c r="DW11" s="576"/>
      <c r="DX11" s="576"/>
      <c r="DY11" s="576"/>
      <c r="DZ11" s="576"/>
      <c r="EA11" s="576"/>
      <c r="EB11" s="576"/>
      <c r="EC11" s="576"/>
      <c r="ED11" s="576"/>
      <c r="EE11" s="576"/>
      <c r="EF11" s="576"/>
      <c r="EG11" s="576"/>
      <c r="EH11" s="576"/>
      <c r="EI11" s="576"/>
      <c r="EJ11" s="576"/>
      <c r="EK11" s="576"/>
      <c r="EL11" s="576"/>
      <c r="EM11" s="576"/>
      <c r="EN11" s="576"/>
      <c r="EO11" s="576"/>
      <c r="EP11" s="576"/>
      <c r="EQ11" s="576"/>
      <c r="ER11" s="576"/>
      <c r="ES11" s="576"/>
      <c r="ET11" s="576"/>
      <c r="EU11" s="576"/>
      <c r="EV11" s="576"/>
      <c r="EW11" s="576"/>
      <c r="EX11" s="576"/>
      <c r="EY11" s="576"/>
      <c r="EZ11" s="576"/>
      <c r="FA11" s="576"/>
      <c r="FB11" s="576"/>
      <c r="FC11" s="576"/>
      <c r="FD11" s="576"/>
      <c r="FE11" s="576"/>
      <c r="FF11" s="576"/>
      <c r="FG11" s="576"/>
      <c r="FH11" s="576"/>
      <c r="FI11" s="576"/>
      <c r="FJ11" s="576"/>
      <c r="FK11" s="576"/>
      <c r="FL11" s="576"/>
      <c r="FM11" s="576"/>
      <c r="FN11" s="576"/>
      <c r="FO11" s="576"/>
      <c r="FP11" s="576"/>
      <c r="FQ11" s="576"/>
      <c r="FR11" s="576"/>
      <c r="FS11" s="576"/>
      <c r="FT11" s="576"/>
      <c r="FU11" s="576"/>
      <c r="FV11" s="576"/>
      <c r="FW11" s="576"/>
      <c r="FX11" s="576"/>
      <c r="FY11" s="576"/>
      <c r="FZ11" s="576"/>
      <c r="GA11" s="576"/>
      <c r="GB11" s="576"/>
      <c r="GC11" s="576"/>
      <c r="GD11" s="576"/>
      <c r="GE11" s="576"/>
      <c r="GF11" s="576"/>
      <c r="GG11" s="576"/>
      <c r="GH11" s="576"/>
      <c r="GI11" s="576"/>
      <c r="GJ11" s="576"/>
      <c r="GK11" s="576"/>
      <c r="GL11" s="576"/>
      <c r="GM11" s="576"/>
      <c r="GN11" s="576"/>
      <c r="GO11" s="576"/>
      <c r="GP11" s="576"/>
      <c r="GQ11" s="576"/>
      <c r="GR11" s="576"/>
      <c r="GS11" s="576"/>
      <c r="GT11" s="576"/>
      <c r="GU11" s="576"/>
      <c r="GV11" s="576"/>
      <c r="GW11" s="576"/>
      <c r="GX11" s="576"/>
      <c r="GY11" s="576"/>
      <c r="GZ11" s="576"/>
      <c r="HA11" s="576"/>
      <c r="HB11" s="576"/>
      <c r="HC11" s="576"/>
      <c r="HD11" s="576"/>
      <c r="HE11" s="576"/>
      <c r="HF11" s="576"/>
      <c r="HG11" s="576"/>
      <c r="HH11" s="576"/>
      <c r="HI11" s="576"/>
      <c r="HJ11" s="576"/>
      <c r="HK11" s="576"/>
      <c r="HL11" s="576"/>
      <c r="HM11" s="576"/>
      <c r="HN11" s="576"/>
      <c r="HO11" s="576"/>
      <c r="HP11" s="576"/>
      <c r="HQ11" s="576"/>
      <c r="HR11" s="576"/>
      <c r="HS11" s="576"/>
      <c r="HT11" s="576"/>
      <c r="HU11" s="576"/>
      <c r="HV11" s="576"/>
      <c r="HW11" s="576"/>
      <c r="HX11" s="576"/>
      <c r="HY11" s="576"/>
      <c r="HZ11" s="576"/>
      <c r="IA11" s="576"/>
      <c r="IB11" s="576"/>
      <c r="IC11" s="576"/>
      <c r="ID11" s="576"/>
      <c r="IE11" s="576"/>
      <c r="IF11" s="576"/>
      <c r="IG11" s="576"/>
      <c r="IH11" s="576"/>
      <c r="II11" s="576"/>
      <c r="IJ11" s="576"/>
      <c r="IK11" s="576"/>
    </row>
    <row r="12" spans="1:250" s="524" customFormat="1" ht="15" customHeight="1">
      <c r="A12" s="617" t="s">
        <v>387</v>
      </c>
      <c r="B12" s="624">
        <v>1</v>
      </c>
      <c r="C12" s="625">
        <v>0</v>
      </c>
      <c r="D12" s="626">
        <v>0</v>
      </c>
      <c r="E12" s="624">
        <f t="shared" si="0"/>
        <v>1</v>
      </c>
      <c r="F12" s="609"/>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73"/>
      <c r="AO12" s="573"/>
      <c r="AP12" s="573"/>
      <c r="AQ12" s="573"/>
      <c r="AR12" s="573"/>
      <c r="AS12" s="573"/>
      <c r="AT12" s="573"/>
      <c r="AU12" s="573"/>
      <c r="AV12" s="573"/>
      <c r="AW12" s="573"/>
      <c r="AX12" s="573"/>
      <c r="AY12" s="573"/>
      <c r="AZ12" s="573"/>
      <c r="BA12" s="573"/>
      <c r="BB12" s="573"/>
      <c r="BC12" s="573"/>
      <c r="BD12" s="573"/>
      <c r="BE12" s="573"/>
      <c r="BF12" s="573"/>
      <c r="BG12" s="573"/>
      <c r="BH12" s="573"/>
      <c r="BI12" s="573"/>
      <c r="BJ12" s="573"/>
      <c r="BK12" s="573"/>
      <c r="BL12" s="573"/>
      <c r="BM12" s="573"/>
      <c r="BN12" s="573"/>
      <c r="BO12" s="573"/>
      <c r="BP12" s="573"/>
      <c r="BQ12" s="573"/>
      <c r="BR12" s="573"/>
      <c r="BS12" s="573"/>
      <c r="BT12" s="573"/>
      <c r="BU12" s="573"/>
      <c r="BV12" s="573"/>
      <c r="BW12" s="573"/>
      <c r="BX12" s="573"/>
      <c r="BY12" s="573"/>
      <c r="BZ12" s="573"/>
      <c r="CA12" s="573"/>
      <c r="CB12" s="573"/>
      <c r="CC12" s="573"/>
      <c r="CD12" s="573"/>
      <c r="CE12" s="573"/>
      <c r="CF12" s="573"/>
      <c r="CG12" s="573"/>
      <c r="CH12" s="573"/>
      <c r="CI12" s="573"/>
      <c r="CJ12" s="573"/>
      <c r="CK12" s="573"/>
      <c r="CL12" s="573"/>
      <c r="CM12" s="573"/>
      <c r="CN12" s="573"/>
      <c r="CO12" s="573"/>
      <c r="CP12" s="573"/>
      <c r="CQ12" s="573"/>
      <c r="CR12" s="573"/>
      <c r="CS12" s="573"/>
      <c r="CT12" s="573"/>
      <c r="CU12" s="573"/>
      <c r="CV12" s="573"/>
      <c r="CW12" s="573"/>
      <c r="CX12" s="573"/>
      <c r="CY12" s="573"/>
      <c r="CZ12" s="573"/>
      <c r="DA12" s="573"/>
      <c r="DB12" s="573"/>
      <c r="DC12" s="573"/>
      <c r="DD12" s="573"/>
      <c r="DE12" s="573"/>
      <c r="DF12" s="573"/>
      <c r="DG12" s="573"/>
      <c r="DH12" s="573"/>
      <c r="DI12" s="573"/>
      <c r="DJ12" s="573"/>
      <c r="DK12" s="573"/>
      <c r="DL12" s="573"/>
      <c r="DM12" s="573"/>
      <c r="DN12" s="573"/>
      <c r="DO12" s="573"/>
      <c r="DP12" s="573"/>
      <c r="DQ12" s="573"/>
      <c r="DR12" s="573"/>
      <c r="DS12" s="573"/>
      <c r="DT12" s="573"/>
      <c r="DU12" s="573"/>
      <c r="DV12" s="573"/>
      <c r="DW12" s="573"/>
      <c r="DX12" s="573"/>
      <c r="DY12" s="573"/>
      <c r="DZ12" s="573"/>
      <c r="EA12" s="573"/>
      <c r="EB12" s="573"/>
      <c r="EC12" s="573"/>
      <c r="ED12" s="573"/>
      <c r="EE12" s="573"/>
      <c r="EF12" s="573"/>
      <c r="EG12" s="573"/>
      <c r="EH12" s="573"/>
      <c r="EI12" s="573"/>
      <c r="EJ12" s="573"/>
      <c r="EK12" s="573"/>
      <c r="EL12" s="573"/>
      <c r="EM12" s="573"/>
      <c r="EN12" s="573"/>
      <c r="EO12" s="573"/>
      <c r="EP12" s="573"/>
      <c r="EQ12" s="573"/>
      <c r="ER12" s="573"/>
      <c r="ES12" s="573"/>
      <c r="ET12" s="573"/>
      <c r="EU12" s="573"/>
      <c r="EV12" s="573"/>
      <c r="EW12" s="573"/>
      <c r="EX12" s="573"/>
      <c r="EY12" s="573"/>
      <c r="EZ12" s="573"/>
      <c r="FA12" s="573"/>
      <c r="FB12" s="573"/>
      <c r="FC12" s="573"/>
      <c r="FD12" s="573"/>
      <c r="FE12" s="573"/>
      <c r="FF12" s="573"/>
      <c r="FG12" s="573"/>
      <c r="FH12" s="573"/>
      <c r="FI12" s="573"/>
      <c r="FJ12" s="573"/>
      <c r="FK12" s="573"/>
      <c r="FL12" s="573"/>
      <c r="FM12" s="573"/>
      <c r="FN12" s="573"/>
      <c r="FO12" s="573"/>
      <c r="FP12" s="573"/>
      <c r="FQ12" s="573"/>
      <c r="FR12" s="573"/>
      <c r="FS12" s="573"/>
      <c r="FT12" s="573"/>
      <c r="FU12" s="573"/>
      <c r="FV12" s="573"/>
      <c r="FW12" s="573"/>
      <c r="FX12" s="573"/>
      <c r="FY12" s="573"/>
      <c r="FZ12" s="573"/>
      <c r="GA12" s="573"/>
      <c r="GB12" s="573"/>
      <c r="GC12" s="573"/>
      <c r="GD12" s="573"/>
      <c r="GE12" s="573"/>
      <c r="GF12" s="573"/>
      <c r="GG12" s="573"/>
      <c r="GH12" s="573"/>
      <c r="GI12" s="573"/>
      <c r="GJ12" s="573"/>
      <c r="GK12" s="573"/>
      <c r="GL12" s="573"/>
      <c r="GM12" s="573"/>
      <c r="GN12" s="573"/>
      <c r="GO12" s="573"/>
      <c r="GP12" s="573"/>
      <c r="GQ12" s="573"/>
      <c r="GR12" s="573"/>
      <c r="GS12" s="573"/>
      <c r="GT12" s="573"/>
      <c r="GU12" s="573"/>
      <c r="GV12" s="573"/>
      <c r="GW12" s="573"/>
      <c r="GX12" s="573"/>
      <c r="GY12" s="573"/>
      <c r="GZ12" s="573"/>
      <c r="HA12" s="573"/>
      <c r="HB12" s="573"/>
      <c r="HC12" s="573"/>
      <c r="HD12" s="573"/>
      <c r="HE12" s="573"/>
      <c r="HF12" s="573"/>
      <c r="HG12" s="573"/>
      <c r="HH12" s="573"/>
      <c r="HI12" s="573"/>
      <c r="HJ12" s="573"/>
      <c r="HK12" s="573"/>
      <c r="HL12" s="573"/>
      <c r="HM12" s="573"/>
      <c r="HN12" s="573"/>
      <c r="HO12" s="573"/>
      <c r="HP12" s="573"/>
      <c r="HQ12" s="573"/>
      <c r="HR12" s="573"/>
      <c r="HS12" s="573"/>
      <c r="HT12" s="573"/>
      <c r="HU12" s="573"/>
      <c r="HV12" s="573"/>
      <c r="HW12" s="573"/>
      <c r="HX12" s="573"/>
      <c r="HY12" s="573"/>
      <c r="HZ12" s="573"/>
      <c r="IA12" s="573"/>
      <c r="IB12" s="573"/>
      <c r="IC12" s="573"/>
      <c r="ID12" s="573"/>
      <c r="IE12" s="573"/>
      <c r="IF12" s="573"/>
      <c r="IG12" s="573"/>
      <c r="IH12" s="573"/>
      <c r="II12" s="573"/>
      <c r="IJ12" s="573"/>
      <c r="IK12" s="573"/>
    </row>
    <row r="13" spans="1:250" s="524" customFormat="1" ht="15" customHeight="1">
      <c r="A13" s="616" t="s">
        <v>354</v>
      </c>
      <c r="B13" s="620">
        <v>1</v>
      </c>
      <c r="C13" s="612">
        <v>0</v>
      </c>
      <c r="D13" s="623">
        <v>1</v>
      </c>
      <c r="E13" s="620">
        <f t="shared" si="0"/>
        <v>2</v>
      </c>
      <c r="F13" s="609"/>
      <c r="G13" s="576"/>
      <c r="H13" s="576"/>
      <c r="I13" s="576"/>
      <c r="J13" s="576"/>
      <c r="K13" s="576"/>
      <c r="L13" s="576"/>
      <c r="M13" s="576"/>
      <c r="N13" s="576"/>
      <c r="O13" s="576"/>
      <c r="P13" s="576"/>
      <c r="Q13" s="576"/>
      <c r="R13" s="576"/>
      <c r="S13" s="576"/>
      <c r="T13" s="576"/>
      <c r="U13" s="576"/>
      <c r="V13" s="576"/>
      <c r="W13" s="576"/>
      <c r="X13" s="576"/>
      <c r="Y13" s="576"/>
      <c r="Z13" s="576"/>
      <c r="AA13" s="576"/>
      <c r="AB13" s="576"/>
      <c r="AC13" s="576"/>
      <c r="AD13" s="576"/>
      <c r="AE13" s="576"/>
      <c r="AF13" s="576"/>
      <c r="AG13" s="576"/>
      <c r="AH13" s="576"/>
      <c r="AI13" s="576"/>
      <c r="AJ13" s="576"/>
      <c r="AK13" s="576"/>
      <c r="AL13" s="576"/>
      <c r="AM13" s="576"/>
      <c r="AN13" s="576"/>
      <c r="AO13" s="576"/>
      <c r="AP13" s="576"/>
      <c r="AQ13" s="576"/>
      <c r="AR13" s="576"/>
      <c r="AS13" s="576"/>
      <c r="AT13" s="576"/>
      <c r="AU13" s="576"/>
      <c r="AV13" s="576"/>
      <c r="AW13" s="576"/>
      <c r="AX13" s="576"/>
      <c r="AY13" s="576"/>
      <c r="AZ13" s="576"/>
      <c r="BA13" s="576"/>
      <c r="BB13" s="576"/>
      <c r="BC13" s="576"/>
      <c r="BD13" s="576"/>
      <c r="BE13" s="576"/>
      <c r="BF13" s="576"/>
      <c r="BG13" s="576"/>
      <c r="BH13" s="576"/>
      <c r="BI13" s="576"/>
      <c r="BJ13" s="576"/>
      <c r="BK13" s="576"/>
      <c r="BL13" s="576"/>
      <c r="BM13" s="576"/>
      <c r="BN13" s="576"/>
      <c r="BO13" s="576"/>
      <c r="BP13" s="576"/>
      <c r="BQ13" s="576"/>
      <c r="BR13" s="576"/>
      <c r="BS13" s="576"/>
      <c r="BT13" s="576"/>
      <c r="BU13" s="576"/>
      <c r="BV13" s="576"/>
      <c r="BW13" s="576"/>
      <c r="BX13" s="576"/>
      <c r="BY13" s="576"/>
      <c r="BZ13" s="576"/>
      <c r="CA13" s="576"/>
      <c r="CB13" s="576"/>
      <c r="CC13" s="576"/>
      <c r="CD13" s="576"/>
      <c r="CE13" s="576"/>
      <c r="CF13" s="576"/>
      <c r="CG13" s="576"/>
      <c r="CH13" s="576"/>
      <c r="CI13" s="576"/>
      <c r="CJ13" s="576"/>
      <c r="CK13" s="576"/>
      <c r="CL13" s="576"/>
      <c r="CM13" s="576"/>
      <c r="CN13" s="576"/>
      <c r="CO13" s="576"/>
      <c r="CP13" s="576"/>
      <c r="CQ13" s="576"/>
      <c r="CR13" s="576"/>
      <c r="CS13" s="576"/>
      <c r="CT13" s="576"/>
      <c r="CU13" s="576"/>
      <c r="CV13" s="576"/>
      <c r="CW13" s="576"/>
      <c r="CX13" s="576"/>
      <c r="CY13" s="576"/>
      <c r="CZ13" s="576"/>
      <c r="DA13" s="576"/>
      <c r="DB13" s="576"/>
      <c r="DC13" s="576"/>
      <c r="DD13" s="576"/>
      <c r="DE13" s="576"/>
      <c r="DF13" s="576"/>
      <c r="DG13" s="576"/>
      <c r="DH13" s="576"/>
      <c r="DI13" s="576"/>
      <c r="DJ13" s="576"/>
      <c r="DK13" s="576"/>
      <c r="DL13" s="576"/>
      <c r="DM13" s="576"/>
      <c r="DN13" s="576"/>
      <c r="DO13" s="576"/>
      <c r="DP13" s="576"/>
      <c r="DQ13" s="576"/>
      <c r="DR13" s="576"/>
      <c r="DS13" s="576"/>
      <c r="DT13" s="576"/>
      <c r="DU13" s="576"/>
      <c r="DV13" s="576"/>
      <c r="DW13" s="576"/>
      <c r="DX13" s="576"/>
      <c r="DY13" s="576"/>
      <c r="DZ13" s="576"/>
      <c r="EA13" s="576"/>
      <c r="EB13" s="576"/>
      <c r="EC13" s="576"/>
      <c r="ED13" s="576"/>
      <c r="EE13" s="576"/>
      <c r="EF13" s="576"/>
      <c r="EG13" s="576"/>
      <c r="EH13" s="576"/>
      <c r="EI13" s="576"/>
      <c r="EJ13" s="576"/>
      <c r="EK13" s="576"/>
      <c r="EL13" s="576"/>
      <c r="EM13" s="576"/>
      <c r="EN13" s="576"/>
      <c r="EO13" s="576"/>
      <c r="EP13" s="576"/>
      <c r="EQ13" s="576"/>
      <c r="ER13" s="576"/>
      <c r="ES13" s="576"/>
      <c r="ET13" s="576"/>
      <c r="EU13" s="576"/>
      <c r="EV13" s="576"/>
      <c r="EW13" s="576"/>
      <c r="EX13" s="576"/>
      <c r="EY13" s="576"/>
      <c r="EZ13" s="576"/>
      <c r="FA13" s="576"/>
      <c r="FB13" s="576"/>
      <c r="FC13" s="576"/>
      <c r="FD13" s="576"/>
      <c r="FE13" s="576"/>
      <c r="FF13" s="576"/>
      <c r="FG13" s="576"/>
      <c r="FH13" s="576"/>
      <c r="FI13" s="576"/>
      <c r="FJ13" s="576"/>
      <c r="FK13" s="576"/>
      <c r="FL13" s="576"/>
      <c r="FM13" s="576"/>
      <c r="FN13" s="576"/>
      <c r="FO13" s="576"/>
      <c r="FP13" s="576"/>
      <c r="FQ13" s="576"/>
      <c r="FR13" s="576"/>
      <c r="FS13" s="576"/>
      <c r="FT13" s="576"/>
      <c r="FU13" s="576"/>
      <c r="FV13" s="576"/>
      <c r="FW13" s="576"/>
      <c r="FX13" s="576"/>
      <c r="FY13" s="576"/>
      <c r="FZ13" s="576"/>
      <c r="GA13" s="576"/>
      <c r="GB13" s="576"/>
      <c r="GC13" s="576"/>
      <c r="GD13" s="576"/>
      <c r="GE13" s="576"/>
      <c r="GF13" s="576"/>
      <c r="GG13" s="576"/>
      <c r="GH13" s="576"/>
      <c r="GI13" s="576"/>
      <c r="GJ13" s="576"/>
      <c r="GK13" s="576"/>
      <c r="GL13" s="576"/>
      <c r="GM13" s="576"/>
      <c r="GN13" s="576"/>
      <c r="GO13" s="576"/>
      <c r="GP13" s="576"/>
      <c r="GQ13" s="576"/>
      <c r="GR13" s="576"/>
      <c r="GS13" s="576"/>
      <c r="GT13" s="576"/>
      <c r="GU13" s="576"/>
      <c r="GV13" s="576"/>
      <c r="GW13" s="576"/>
      <c r="GX13" s="576"/>
      <c r="GY13" s="576"/>
      <c r="GZ13" s="576"/>
      <c r="HA13" s="576"/>
      <c r="HB13" s="576"/>
      <c r="HC13" s="576"/>
      <c r="HD13" s="576"/>
      <c r="HE13" s="576"/>
      <c r="HF13" s="576"/>
      <c r="HG13" s="576"/>
      <c r="HH13" s="576"/>
      <c r="HI13" s="576"/>
      <c r="HJ13" s="576"/>
      <c r="HK13" s="576"/>
      <c r="HL13" s="576"/>
      <c r="HM13" s="576"/>
      <c r="HN13" s="576"/>
      <c r="HO13" s="576"/>
      <c r="HP13" s="576"/>
      <c r="HQ13" s="576"/>
      <c r="HR13" s="576"/>
      <c r="HS13" s="576"/>
      <c r="HT13" s="576"/>
      <c r="HU13" s="576"/>
      <c r="HV13" s="576"/>
      <c r="HW13" s="576"/>
      <c r="HX13" s="576"/>
      <c r="HY13" s="576"/>
      <c r="HZ13" s="576"/>
      <c r="IA13" s="576"/>
      <c r="IB13" s="576"/>
      <c r="IC13" s="576"/>
      <c r="ID13" s="576"/>
      <c r="IE13" s="576"/>
      <c r="IF13" s="576"/>
      <c r="IG13" s="576"/>
      <c r="IH13" s="576"/>
      <c r="II13" s="576"/>
      <c r="IJ13" s="576"/>
      <c r="IK13" s="576"/>
    </row>
    <row r="14" spans="1:250" s="524" customFormat="1" ht="15" customHeight="1">
      <c r="A14" s="617" t="s">
        <v>819</v>
      </c>
      <c r="B14" s="624">
        <v>0</v>
      </c>
      <c r="C14" s="625">
        <v>1</v>
      </c>
      <c r="D14" s="626">
        <v>0</v>
      </c>
      <c r="E14" s="624">
        <f t="shared" si="0"/>
        <v>1</v>
      </c>
      <c r="F14" s="609"/>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73"/>
      <c r="AO14" s="573"/>
      <c r="AP14" s="573"/>
      <c r="AQ14" s="573"/>
      <c r="AR14" s="573"/>
      <c r="AS14" s="573"/>
      <c r="AT14" s="573"/>
      <c r="AU14" s="573"/>
      <c r="AV14" s="573"/>
      <c r="AW14" s="573"/>
      <c r="AX14" s="573"/>
      <c r="AY14" s="573"/>
      <c r="AZ14" s="573"/>
      <c r="BA14" s="573"/>
      <c r="BB14" s="573"/>
      <c r="BC14" s="573"/>
      <c r="BD14" s="573"/>
      <c r="BE14" s="573"/>
      <c r="BF14" s="573"/>
      <c r="BG14" s="573"/>
      <c r="BH14" s="573"/>
      <c r="BI14" s="573"/>
      <c r="BJ14" s="573"/>
      <c r="BK14" s="573"/>
      <c r="BL14" s="573"/>
      <c r="BM14" s="573"/>
      <c r="BN14" s="573"/>
      <c r="BO14" s="573"/>
      <c r="BP14" s="573"/>
      <c r="BQ14" s="573"/>
      <c r="BR14" s="573"/>
      <c r="BS14" s="573"/>
      <c r="BT14" s="573"/>
      <c r="BU14" s="573"/>
      <c r="BV14" s="573"/>
      <c r="BW14" s="573"/>
      <c r="BX14" s="573"/>
      <c r="BY14" s="573"/>
      <c r="BZ14" s="573"/>
      <c r="CA14" s="573"/>
      <c r="CB14" s="573"/>
      <c r="CC14" s="573"/>
      <c r="CD14" s="573"/>
      <c r="CE14" s="573"/>
      <c r="CF14" s="573"/>
      <c r="CG14" s="573"/>
      <c r="CH14" s="573"/>
      <c r="CI14" s="573"/>
      <c r="CJ14" s="573"/>
      <c r="CK14" s="573"/>
      <c r="CL14" s="573"/>
      <c r="CM14" s="573"/>
      <c r="CN14" s="573"/>
      <c r="CO14" s="573"/>
      <c r="CP14" s="573"/>
      <c r="CQ14" s="573"/>
      <c r="CR14" s="573"/>
      <c r="CS14" s="573"/>
      <c r="CT14" s="573"/>
      <c r="CU14" s="573"/>
      <c r="CV14" s="573"/>
      <c r="CW14" s="573"/>
      <c r="CX14" s="573"/>
      <c r="CY14" s="573"/>
      <c r="CZ14" s="573"/>
      <c r="DA14" s="573"/>
      <c r="DB14" s="573"/>
      <c r="DC14" s="573"/>
      <c r="DD14" s="573"/>
      <c r="DE14" s="573"/>
      <c r="DF14" s="573"/>
      <c r="DG14" s="573"/>
      <c r="DH14" s="573"/>
      <c r="DI14" s="573"/>
      <c r="DJ14" s="573"/>
      <c r="DK14" s="573"/>
      <c r="DL14" s="573"/>
      <c r="DM14" s="573"/>
      <c r="DN14" s="573"/>
      <c r="DO14" s="573"/>
      <c r="DP14" s="573"/>
      <c r="DQ14" s="573"/>
      <c r="DR14" s="573"/>
      <c r="DS14" s="573"/>
      <c r="DT14" s="573"/>
      <c r="DU14" s="573"/>
      <c r="DV14" s="573"/>
      <c r="DW14" s="573"/>
      <c r="DX14" s="573"/>
      <c r="DY14" s="573"/>
      <c r="DZ14" s="573"/>
      <c r="EA14" s="573"/>
      <c r="EB14" s="573"/>
      <c r="EC14" s="573"/>
      <c r="ED14" s="573"/>
      <c r="EE14" s="573"/>
      <c r="EF14" s="573"/>
      <c r="EG14" s="573"/>
      <c r="EH14" s="573"/>
      <c r="EI14" s="573"/>
      <c r="EJ14" s="573"/>
      <c r="EK14" s="573"/>
      <c r="EL14" s="573"/>
      <c r="EM14" s="573"/>
      <c r="EN14" s="573"/>
      <c r="EO14" s="573"/>
      <c r="EP14" s="573"/>
      <c r="EQ14" s="573"/>
      <c r="ER14" s="573"/>
      <c r="ES14" s="573"/>
      <c r="ET14" s="573"/>
      <c r="EU14" s="573"/>
      <c r="EV14" s="573"/>
      <c r="EW14" s="573"/>
      <c r="EX14" s="573"/>
      <c r="EY14" s="573"/>
      <c r="EZ14" s="573"/>
      <c r="FA14" s="573"/>
      <c r="FB14" s="573"/>
      <c r="FC14" s="573"/>
      <c r="FD14" s="573"/>
      <c r="FE14" s="573"/>
      <c r="FF14" s="573"/>
      <c r="FG14" s="573"/>
      <c r="FH14" s="573"/>
      <c r="FI14" s="573"/>
      <c r="FJ14" s="573"/>
      <c r="FK14" s="573"/>
      <c r="FL14" s="573"/>
      <c r="FM14" s="573"/>
      <c r="FN14" s="573"/>
      <c r="FO14" s="573"/>
      <c r="FP14" s="573"/>
      <c r="FQ14" s="573"/>
      <c r="FR14" s="573"/>
      <c r="FS14" s="573"/>
      <c r="FT14" s="573"/>
      <c r="FU14" s="573"/>
      <c r="FV14" s="573"/>
      <c r="FW14" s="573"/>
      <c r="FX14" s="573"/>
      <c r="FY14" s="573"/>
      <c r="FZ14" s="573"/>
      <c r="GA14" s="573"/>
      <c r="GB14" s="573"/>
      <c r="GC14" s="573"/>
      <c r="GD14" s="573"/>
      <c r="GE14" s="573"/>
      <c r="GF14" s="573"/>
      <c r="GG14" s="573"/>
      <c r="GH14" s="573"/>
      <c r="GI14" s="573"/>
      <c r="GJ14" s="573"/>
      <c r="GK14" s="573"/>
      <c r="GL14" s="573"/>
      <c r="GM14" s="573"/>
      <c r="GN14" s="573"/>
      <c r="GO14" s="573"/>
      <c r="GP14" s="573"/>
      <c r="GQ14" s="573"/>
      <c r="GR14" s="573"/>
      <c r="GS14" s="573"/>
      <c r="GT14" s="573"/>
      <c r="GU14" s="573"/>
      <c r="GV14" s="573"/>
      <c r="GW14" s="573"/>
      <c r="GX14" s="573"/>
      <c r="GY14" s="573"/>
      <c r="GZ14" s="573"/>
      <c r="HA14" s="573"/>
      <c r="HB14" s="573"/>
      <c r="HC14" s="573"/>
      <c r="HD14" s="573"/>
      <c r="HE14" s="573"/>
      <c r="HF14" s="573"/>
      <c r="HG14" s="573"/>
      <c r="HH14" s="573"/>
      <c r="HI14" s="573"/>
      <c r="HJ14" s="573"/>
      <c r="HK14" s="573"/>
      <c r="HL14" s="573"/>
      <c r="HM14" s="573"/>
      <c r="HN14" s="573"/>
      <c r="HO14" s="573"/>
      <c r="HP14" s="573"/>
      <c r="HQ14" s="573"/>
      <c r="HR14" s="573"/>
      <c r="HS14" s="573"/>
      <c r="HT14" s="573"/>
      <c r="HU14" s="573"/>
      <c r="HV14" s="573"/>
      <c r="HW14" s="573"/>
      <c r="HX14" s="573"/>
      <c r="HY14" s="573"/>
      <c r="HZ14" s="573"/>
      <c r="IA14" s="573"/>
      <c r="IB14" s="573"/>
      <c r="IC14" s="573"/>
      <c r="ID14" s="573"/>
      <c r="IE14" s="573"/>
      <c r="IF14" s="573"/>
      <c r="IG14" s="573"/>
      <c r="IH14" s="573"/>
      <c r="II14" s="573"/>
      <c r="IJ14" s="573"/>
      <c r="IK14" s="573"/>
    </row>
    <row r="15" spans="1:250" s="524" customFormat="1" ht="15" customHeight="1">
      <c r="A15" s="616" t="s">
        <v>385</v>
      </c>
      <c r="B15" s="620">
        <v>3</v>
      </c>
      <c r="C15" s="612">
        <v>5</v>
      </c>
      <c r="D15" s="623">
        <v>17</v>
      </c>
      <c r="E15" s="620">
        <f t="shared" si="0"/>
        <v>25</v>
      </c>
      <c r="F15" s="609"/>
      <c r="G15" s="576"/>
      <c r="H15" s="576"/>
      <c r="I15" s="576"/>
      <c r="J15" s="576"/>
      <c r="K15" s="576"/>
      <c r="L15" s="576"/>
      <c r="M15" s="576"/>
      <c r="N15" s="576"/>
      <c r="O15" s="576"/>
      <c r="P15" s="576"/>
      <c r="Q15" s="576"/>
      <c r="R15" s="576"/>
      <c r="S15" s="576"/>
      <c r="T15" s="576"/>
      <c r="U15" s="576"/>
      <c r="V15" s="576"/>
      <c r="W15" s="576"/>
      <c r="X15" s="576"/>
      <c r="Y15" s="576"/>
      <c r="Z15" s="576"/>
      <c r="AA15" s="576"/>
      <c r="AB15" s="576"/>
      <c r="AC15" s="576"/>
      <c r="AD15" s="576"/>
      <c r="AE15" s="576"/>
      <c r="AF15" s="576"/>
      <c r="AG15" s="576"/>
      <c r="AH15" s="576"/>
      <c r="AI15" s="576"/>
      <c r="AJ15" s="576"/>
      <c r="AK15" s="576"/>
      <c r="AL15" s="576"/>
      <c r="AM15" s="576"/>
      <c r="AN15" s="576"/>
      <c r="AO15" s="576"/>
      <c r="AP15" s="576"/>
      <c r="AQ15" s="576"/>
      <c r="AR15" s="576"/>
      <c r="AS15" s="576"/>
      <c r="AT15" s="576"/>
      <c r="AU15" s="576"/>
      <c r="AV15" s="576"/>
      <c r="AW15" s="576"/>
      <c r="AX15" s="576"/>
      <c r="AY15" s="576"/>
      <c r="AZ15" s="576"/>
      <c r="BA15" s="576"/>
      <c r="BB15" s="576"/>
      <c r="BC15" s="576"/>
      <c r="BD15" s="576"/>
      <c r="BE15" s="576"/>
      <c r="BF15" s="576"/>
      <c r="BG15" s="576"/>
      <c r="BH15" s="576"/>
      <c r="BI15" s="576"/>
      <c r="BJ15" s="576"/>
      <c r="BK15" s="576"/>
      <c r="BL15" s="576"/>
      <c r="BM15" s="576"/>
      <c r="BN15" s="576"/>
      <c r="BO15" s="576"/>
      <c r="BP15" s="576"/>
      <c r="BQ15" s="576"/>
      <c r="BR15" s="576"/>
      <c r="BS15" s="576"/>
      <c r="BT15" s="576"/>
      <c r="BU15" s="576"/>
      <c r="BV15" s="576"/>
      <c r="BW15" s="576"/>
      <c r="BX15" s="576"/>
      <c r="BY15" s="576"/>
      <c r="BZ15" s="576"/>
      <c r="CA15" s="576"/>
      <c r="CB15" s="576"/>
      <c r="CC15" s="576"/>
      <c r="CD15" s="576"/>
      <c r="CE15" s="576"/>
      <c r="CF15" s="576"/>
      <c r="CG15" s="576"/>
      <c r="CH15" s="576"/>
      <c r="CI15" s="576"/>
      <c r="CJ15" s="576"/>
      <c r="CK15" s="576"/>
      <c r="CL15" s="576"/>
      <c r="CM15" s="576"/>
      <c r="CN15" s="576"/>
      <c r="CO15" s="576"/>
      <c r="CP15" s="576"/>
      <c r="CQ15" s="576"/>
      <c r="CR15" s="576"/>
      <c r="CS15" s="576"/>
      <c r="CT15" s="576"/>
      <c r="CU15" s="576"/>
      <c r="CV15" s="576"/>
      <c r="CW15" s="576"/>
      <c r="CX15" s="576"/>
      <c r="CY15" s="576"/>
      <c r="CZ15" s="576"/>
      <c r="DA15" s="576"/>
      <c r="DB15" s="576"/>
      <c r="DC15" s="576"/>
      <c r="DD15" s="576"/>
      <c r="DE15" s="576"/>
      <c r="DF15" s="576"/>
      <c r="DG15" s="576"/>
      <c r="DH15" s="576"/>
      <c r="DI15" s="576"/>
      <c r="DJ15" s="576"/>
      <c r="DK15" s="576"/>
      <c r="DL15" s="576"/>
      <c r="DM15" s="576"/>
      <c r="DN15" s="576"/>
      <c r="DO15" s="576"/>
      <c r="DP15" s="576"/>
      <c r="DQ15" s="576"/>
      <c r="DR15" s="576"/>
      <c r="DS15" s="576"/>
      <c r="DT15" s="576"/>
      <c r="DU15" s="576"/>
      <c r="DV15" s="576"/>
      <c r="DW15" s="576"/>
      <c r="DX15" s="576"/>
      <c r="DY15" s="576"/>
      <c r="DZ15" s="576"/>
      <c r="EA15" s="576"/>
      <c r="EB15" s="576"/>
      <c r="EC15" s="576"/>
      <c r="ED15" s="576"/>
      <c r="EE15" s="576"/>
      <c r="EF15" s="576"/>
      <c r="EG15" s="576"/>
      <c r="EH15" s="576"/>
      <c r="EI15" s="576"/>
      <c r="EJ15" s="576"/>
      <c r="EK15" s="576"/>
      <c r="EL15" s="576"/>
      <c r="EM15" s="576"/>
      <c r="EN15" s="576"/>
      <c r="EO15" s="576"/>
      <c r="EP15" s="576"/>
      <c r="EQ15" s="576"/>
      <c r="ER15" s="576"/>
      <c r="ES15" s="576"/>
      <c r="ET15" s="576"/>
      <c r="EU15" s="576"/>
      <c r="EV15" s="576"/>
      <c r="EW15" s="576"/>
      <c r="EX15" s="576"/>
      <c r="EY15" s="576"/>
      <c r="EZ15" s="576"/>
      <c r="FA15" s="576"/>
      <c r="FB15" s="576"/>
      <c r="FC15" s="576"/>
      <c r="FD15" s="576"/>
      <c r="FE15" s="576"/>
      <c r="FF15" s="576"/>
      <c r="FG15" s="576"/>
      <c r="FH15" s="576"/>
      <c r="FI15" s="576"/>
      <c r="FJ15" s="576"/>
      <c r="FK15" s="576"/>
      <c r="FL15" s="576"/>
      <c r="FM15" s="576"/>
      <c r="FN15" s="576"/>
      <c r="FO15" s="576"/>
      <c r="FP15" s="576"/>
      <c r="FQ15" s="576"/>
      <c r="FR15" s="576"/>
      <c r="FS15" s="576"/>
      <c r="FT15" s="576"/>
      <c r="FU15" s="576"/>
      <c r="FV15" s="576"/>
      <c r="FW15" s="576"/>
      <c r="FX15" s="576"/>
      <c r="FY15" s="576"/>
      <c r="FZ15" s="576"/>
      <c r="GA15" s="576"/>
      <c r="GB15" s="576"/>
      <c r="GC15" s="576"/>
      <c r="GD15" s="576"/>
      <c r="GE15" s="576"/>
      <c r="GF15" s="576"/>
      <c r="GG15" s="576"/>
      <c r="GH15" s="576"/>
      <c r="GI15" s="576"/>
      <c r="GJ15" s="576"/>
      <c r="GK15" s="576"/>
      <c r="GL15" s="576"/>
      <c r="GM15" s="576"/>
      <c r="GN15" s="576"/>
      <c r="GO15" s="576"/>
      <c r="GP15" s="576"/>
      <c r="GQ15" s="576"/>
      <c r="GR15" s="576"/>
      <c r="GS15" s="576"/>
      <c r="GT15" s="576"/>
      <c r="GU15" s="576"/>
      <c r="GV15" s="576"/>
      <c r="GW15" s="576"/>
      <c r="GX15" s="576"/>
      <c r="GY15" s="576"/>
      <c r="GZ15" s="576"/>
      <c r="HA15" s="576"/>
      <c r="HB15" s="576"/>
      <c r="HC15" s="576"/>
      <c r="HD15" s="576"/>
      <c r="HE15" s="576"/>
      <c r="HF15" s="576"/>
      <c r="HG15" s="576"/>
      <c r="HH15" s="576"/>
      <c r="HI15" s="576"/>
      <c r="HJ15" s="576"/>
      <c r="HK15" s="576"/>
      <c r="HL15" s="576"/>
      <c r="HM15" s="576"/>
      <c r="HN15" s="576"/>
      <c r="HO15" s="576"/>
      <c r="HP15" s="576"/>
      <c r="HQ15" s="576"/>
      <c r="HR15" s="576"/>
      <c r="HS15" s="576"/>
      <c r="HT15" s="576"/>
      <c r="HU15" s="576"/>
      <c r="HV15" s="576"/>
      <c r="HW15" s="576"/>
      <c r="HX15" s="576"/>
      <c r="HY15" s="576"/>
      <c r="HZ15" s="576"/>
      <c r="IA15" s="576"/>
      <c r="IB15" s="576"/>
      <c r="IC15" s="576"/>
      <c r="ID15" s="576"/>
      <c r="IE15" s="576"/>
      <c r="IF15" s="576"/>
      <c r="IG15" s="576"/>
      <c r="IH15" s="576"/>
      <c r="II15" s="576"/>
      <c r="IJ15" s="576"/>
      <c r="IK15" s="576"/>
    </row>
    <row r="16" spans="1:250" s="524" customFormat="1" ht="15" customHeight="1">
      <c r="A16" s="617" t="s">
        <v>388</v>
      </c>
      <c r="B16" s="624">
        <v>10</v>
      </c>
      <c r="C16" s="625">
        <v>0</v>
      </c>
      <c r="D16" s="626">
        <v>0</v>
      </c>
      <c r="E16" s="624">
        <f t="shared" si="0"/>
        <v>10</v>
      </c>
      <c r="F16" s="855"/>
      <c r="G16" s="573"/>
      <c r="H16" s="573"/>
      <c r="I16" s="573"/>
      <c r="J16" s="573"/>
      <c r="K16" s="573"/>
      <c r="L16" s="573"/>
      <c r="M16" s="573"/>
      <c r="N16" s="573"/>
      <c r="O16" s="573"/>
      <c r="P16" s="573"/>
      <c r="Q16" s="573"/>
      <c r="R16" s="573"/>
      <c r="S16" s="573"/>
      <c r="T16" s="573"/>
      <c r="U16" s="573"/>
      <c r="V16" s="573"/>
      <c r="W16" s="573"/>
      <c r="X16" s="573"/>
      <c r="Y16" s="573"/>
      <c r="Z16" s="573"/>
      <c r="AA16" s="573"/>
      <c r="AB16" s="573"/>
      <c r="AC16" s="573"/>
      <c r="AD16" s="573"/>
      <c r="AE16" s="573"/>
      <c r="AF16" s="573"/>
      <c r="AG16" s="573"/>
      <c r="AH16" s="573"/>
      <c r="AI16" s="573"/>
      <c r="AJ16" s="573"/>
      <c r="AK16" s="573"/>
      <c r="AL16" s="573"/>
      <c r="AM16" s="573"/>
      <c r="AN16" s="573"/>
      <c r="AO16" s="573"/>
      <c r="AP16" s="573"/>
      <c r="AQ16" s="573"/>
      <c r="AR16" s="573"/>
      <c r="AS16" s="573"/>
      <c r="AT16" s="573"/>
      <c r="AU16" s="573"/>
      <c r="AV16" s="573"/>
      <c r="AW16" s="573"/>
      <c r="AX16" s="573"/>
      <c r="AY16" s="573"/>
      <c r="AZ16" s="573"/>
      <c r="BA16" s="573"/>
      <c r="BB16" s="573"/>
      <c r="BC16" s="573"/>
      <c r="BD16" s="573"/>
      <c r="BE16" s="573"/>
      <c r="BF16" s="573"/>
      <c r="BG16" s="573"/>
      <c r="BH16" s="573"/>
      <c r="BI16" s="573"/>
      <c r="BJ16" s="573"/>
      <c r="BK16" s="573"/>
      <c r="BL16" s="573"/>
      <c r="BM16" s="573"/>
      <c r="BN16" s="573"/>
      <c r="BO16" s="573"/>
      <c r="BP16" s="573"/>
      <c r="BQ16" s="573"/>
      <c r="BR16" s="573"/>
      <c r="BS16" s="573"/>
      <c r="BT16" s="573"/>
      <c r="BU16" s="573"/>
      <c r="BV16" s="573"/>
      <c r="BW16" s="573"/>
      <c r="BX16" s="573"/>
      <c r="BY16" s="573"/>
      <c r="BZ16" s="573"/>
      <c r="CA16" s="573"/>
      <c r="CB16" s="573"/>
      <c r="CC16" s="573"/>
      <c r="CD16" s="573"/>
      <c r="CE16" s="573"/>
      <c r="CF16" s="573"/>
      <c r="CG16" s="573"/>
      <c r="CH16" s="573"/>
      <c r="CI16" s="573"/>
      <c r="CJ16" s="573"/>
      <c r="CK16" s="573"/>
      <c r="CL16" s="573"/>
      <c r="CM16" s="573"/>
      <c r="CN16" s="573"/>
      <c r="CO16" s="573"/>
      <c r="CP16" s="573"/>
      <c r="CQ16" s="573"/>
      <c r="CR16" s="573"/>
      <c r="CS16" s="573"/>
      <c r="CT16" s="573"/>
      <c r="CU16" s="573"/>
      <c r="CV16" s="573"/>
      <c r="CW16" s="573"/>
      <c r="CX16" s="573"/>
      <c r="CY16" s="573"/>
      <c r="CZ16" s="573"/>
      <c r="DA16" s="573"/>
      <c r="DB16" s="573"/>
      <c r="DC16" s="573"/>
      <c r="DD16" s="573"/>
      <c r="DE16" s="573"/>
      <c r="DF16" s="573"/>
      <c r="DG16" s="573"/>
      <c r="DH16" s="573"/>
      <c r="DI16" s="573"/>
      <c r="DJ16" s="573"/>
      <c r="DK16" s="573"/>
      <c r="DL16" s="573"/>
      <c r="DM16" s="573"/>
      <c r="DN16" s="573"/>
      <c r="DO16" s="573"/>
      <c r="DP16" s="573"/>
      <c r="DQ16" s="573"/>
      <c r="DR16" s="573"/>
      <c r="DS16" s="573"/>
      <c r="DT16" s="573"/>
      <c r="DU16" s="573"/>
      <c r="DV16" s="573"/>
      <c r="DW16" s="573"/>
      <c r="DX16" s="573"/>
      <c r="DY16" s="573"/>
      <c r="DZ16" s="573"/>
      <c r="EA16" s="573"/>
      <c r="EB16" s="573"/>
      <c r="EC16" s="573"/>
      <c r="ED16" s="573"/>
      <c r="EE16" s="573"/>
      <c r="EF16" s="573"/>
      <c r="EG16" s="573"/>
      <c r="EH16" s="573"/>
      <c r="EI16" s="573"/>
      <c r="EJ16" s="573"/>
      <c r="EK16" s="573"/>
      <c r="EL16" s="573"/>
      <c r="EM16" s="573"/>
      <c r="EN16" s="573"/>
      <c r="EO16" s="573"/>
      <c r="EP16" s="573"/>
      <c r="EQ16" s="573"/>
      <c r="ER16" s="573"/>
      <c r="ES16" s="573"/>
      <c r="ET16" s="573"/>
      <c r="EU16" s="573"/>
      <c r="EV16" s="573"/>
      <c r="EW16" s="573"/>
      <c r="EX16" s="573"/>
      <c r="EY16" s="573"/>
      <c r="EZ16" s="573"/>
      <c r="FA16" s="573"/>
      <c r="FB16" s="573"/>
      <c r="FC16" s="573"/>
      <c r="FD16" s="573"/>
      <c r="FE16" s="573"/>
      <c r="FF16" s="573"/>
      <c r="FG16" s="573"/>
      <c r="FH16" s="573"/>
      <c r="FI16" s="573"/>
      <c r="FJ16" s="573"/>
      <c r="FK16" s="573"/>
      <c r="FL16" s="573"/>
      <c r="FM16" s="573"/>
      <c r="FN16" s="573"/>
      <c r="FO16" s="573"/>
      <c r="FP16" s="573"/>
      <c r="FQ16" s="573"/>
      <c r="FR16" s="573"/>
      <c r="FS16" s="573"/>
      <c r="FT16" s="573"/>
      <c r="FU16" s="573"/>
      <c r="FV16" s="573"/>
      <c r="FW16" s="573"/>
      <c r="FX16" s="573"/>
      <c r="FY16" s="573"/>
      <c r="FZ16" s="573"/>
      <c r="GA16" s="573"/>
      <c r="GB16" s="573"/>
      <c r="GC16" s="573"/>
      <c r="GD16" s="573"/>
      <c r="GE16" s="573"/>
      <c r="GF16" s="573"/>
      <c r="GG16" s="573"/>
      <c r="GH16" s="573"/>
      <c r="GI16" s="573"/>
      <c r="GJ16" s="573"/>
      <c r="GK16" s="573"/>
      <c r="GL16" s="573"/>
      <c r="GM16" s="573"/>
      <c r="GN16" s="573"/>
      <c r="GO16" s="573"/>
      <c r="GP16" s="573"/>
      <c r="GQ16" s="573"/>
      <c r="GR16" s="573"/>
      <c r="GS16" s="573"/>
      <c r="GT16" s="573"/>
      <c r="GU16" s="573"/>
      <c r="GV16" s="573"/>
      <c r="GW16" s="573"/>
      <c r="GX16" s="573"/>
      <c r="GY16" s="573"/>
      <c r="GZ16" s="573"/>
      <c r="HA16" s="573"/>
      <c r="HB16" s="573"/>
      <c r="HC16" s="573"/>
      <c r="HD16" s="573"/>
      <c r="HE16" s="573"/>
      <c r="HF16" s="573"/>
      <c r="HG16" s="573"/>
      <c r="HH16" s="573"/>
      <c r="HI16" s="573"/>
      <c r="HJ16" s="573"/>
      <c r="HK16" s="573"/>
      <c r="HL16" s="573"/>
      <c r="HM16" s="573"/>
      <c r="HN16" s="573"/>
      <c r="HO16" s="573"/>
      <c r="HP16" s="573"/>
      <c r="HQ16" s="573"/>
      <c r="HR16" s="573"/>
      <c r="HS16" s="573"/>
      <c r="HT16" s="573"/>
      <c r="HU16" s="573"/>
      <c r="HV16" s="573"/>
      <c r="HW16" s="573"/>
      <c r="HX16" s="573"/>
      <c r="HY16" s="573"/>
      <c r="HZ16" s="573"/>
      <c r="IA16" s="573"/>
      <c r="IB16" s="573"/>
      <c r="IC16" s="573"/>
      <c r="ID16" s="573"/>
      <c r="IE16" s="573"/>
      <c r="IF16" s="573"/>
      <c r="IG16" s="573"/>
      <c r="IH16" s="573"/>
      <c r="II16" s="573"/>
      <c r="IJ16" s="573"/>
      <c r="IK16" s="573"/>
    </row>
    <row r="17" spans="1:7" s="524" customFormat="1" ht="15" customHeight="1">
      <c r="A17" s="616" t="s">
        <v>389</v>
      </c>
      <c r="B17" s="620">
        <v>4</v>
      </c>
      <c r="C17" s="612">
        <v>3</v>
      </c>
      <c r="D17" s="623">
        <v>10</v>
      </c>
      <c r="E17" s="620">
        <f t="shared" si="0"/>
        <v>17</v>
      </c>
      <c r="F17" s="468"/>
      <c r="G17" s="468"/>
    </row>
    <row r="18" spans="1:7" s="524" customFormat="1" ht="15" customHeight="1">
      <c r="A18" s="617" t="s">
        <v>362</v>
      </c>
      <c r="B18" s="624">
        <v>10</v>
      </c>
      <c r="C18" s="625">
        <v>7</v>
      </c>
      <c r="D18" s="626">
        <v>13</v>
      </c>
      <c r="E18" s="624">
        <f t="shared" si="0"/>
        <v>30</v>
      </c>
      <c r="F18" s="468"/>
      <c r="G18" s="468"/>
    </row>
    <row r="19" spans="1:7" s="524" customFormat="1" ht="15" customHeight="1">
      <c r="A19" s="616" t="s">
        <v>365</v>
      </c>
      <c r="B19" s="620">
        <v>1</v>
      </c>
      <c r="C19" s="612">
        <v>0</v>
      </c>
      <c r="D19" s="623">
        <v>0</v>
      </c>
      <c r="E19" s="620">
        <f t="shared" si="0"/>
        <v>1</v>
      </c>
      <c r="F19" s="855"/>
      <c r="G19" s="387"/>
    </row>
    <row r="20" spans="1:7" s="524" customFormat="1" ht="15" customHeight="1">
      <c r="A20" s="617" t="s">
        <v>820</v>
      </c>
      <c r="B20" s="624">
        <v>1</v>
      </c>
      <c r="C20" s="625">
        <v>0</v>
      </c>
      <c r="D20" s="626">
        <v>0</v>
      </c>
      <c r="E20" s="624">
        <f t="shared" si="0"/>
        <v>1</v>
      </c>
      <c r="F20" s="855"/>
      <c r="G20" s="468"/>
    </row>
    <row r="21" spans="1:7" s="524" customFormat="1" ht="15" customHeight="1">
      <c r="A21" s="616" t="s">
        <v>908</v>
      </c>
      <c r="B21" s="620">
        <v>12</v>
      </c>
      <c r="C21" s="612">
        <v>7</v>
      </c>
      <c r="D21" s="623">
        <v>1</v>
      </c>
      <c r="E21" s="620">
        <f t="shared" si="0"/>
        <v>20</v>
      </c>
      <c r="F21" s="387"/>
      <c r="G21" s="387"/>
    </row>
    <row r="22" spans="1:7" s="524" customFormat="1" ht="15" customHeight="1">
      <c r="A22" s="617" t="s">
        <v>392</v>
      </c>
      <c r="B22" s="624">
        <v>23</v>
      </c>
      <c r="C22" s="625">
        <v>27</v>
      </c>
      <c r="D22" s="626">
        <v>22</v>
      </c>
      <c r="E22" s="624">
        <f t="shared" si="0"/>
        <v>72</v>
      </c>
      <c r="F22" s="468"/>
      <c r="G22" s="468"/>
    </row>
    <row r="23" spans="1:7" s="524" customFormat="1" ht="15" customHeight="1">
      <c r="A23" s="616" t="s">
        <v>906</v>
      </c>
      <c r="B23" s="620">
        <v>2</v>
      </c>
      <c r="C23" s="612">
        <v>1</v>
      </c>
      <c r="D23" s="623">
        <v>0</v>
      </c>
      <c r="E23" s="620">
        <f t="shared" si="0"/>
        <v>3</v>
      </c>
      <c r="F23" s="855"/>
      <c r="G23" s="468"/>
    </row>
    <row r="24" spans="1:7" s="524" customFormat="1" ht="15" customHeight="1">
      <c r="A24" s="617" t="s">
        <v>380</v>
      </c>
      <c r="B24" s="624">
        <v>1</v>
      </c>
      <c r="C24" s="625">
        <v>0</v>
      </c>
      <c r="D24" s="626">
        <v>1</v>
      </c>
      <c r="E24" s="624">
        <f t="shared" si="0"/>
        <v>2</v>
      </c>
      <c r="F24" s="855"/>
      <c r="G24" s="387"/>
    </row>
    <row r="25" spans="1:7" s="524" customFormat="1" ht="15" customHeight="1">
      <c r="A25" s="616" t="s">
        <v>381</v>
      </c>
      <c r="B25" s="620">
        <v>9</v>
      </c>
      <c r="C25" s="612">
        <v>0</v>
      </c>
      <c r="D25" s="623">
        <v>4</v>
      </c>
      <c r="E25" s="620">
        <f t="shared" si="0"/>
        <v>13</v>
      </c>
      <c r="F25" s="468"/>
      <c r="G25" s="468"/>
    </row>
    <row r="26" spans="1:7" s="524" customFormat="1" ht="15" customHeight="1">
      <c r="A26" s="617" t="s">
        <v>382</v>
      </c>
      <c r="B26" s="624">
        <v>32</v>
      </c>
      <c r="C26" s="625">
        <v>43</v>
      </c>
      <c r="D26" s="626">
        <v>38</v>
      </c>
      <c r="E26" s="624">
        <f t="shared" si="0"/>
        <v>113</v>
      </c>
      <c r="F26" s="387"/>
      <c r="G26" s="387"/>
    </row>
    <row r="27" spans="1:7" s="524" customFormat="1" ht="15" customHeight="1">
      <c r="A27" s="616" t="s">
        <v>383</v>
      </c>
      <c r="B27" s="620">
        <v>3</v>
      </c>
      <c r="C27" s="612">
        <v>1</v>
      </c>
      <c r="D27" s="623">
        <v>0</v>
      </c>
      <c r="E27" s="620">
        <f t="shared" si="0"/>
        <v>4</v>
      </c>
      <c r="F27" s="468"/>
      <c r="G27" s="468"/>
    </row>
    <row r="28" spans="1:7" s="524" customFormat="1" ht="15" customHeight="1">
      <c r="A28" s="587"/>
      <c r="B28" s="555"/>
      <c r="C28" s="543"/>
      <c r="D28" s="547"/>
      <c r="E28" s="555"/>
      <c r="F28" s="387"/>
      <c r="G28" s="387"/>
    </row>
    <row r="29" spans="1:7" s="524" customFormat="1" ht="15" customHeight="1" thickBot="1">
      <c r="A29" s="596" t="s">
        <v>831</v>
      </c>
      <c r="B29" s="583">
        <f>SUM(B9:B27)</f>
        <v>150</v>
      </c>
      <c r="C29" s="600">
        <f t="shared" ref="C29:D29" si="1">SUM(C9:C27)</f>
        <v>113</v>
      </c>
      <c r="D29" s="600">
        <f t="shared" si="1"/>
        <v>127</v>
      </c>
      <c r="E29" s="583">
        <f>SUM(E9:E27)</f>
        <v>390</v>
      </c>
      <c r="F29" s="468"/>
      <c r="G29" s="468"/>
    </row>
    <row r="30" spans="1:7" s="524" customFormat="1" ht="15" customHeight="1">
      <c r="A30" s="581" t="s">
        <v>817</v>
      </c>
      <c r="B30" s="577"/>
      <c r="C30" s="577"/>
      <c r="D30" s="577"/>
      <c r="E30" s="577"/>
      <c r="F30" s="387"/>
      <c r="G30" s="387"/>
    </row>
    <row r="31" spans="1:7" s="524" customFormat="1" ht="15" customHeight="1">
      <c r="A31" s="474"/>
      <c r="B31" s="389"/>
      <c r="C31" s="389"/>
      <c r="D31" s="389"/>
      <c r="E31" s="468"/>
      <c r="F31" s="468"/>
      <c r="G31" s="468"/>
    </row>
    <row r="32" spans="1:7" s="377" customFormat="1">
      <c r="A32" s="1070" t="s">
        <v>205</v>
      </c>
      <c r="B32" s="1071"/>
      <c r="C32" s="1071"/>
      <c r="D32" s="1071"/>
      <c r="E32" s="1071"/>
      <c r="F32" s="376"/>
      <c r="G32" s="376"/>
    </row>
    <row r="33" spans="1:7" s="377" customFormat="1" ht="91.5" customHeight="1">
      <c r="A33" s="1270" t="s">
        <v>1109</v>
      </c>
      <c r="B33" s="1270"/>
      <c r="C33" s="1270"/>
      <c r="D33" s="1270"/>
      <c r="E33" s="1270"/>
      <c r="F33" s="542"/>
      <c r="G33" s="542"/>
    </row>
    <row r="34" spans="1:7" s="439" customFormat="1">
      <c r="A34" s="746"/>
      <c r="B34" s="746"/>
      <c r="C34" s="746"/>
      <c r="D34" s="746"/>
      <c r="E34" s="746"/>
      <c r="F34" s="542"/>
      <c r="G34" s="542"/>
    </row>
    <row r="36" spans="1:7" s="265" customFormat="1">
      <c r="A36" s="902" t="s">
        <v>206</v>
      </c>
      <c r="B36" s="378"/>
      <c r="C36" s="378"/>
      <c r="D36" s="224"/>
    </row>
    <row r="37" spans="1:7" s="265" customFormat="1">
      <c r="A37" s="7"/>
      <c r="B37" s="378"/>
      <c r="C37" s="378"/>
      <c r="D37" s="379"/>
    </row>
    <row r="38" spans="1:7" s="265" customFormat="1">
      <c r="A38" s="666" t="s">
        <v>207</v>
      </c>
      <c r="B38" s="372"/>
      <c r="C38" s="372"/>
      <c r="D38" s="372"/>
    </row>
    <row r="39" spans="1:7">
      <c r="A39" s="7"/>
    </row>
    <row r="40" spans="1:7">
      <c r="A40" s="10" t="s">
        <v>208</v>
      </c>
    </row>
  </sheetData>
  <mergeCells count="2">
    <mergeCell ref="B7:D7"/>
    <mergeCell ref="A33:E33"/>
  </mergeCells>
  <hyperlinks>
    <hyperlink ref="A3" location="'User Guide Vehicle Licensing'!A1" display="Click Here for User Guide"/>
    <hyperlink ref="A38" location="VL" display="Click here to return to Contents"/>
    <hyperlink ref="A40" location="'Statistical Notes'!A1" display="Click here for information on Statistical Notes and symbols used"/>
    <hyperlink ref="A36" location="'Vehicle Reg - Commentary'!A1" display="Click here to return to the Commentary"/>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sheetPr codeName="Sheet42">
    <tabColor theme="0" tint="-0.249977111117893"/>
    <pageSetUpPr fitToPage="1"/>
  </sheetPr>
  <dimension ref="A1:J46"/>
  <sheetViews>
    <sheetView zoomScaleNormal="100" workbookViewId="0">
      <selection activeCell="A2" sqref="A2"/>
    </sheetView>
  </sheetViews>
  <sheetFormatPr defaultColWidth="6.7109375" defaultRowHeight="12.75"/>
  <cols>
    <col min="1" max="1" width="28.28515625" style="375" customWidth="1"/>
    <col min="2" max="6" width="16.42578125" style="375" customWidth="1"/>
    <col min="7" max="7" width="12.7109375" style="375" customWidth="1"/>
    <col min="8" max="8" width="12.7109375" style="854" customWidth="1"/>
    <col min="9" max="9" width="8.140625" style="375" bestFit="1" customWidth="1"/>
    <col min="10" max="16384" width="6.7109375" style="375"/>
  </cols>
  <sheetData>
    <row r="1" spans="1:10" s="443" customFormat="1" ht="15.75">
      <c r="A1" s="371" t="s">
        <v>56</v>
      </c>
      <c r="B1" s="670"/>
      <c r="C1" s="146"/>
      <c r="D1" s="1087"/>
      <c r="F1" s="670"/>
      <c r="H1" s="851"/>
    </row>
    <row r="2" spans="1:10" s="443" customFormat="1" ht="15.75">
      <c r="B2" s="372"/>
      <c r="C2" s="372"/>
      <c r="F2" s="372"/>
      <c r="H2" s="851"/>
      <c r="J2" s="147"/>
    </row>
    <row r="3" spans="1:10" s="443" customFormat="1">
      <c r="A3" s="373" t="s">
        <v>197</v>
      </c>
      <c r="B3" s="372"/>
      <c r="C3" s="372"/>
      <c r="F3" s="372"/>
      <c r="H3" s="851"/>
    </row>
    <row r="5" spans="1:10" s="383" customFormat="1" ht="17.25">
      <c r="A5" s="1013" t="s">
        <v>1238</v>
      </c>
      <c r="B5" s="382"/>
      <c r="C5" s="382"/>
      <c r="D5" s="382"/>
      <c r="E5" s="382"/>
      <c r="F5" s="382"/>
      <c r="G5" s="382"/>
      <c r="H5" s="852"/>
    </row>
    <row r="6" spans="1:10" s="381" customFormat="1" ht="20.25" customHeight="1" thickBot="1">
      <c r="A6" s="488" t="s">
        <v>7</v>
      </c>
      <c r="B6" s="384"/>
      <c r="C6" s="384"/>
      <c r="D6" s="384"/>
      <c r="E6" s="384"/>
      <c r="F6" s="384"/>
      <c r="G6" s="384"/>
      <c r="H6" s="853"/>
    </row>
    <row r="7" spans="1:10" s="524" customFormat="1" ht="18.75" customHeight="1">
      <c r="A7" s="571" t="s">
        <v>340</v>
      </c>
      <c r="B7" s="588" t="s">
        <v>865</v>
      </c>
      <c r="C7" s="588" t="s">
        <v>1037</v>
      </c>
      <c r="D7" s="588" t="s">
        <v>1036</v>
      </c>
      <c r="E7" s="588" t="s">
        <v>1072</v>
      </c>
      <c r="F7" s="588" t="s">
        <v>1071</v>
      </c>
      <c r="G7" s="573"/>
      <c r="H7" s="843"/>
      <c r="I7" s="573"/>
    </row>
    <row r="8" spans="1:10" s="524" customFormat="1" ht="16.5" customHeight="1">
      <c r="A8" s="616" t="s">
        <v>393</v>
      </c>
      <c r="B8" s="567">
        <v>12</v>
      </c>
      <c r="C8" s="567">
        <v>9</v>
      </c>
      <c r="D8" s="567">
        <v>5</v>
      </c>
      <c r="E8" s="567">
        <v>19</v>
      </c>
      <c r="F8" s="567">
        <v>13</v>
      </c>
      <c r="G8" s="609"/>
      <c r="H8" s="842"/>
      <c r="I8" s="609"/>
    </row>
    <row r="9" spans="1:10" s="524" customFormat="1" ht="15" customHeight="1">
      <c r="A9" s="617" t="s">
        <v>394</v>
      </c>
      <c r="B9" s="1017">
        <v>12</v>
      </c>
      <c r="C9" s="1017">
        <v>7</v>
      </c>
      <c r="D9" s="1017">
        <v>0</v>
      </c>
      <c r="E9" s="1017">
        <v>0</v>
      </c>
      <c r="F9" s="1017">
        <v>9</v>
      </c>
      <c r="G9" s="573"/>
      <c r="H9" s="843"/>
      <c r="I9" s="573"/>
    </row>
    <row r="10" spans="1:10" s="524" customFormat="1" ht="15" customHeight="1">
      <c r="A10" s="616" t="s">
        <v>395</v>
      </c>
      <c r="B10" s="567">
        <v>0</v>
      </c>
      <c r="C10" s="567">
        <v>0</v>
      </c>
      <c r="D10" s="567">
        <v>2</v>
      </c>
      <c r="E10" s="567">
        <v>1</v>
      </c>
      <c r="F10" s="567">
        <v>1</v>
      </c>
      <c r="G10" s="609"/>
      <c r="H10" s="842"/>
      <c r="I10" s="609"/>
    </row>
    <row r="11" spans="1:10" s="524" customFormat="1" ht="15" customHeight="1">
      <c r="A11" s="617" t="s">
        <v>396</v>
      </c>
      <c r="B11" s="1017">
        <v>3</v>
      </c>
      <c r="C11" s="1017">
        <v>14</v>
      </c>
      <c r="D11" s="1017">
        <v>4</v>
      </c>
      <c r="E11" s="1017">
        <v>4</v>
      </c>
      <c r="F11" s="1017">
        <v>3</v>
      </c>
      <c r="G11" s="573"/>
      <c r="H11" s="843"/>
      <c r="I11" s="573"/>
    </row>
    <row r="12" spans="1:10" s="524" customFormat="1" ht="15" customHeight="1">
      <c r="A12" s="616" t="s">
        <v>397</v>
      </c>
      <c r="B12" s="567">
        <v>10</v>
      </c>
      <c r="C12" s="567">
        <v>1</v>
      </c>
      <c r="D12" s="567">
        <v>3</v>
      </c>
      <c r="E12" s="567">
        <v>9</v>
      </c>
      <c r="F12" s="567">
        <v>12</v>
      </c>
      <c r="G12" s="609"/>
      <c r="H12" s="842"/>
      <c r="I12" s="609"/>
    </row>
    <row r="13" spans="1:10" s="524" customFormat="1" ht="15" customHeight="1">
      <c r="A13" s="617" t="s">
        <v>350</v>
      </c>
      <c r="B13" s="1017">
        <v>1</v>
      </c>
      <c r="C13" s="1017">
        <v>0</v>
      </c>
      <c r="D13" s="1017">
        <v>1</v>
      </c>
      <c r="E13" s="1017">
        <v>1</v>
      </c>
      <c r="F13" s="1017">
        <v>1</v>
      </c>
      <c r="G13" s="573"/>
      <c r="H13" s="843"/>
      <c r="I13" s="573"/>
    </row>
    <row r="14" spans="1:10" s="524" customFormat="1" ht="15" customHeight="1">
      <c r="A14" s="616" t="s">
        <v>351</v>
      </c>
      <c r="B14" s="567">
        <v>5</v>
      </c>
      <c r="C14" s="567">
        <v>4</v>
      </c>
      <c r="D14" s="567">
        <v>1</v>
      </c>
      <c r="E14" s="567">
        <v>2</v>
      </c>
      <c r="F14" s="567">
        <v>3</v>
      </c>
      <c r="G14" s="609"/>
      <c r="H14" s="842"/>
      <c r="I14" s="609"/>
    </row>
    <row r="15" spans="1:10" s="524" customFormat="1" ht="15" customHeight="1">
      <c r="A15" s="617" t="s">
        <v>821</v>
      </c>
      <c r="B15" s="1017">
        <v>0</v>
      </c>
      <c r="C15" s="1017">
        <v>0</v>
      </c>
      <c r="D15" s="1017">
        <v>1</v>
      </c>
      <c r="E15" s="1017">
        <v>0</v>
      </c>
      <c r="F15" s="1017">
        <v>0</v>
      </c>
      <c r="G15" s="573"/>
      <c r="H15" s="843"/>
      <c r="I15" s="573"/>
    </row>
    <row r="16" spans="1:10" s="524" customFormat="1" ht="15" customHeight="1">
      <c r="A16" s="616" t="s">
        <v>822</v>
      </c>
      <c r="B16" s="564">
        <v>0</v>
      </c>
      <c r="C16" s="564">
        <v>0</v>
      </c>
      <c r="D16" s="564">
        <v>1</v>
      </c>
      <c r="E16" s="564">
        <v>2</v>
      </c>
      <c r="F16" s="564">
        <v>3</v>
      </c>
      <c r="G16" s="609"/>
      <c r="H16" s="842"/>
      <c r="I16" s="609"/>
    </row>
    <row r="17" spans="1:8" s="524" customFormat="1" ht="15" customHeight="1">
      <c r="A17" s="617" t="s">
        <v>352</v>
      </c>
      <c r="B17" s="1019">
        <v>16</v>
      </c>
      <c r="C17" s="1019">
        <v>6</v>
      </c>
      <c r="D17" s="1019">
        <v>5</v>
      </c>
      <c r="E17" s="1019">
        <v>2</v>
      </c>
      <c r="F17" s="1019">
        <v>6</v>
      </c>
      <c r="G17" s="388"/>
      <c r="H17" s="844"/>
    </row>
    <row r="18" spans="1:8" s="524" customFormat="1" ht="15" customHeight="1">
      <c r="A18" s="616" t="s">
        <v>388</v>
      </c>
      <c r="B18" s="564">
        <v>15</v>
      </c>
      <c r="C18" s="564">
        <v>12</v>
      </c>
      <c r="D18" s="564">
        <v>1</v>
      </c>
      <c r="E18" s="564">
        <v>29</v>
      </c>
      <c r="F18" s="564">
        <v>12</v>
      </c>
      <c r="G18" s="388"/>
      <c r="H18" s="844"/>
    </row>
    <row r="19" spans="1:8" s="524" customFormat="1" ht="15" customHeight="1">
      <c r="A19" s="617" t="s">
        <v>398</v>
      </c>
      <c r="B19" s="1019">
        <v>54</v>
      </c>
      <c r="C19" s="1019">
        <v>35</v>
      </c>
      <c r="D19" s="1019">
        <v>14</v>
      </c>
      <c r="E19" s="1019">
        <v>38</v>
      </c>
      <c r="F19" s="1019">
        <v>45</v>
      </c>
      <c r="G19" s="386"/>
      <c r="H19" s="845"/>
    </row>
    <row r="20" spans="1:8" s="524" customFormat="1" ht="15" customHeight="1">
      <c r="A20" s="616" t="s">
        <v>399</v>
      </c>
      <c r="B20" s="564">
        <v>1</v>
      </c>
      <c r="C20" s="564">
        <v>1</v>
      </c>
      <c r="D20" s="564">
        <v>0</v>
      </c>
      <c r="E20" s="564">
        <v>0</v>
      </c>
      <c r="F20" s="564">
        <v>5</v>
      </c>
      <c r="G20" s="386"/>
      <c r="H20" s="845"/>
    </row>
    <row r="21" spans="1:8" s="524" customFormat="1" ht="15" customHeight="1">
      <c r="A21" s="617" t="s">
        <v>400</v>
      </c>
      <c r="B21" s="1019">
        <v>10</v>
      </c>
      <c r="C21" s="1019">
        <v>9</v>
      </c>
      <c r="D21" s="1019">
        <v>7</v>
      </c>
      <c r="E21" s="1019">
        <v>7</v>
      </c>
      <c r="F21" s="1019">
        <v>16</v>
      </c>
      <c r="G21" s="386"/>
      <c r="H21" s="845"/>
    </row>
    <row r="22" spans="1:8" s="524" customFormat="1" ht="15" customHeight="1">
      <c r="A22" s="616" t="s">
        <v>401</v>
      </c>
      <c r="B22" s="564">
        <v>2</v>
      </c>
      <c r="C22" s="564">
        <v>0</v>
      </c>
      <c r="D22" s="564">
        <v>0</v>
      </c>
      <c r="E22" s="564">
        <v>2</v>
      </c>
      <c r="F22" s="564">
        <v>3</v>
      </c>
      <c r="G22" s="386"/>
      <c r="H22" s="845"/>
    </row>
    <row r="23" spans="1:8" s="524" customFormat="1" ht="15" customHeight="1">
      <c r="A23" s="617" t="s">
        <v>823</v>
      </c>
      <c r="B23" s="1019">
        <v>32</v>
      </c>
      <c r="C23" s="1019">
        <v>29</v>
      </c>
      <c r="D23" s="1019">
        <v>20</v>
      </c>
      <c r="E23" s="1019">
        <v>32</v>
      </c>
      <c r="F23" s="1019">
        <v>44</v>
      </c>
      <c r="G23" s="388"/>
      <c r="H23" s="844"/>
    </row>
    <row r="24" spans="1:8" s="524" customFormat="1" ht="15" customHeight="1">
      <c r="A24" s="616" t="s">
        <v>390</v>
      </c>
      <c r="B24" s="564">
        <v>0</v>
      </c>
      <c r="C24" s="564">
        <v>0</v>
      </c>
      <c r="D24" s="564">
        <v>1</v>
      </c>
      <c r="E24" s="564">
        <v>0</v>
      </c>
      <c r="F24" s="564">
        <v>0</v>
      </c>
      <c r="G24" s="386"/>
      <c r="H24" s="845"/>
    </row>
    <row r="25" spans="1:8" s="524" customFormat="1" ht="15" customHeight="1">
      <c r="A25" s="617" t="s">
        <v>391</v>
      </c>
      <c r="B25" s="1019">
        <v>53</v>
      </c>
      <c r="C25" s="1019">
        <v>21</v>
      </c>
      <c r="D25" s="1019">
        <v>25</v>
      </c>
      <c r="E25" s="1019">
        <v>27</v>
      </c>
      <c r="F25" s="1019">
        <v>38</v>
      </c>
      <c r="G25" s="386"/>
      <c r="H25" s="845"/>
    </row>
    <row r="26" spans="1:8" s="524" customFormat="1" ht="15" customHeight="1">
      <c r="A26" s="616" t="s">
        <v>824</v>
      </c>
      <c r="B26" s="564">
        <v>0</v>
      </c>
      <c r="C26" s="564">
        <v>0</v>
      </c>
      <c r="D26" s="564">
        <v>1</v>
      </c>
      <c r="E26" s="564">
        <v>1</v>
      </c>
      <c r="F26" s="564">
        <v>3</v>
      </c>
      <c r="G26" s="386"/>
      <c r="H26" s="845"/>
    </row>
    <row r="27" spans="1:8" s="524" customFormat="1" ht="15" customHeight="1">
      <c r="A27" s="617" t="s">
        <v>402</v>
      </c>
      <c r="B27" s="1019">
        <v>8</v>
      </c>
      <c r="C27" s="1019">
        <v>5</v>
      </c>
      <c r="D27" s="1019">
        <v>3</v>
      </c>
      <c r="E27" s="1019">
        <v>6</v>
      </c>
      <c r="F27" s="1019">
        <v>24</v>
      </c>
      <c r="G27" s="386"/>
      <c r="H27" s="845"/>
    </row>
    <row r="28" spans="1:8" s="524" customFormat="1" ht="15" customHeight="1">
      <c r="A28" s="616" t="s">
        <v>403</v>
      </c>
      <c r="B28" s="564">
        <v>1</v>
      </c>
      <c r="C28" s="564">
        <v>5</v>
      </c>
      <c r="D28" s="564">
        <v>4</v>
      </c>
      <c r="E28" s="564">
        <v>2</v>
      </c>
      <c r="F28" s="564">
        <v>6</v>
      </c>
      <c r="G28" s="386"/>
      <c r="H28" s="845"/>
    </row>
    <row r="29" spans="1:8" s="524" customFormat="1" ht="15" customHeight="1">
      <c r="A29" s="617" t="s">
        <v>377</v>
      </c>
      <c r="B29" s="1019">
        <v>4</v>
      </c>
      <c r="C29" s="1019">
        <v>2</v>
      </c>
      <c r="D29" s="1019">
        <v>1</v>
      </c>
      <c r="E29" s="1019">
        <v>2</v>
      </c>
      <c r="F29" s="1019">
        <v>7</v>
      </c>
      <c r="G29" s="386"/>
      <c r="H29" s="845"/>
    </row>
    <row r="30" spans="1:8" s="524" customFormat="1" ht="15" customHeight="1">
      <c r="A30" s="616" t="s">
        <v>404</v>
      </c>
      <c r="B30" s="564">
        <v>4</v>
      </c>
      <c r="C30" s="564">
        <v>2</v>
      </c>
      <c r="D30" s="564">
        <v>2</v>
      </c>
      <c r="E30" s="564">
        <v>10</v>
      </c>
      <c r="F30" s="564">
        <v>5</v>
      </c>
      <c r="G30" s="386"/>
      <c r="H30" s="845"/>
    </row>
    <row r="31" spans="1:8" s="524" customFormat="1" ht="15" customHeight="1">
      <c r="A31" s="617" t="s">
        <v>909</v>
      </c>
      <c r="B31" s="1019">
        <v>2</v>
      </c>
      <c r="C31" s="1019">
        <v>3</v>
      </c>
      <c r="D31" s="1019">
        <v>2</v>
      </c>
      <c r="E31" s="1019">
        <v>4</v>
      </c>
      <c r="F31" s="1019">
        <v>10</v>
      </c>
      <c r="G31" s="386"/>
      <c r="H31" s="845"/>
    </row>
    <row r="32" spans="1:8" s="524" customFormat="1" ht="15" customHeight="1">
      <c r="A32" s="616" t="s">
        <v>406</v>
      </c>
      <c r="B32" s="564">
        <v>2</v>
      </c>
      <c r="C32" s="564">
        <v>3</v>
      </c>
      <c r="D32" s="564">
        <v>2</v>
      </c>
      <c r="E32" s="564">
        <v>7</v>
      </c>
      <c r="F32" s="564">
        <v>2</v>
      </c>
      <c r="G32" s="386"/>
      <c r="H32" s="845"/>
    </row>
    <row r="33" spans="1:8" s="524" customFormat="1" ht="15" customHeight="1">
      <c r="A33" s="617" t="s">
        <v>383</v>
      </c>
      <c r="B33" s="1019">
        <v>30</v>
      </c>
      <c r="C33" s="1019">
        <v>18</v>
      </c>
      <c r="D33" s="1019">
        <v>15</v>
      </c>
      <c r="E33" s="1019">
        <v>25</v>
      </c>
      <c r="F33" s="1019">
        <v>23</v>
      </c>
      <c r="G33" s="386"/>
      <c r="H33" s="845"/>
    </row>
    <row r="34" spans="1:8" s="524" customFormat="1" ht="15" customHeight="1">
      <c r="A34" s="607"/>
      <c r="B34" s="545"/>
      <c r="C34" s="545"/>
      <c r="D34" s="545"/>
      <c r="E34" s="545"/>
      <c r="F34" s="545"/>
      <c r="G34" s="388"/>
      <c r="H34" s="844"/>
    </row>
    <row r="35" spans="1:8" s="524" customFormat="1" ht="15" customHeight="1">
      <c r="A35" s="544" t="s">
        <v>832</v>
      </c>
      <c r="B35" s="718">
        <f>SUM(B8:B33)</f>
        <v>277</v>
      </c>
      <c r="C35" s="718">
        <f>SUM(C8:C33)</f>
        <v>186</v>
      </c>
      <c r="D35" s="718">
        <f>SUM(D8:D33)</f>
        <v>121</v>
      </c>
      <c r="E35" s="718">
        <f>SUM(E8:E33)</f>
        <v>232</v>
      </c>
      <c r="F35" s="718">
        <f>SUM(F8:F33)</f>
        <v>294</v>
      </c>
      <c r="G35" s="386"/>
      <c r="H35" s="845"/>
    </row>
    <row r="36" spans="1:8" s="524" customFormat="1" ht="15" customHeight="1" thickBot="1">
      <c r="A36" s="556"/>
      <c r="B36" s="559"/>
      <c r="C36" s="559"/>
      <c r="D36" s="559"/>
      <c r="E36" s="559"/>
      <c r="F36" s="559"/>
      <c r="G36" s="388"/>
      <c r="H36" s="844"/>
    </row>
    <row r="37" spans="1:8" s="524" customFormat="1" ht="15" customHeight="1">
      <c r="A37" s="618" t="s">
        <v>811</v>
      </c>
      <c r="B37" s="552"/>
      <c r="C37" s="552"/>
      <c r="D37" s="552"/>
      <c r="E37" s="552"/>
      <c r="F37" s="552"/>
      <c r="G37" s="386"/>
      <c r="H37" s="845"/>
    </row>
    <row r="38" spans="1:8" s="524" customFormat="1" ht="15" customHeight="1">
      <c r="A38" s="474"/>
      <c r="B38" s="388"/>
      <c r="C38" s="388"/>
      <c r="D38" s="468"/>
      <c r="E38" s="468"/>
      <c r="F38" s="388"/>
      <c r="G38" s="388"/>
      <c r="H38" s="844"/>
    </row>
    <row r="39" spans="1:8" s="524" customFormat="1" ht="15" customHeight="1">
      <c r="A39" s="1009" t="s">
        <v>205</v>
      </c>
      <c r="B39" s="1068"/>
      <c r="C39" s="1068"/>
      <c r="D39" s="1068"/>
      <c r="E39" s="1068"/>
      <c r="F39" s="1068"/>
      <c r="G39" s="388"/>
      <c r="H39" s="844"/>
    </row>
    <row r="40" spans="1:8" s="524" customFormat="1" ht="66.75" customHeight="1">
      <c r="A40" s="1279" t="s">
        <v>1109</v>
      </c>
      <c r="B40" s="1260"/>
      <c r="C40" s="1260"/>
      <c r="D40" s="1260"/>
      <c r="E40" s="1260"/>
      <c r="F40" s="1260"/>
      <c r="G40" s="388"/>
      <c r="H40" s="844"/>
    </row>
    <row r="42" spans="1:8" s="443" customFormat="1">
      <c r="A42" s="902" t="s">
        <v>206</v>
      </c>
      <c r="B42" s="378"/>
      <c r="C42" s="224"/>
      <c r="F42" s="378"/>
      <c r="H42" s="851"/>
    </row>
    <row r="43" spans="1:8" s="443" customFormat="1">
      <c r="A43" s="7"/>
      <c r="B43" s="378"/>
      <c r="C43" s="379"/>
      <c r="F43" s="378"/>
      <c r="H43" s="851"/>
    </row>
    <row r="44" spans="1:8" s="443" customFormat="1">
      <c r="A44" s="829" t="s">
        <v>207</v>
      </c>
      <c r="B44" s="372"/>
      <c r="C44" s="372"/>
      <c r="F44" s="372"/>
      <c r="H44" s="851"/>
    </row>
    <row r="45" spans="1:8">
      <c r="A45" s="7"/>
    </row>
    <row r="46" spans="1:8">
      <c r="A46" s="10" t="s">
        <v>208</v>
      </c>
    </row>
  </sheetData>
  <mergeCells count="1">
    <mergeCell ref="A40:F40"/>
  </mergeCells>
  <hyperlinks>
    <hyperlink ref="A3" location="'User Guide Vehicle Licensing'!A1" display="Click Here for User Guide"/>
    <hyperlink ref="A44" location="VL" display="Click here to return to Contents"/>
    <hyperlink ref="A46" location="'Statistical Notes'!A1" display="Click here for information on Statistical Notes and symbols used"/>
    <hyperlink ref="A42" location="'Vehicle Reg - Commentary'!A1" display="Click here to return to the Commentary"/>
  </hyperlinks>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8.xml><?xml version="1.0" encoding="utf-8"?>
<worksheet xmlns="http://schemas.openxmlformats.org/spreadsheetml/2006/main" xmlns:r="http://schemas.openxmlformats.org/officeDocument/2006/relationships">
  <sheetPr codeName="Sheet43">
    <tabColor theme="0" tint="-0.249977111117893"/>
    <pageSetUpPr fitToPage="1"/>
  </sheetPr>
  <dimension ref="A1:II47"/>
  <sheetViews>
    <sheetView zoomScaleNormal="100" workbookViewId="0">
      <selection activeCell="A2" sqref="A2"/>
    </sheetView>
  </sheetViews>
  <sheetFormatPr defaultRowHeight="12.75"/>
  <cols>
    <col min="1" max="1" width="21.140625" style="265" customWidth="1"/>
    <col min="2" max="5" width="21.28515625" style="265" customWidth="1"/>
    <col min="6" max="6" width="11.28515625" style="265" customWidth="1"/>
    <col min="7" max="16384" width="9.140625" style="265"/>
  </cols>
  <sheetData>
    <row r="1" spans="1:243" ht="15.75">
      <c r="A1" s="371" t="s">
        <v>56</v>
      </c>
      <c r="B1" s="372"/>
      <c r="C1" s="372"/>
      <c r="D1" s="1087"/>
      <c r="E1" s="146"/>
    </row>
    <row r="2" spans="1:243">
      <c r="B2" s="372"/>
      <c r="C2" s="372"/>
      <c r="D2" s="372"/>
    </row>
    <row r="3" spans="1:243">
      <c r="A3" s="373" t="s">
        <v>197</v>
      </c>
      <c r="B3" s="372"/>
      <c r="C3" s="372"/>
      <c r="D3" s="372"/>
    </row>
    <row r="5" spans="1:243" ht="17.25">
      <c r="A5" s="1008" t="s">
        <v>1239</v>
      </c>
      <c r="B5" s="396"/>
      <c r="C5" s="396"/>
      <c r="D5" s="396"/>
      <c r="E5" s="396"/>
      <c r="F5" s="396"/>
      <c r="G5" s="390"/>
      <c r="H5" s="390"/>
      <c r="I5" s="390"/>
      <c r="J5" s="390"/>
      <c r="K5" s="390"/>
      <c r="L5" s="391"/>
      <c r="M5" s="390"/>
      <c r="N5" s="390"/>
      <c r="O5" s="390"/>
      <c r="P5" s="390"/>
      <c r="Q5" s="390"/>
      <c r="R5" s="390"/>
      <c r="S5" s="390"/>
      <c r="T5" s="391"/>
      <c r="U5" s="390"/>
      <c r="V5" s="390"/>
      <c r="W5" s="390"/>
      <c r="X5" s="390"/>
      <c r="Y5" s="390"/>
      <c r="Z5" s="390"/>
      <c r="AA5" s="390"/>
      <c r="AB5" s="391"/>
      <c r="AC5" s="390"/>
      <c r="AD5" s="390"/>
      <c r="AE5" s="390"/>
      <c r="AF5" s="390"/>
      <c r="AG5" s="390"/>
      <c r="AH5" s="390"/>
      <c r="AI5" s="390"/>
      <c r="AJ5" s="391"/>
      <c r="AK5" s="390"/>
      <c r="AL5" s="390"/>
      <c r="AM5" s="390"/>
      <c r="AN5" s="390"/>
      <c r="AO5" s="390"/>
      <c r="AP5" s="390"/>
      <c r="AQ5" s="390"/>
      <c r="AR5" s="391"/>
      <c r="AS5" s="390"/>
      <c r="AT5" s="390"/>
      <c r="AU5" s="390"/>
      <c r="AV5" s="390"/>
      <c r="AW5" s="390"/>
      <c r="AX5" s="390"/>
      <c r="AY5" s="390"/>
      <c r="AZ5" s="391"/>
      <c r="BA5" s="390"/>
      <c r="BB5" s="390"/>
      <c r="BC5" s="390"/>
      <c r="BD5" s="390"/>
      <c r="BE5" s="390"/>
      <c r="BF5" s="390"/>
      <c r="BG5" s="390"/>
      <c r="BH5" s="391"/>
      <c r="BI5" s="390"/>
      <c r="BJ5" s="390"/>
      <c r="BK5" s="390"/>
      <c r="BL5" s="390"/>
      <c r="BM5" s="390"/>
      <c r="BN5" s="390"/>
      <c r="BO5" s="390"/>
      <c r="BP5" s="391"/>
      <c r="BQ5" s="390"/>
      <c r="BR5" s="390"/>
      <c r="BS5" s="390"/>
      <c r="BT5" s="390"/>
      <c r="BU5" s="390"/>
      <c r="BV5" s="390"/>
      <c r="BW5" s="390"/>
      <c r="BX5" s="391"/>
      <c r="BY5" s="390"/>
      <c r="BZ5" s="390"/>
      <c r="CA5" s="390"/>
      <c r="CB5" s="390"/>
      <c r="CC5" s="390"/>
      <c r="CD5" s="390"/>
      <c r="CE5" s="390"/>
      <c r="CF5" s="391"/>
      <c r="CG5" s="390"/>
      <c r="CH5" s="390"/>
      <c r="CI5" s="390"/>
      <c r="CJ5" s="390"/>
      <c r="CK5" s="390"/>
      <c r="CL5" s="390"/>
      <c r="CM5" s="390"/>
      <c r="CN5" s="391"/>
      <c r="CO5" s="390"/>
      <c r="CP5" s="390"/>
      <c r="CQ5" s="390"/>
      <c r="CR5" s="390"/>
      <c r="CS5" s="390"/>
      <c r="CT5" s="390"/>
      <c r="CU5" s="390"/>
      <c r="CV5" s="391"/>
      <c r="CW5" s="390"/>
      <c r="CX5" s="390"/>
      <c r="CY5" s="390"/>
      <c r="CZ5" s="390"/>
      <c r="DA5" s="390"/>
      <c r="DB5" s="390"/>
      <c r="DC5" s="390"/>
      <c r="DD5" s="391"/>
      <c r="DE5" s="390"/>
      <c r="DF5" s="390"/>
      <c r="DG5" s="390"/>
      <c r="DH5" s="390"/>
      <c r="DI5" s="390"/>
      <c r="DJ5" s="390"/>
      <c r="DK5" s="390"/>
      <c r="DL5" s="391"/>
      <c r="DM5" s="390"/>
      <c r="DN5" s="390"/>
      <c r="DO5" s="390"/>
      <c r="DP5" s="390"/>
      <c r="DQ5" s="390"/>
      <c r="DR5" s="390"/>
      <c r="DS5" s="390"/>
      <c r="DT5" s="391"/>
      <c r="DU5" s="390"/>
      <c r="DV5" s="390"/>
      <c r="DW5" s="390"/>
      <c r="DX5" s="390"/>
      <c r="DY5" s="390"/>
      <c r="DZ5" s="390"/>
      <c r="EA5" s="390"/>
      <c r="EB5" s="391"/>
      <c r="EC5" s="390"/>
      <c r="ED5" s="390"/>
      <c r="EE5" s="390"/>
      <c r="EF5" s="390"/>
      <c r="EG5" s="390"/>
      <c r="EH5" s="390"/>
      <c r="EI5" s="390"/>
      <c r="EJ5" s="391"/>
      <c r="EK5" s="390"/>
      <c r="EL5" s="390"/>
      <c r="EM5" s="390"/>
      <c r="EN5" s="390"/>
      <c r="EO5" s="390"/>
      <c r="EP5" s="390"/>
      <c r="EQ5" s="390"/>
      <c r="ER5" s="391"/>
      <c r="ES5" s="390"/>
      <c r="ET5" s="390"/>
      <c r="EU5" s="390"/>
      <c r="EV5" s="390"/>
      <c r="EW5" s="390"/>
      <c r="EX5" s="390"/>
      <c r="EY5" s="390"/>
      <c r="EZ5" s="391"/>
      <c r="FA5" s="390"/>
      <c r="FB5" s="390"/>
      <c r="FC5" s="390"/>
      <c r="FD5" s="390"/>
      <c r="FE5" s="390"/>
      <c r="FF5" s="390"/>
      <c r="FG5" s="390"/>
      <c r="FH5" s="391"/>
      <c r="FI5" s="390"/>
      <c r="FJ5" s="390"/>
      <c r="FK5" s="390"/>
      <c r="FL5" s="390"/>
      <c r="FM5" s="390"/>
      <c r="FN5" s="390"/>
      <c r="FO5" s="390"/>
      <c r="FP5" s="391"/>
      <c r="FQ5" s="390"/>
      <c r="FR5" s="390"/>
      <c r="FS5" s="390"/>
      <c r="FT5" s="390"/>
      <c r="FU5" s="390"/>
      <c r="FV5" s="390"/>
      <c r="FW5" s="390"/>
      <c r="FX5" s="391"/>
      <c r="FY5" s="390"/>
      <c r="FZ5" s="390"/>
      <c r="GA5" s="390"/>
      <c r="GB5" s="390"/>
      <c r="GC5" s="390"/>
      <c r="GD5" s="390"/>
      <c r="GE5" s="390"/>
      <c r="GF5" s="391"/>
      <c r="GG5" s="390"/>
      <c r="GH5" s="390"/>
      <c r="GI5" s="390"/>
      <c r="GJ5" s="390"/>
      <c r="GK5" s="390"/>
      <c r="GL5" s="390"/>
      <c r="GM5" s="390"/>
      <c r="GN5" s="391"/>
      <c r="GO5" s="390"/>
      <c r="GP5" s="390"/>
      <c r="GQ5" s="390"/>
      <c r="GR5" s="390"/>
      <c r="GS5" s="390"/>
      <c r="GT5" s="390"/>
      <c r="GU5" s="390"/>
      <c r="GV5" s="391"/>
      <c r="GW5" s="390"/>
      <c r="GX5" s="390"/>
      <c r="GY5" s="390"/>
      <c r="GZ5" s="390"/>
      <c r="HA5" s="390"/>
      <c r="HB5" s="390"/>
      <c r="HC5" s="390"/>
      <c r="HD5" s="391"/>
      <c r="HE5" s="390"/>
      <c r="HF5" s="390"/>
      <c r="HG5" s="390"/>
      <c r="HH5" s="390"/>
      <c r="HI5" s="390"/>
      <c r="HJ5" s="390"/>
      <c r="HK5" s="390"/>
      <c r="HL5" s="391"/>
      <c r="HM5" s="390"/>
      <c r="HN5" s="390"/>
      <c r="HO5" s="390"/>
      <c r="HP5" s="390"/>
      <c r="HQ5" s="390"/>
      <c r="HR5" s="390"/>
      <c r="HS5" s="390"/>
      <c r="HT5" s="391"/>
      <c r="HU5" s="390"/>
      <c r="HV5" s="390"/>
      <c r="HW5" s="390"/>
      <c r="HX5" s="390"/>
      <c r="HY5" s="390"/>
      <c r="HZ5" s="390"/>
      <c r="IA5" s="390"/>
      <c r="IB5" s="391"/>
      <c r="IC5" s="390"/>
      <c r="ID5" s="390"/>
      <c r="IE5" s="390"/>
      <c r="IF5" s="390"/>
      <c r="IG5" s="390"/>
      <c r="IH5" s="390"/>
      <c r="II5" s="390"/>
    </row>
    <row r="6" spans="1:243" ht="16.5" customHeight="1" thickBot="1">
      <c r="A6" s="572"/>
      <c r="B6" s="546"/>
      <c r="C6" s="546"/>
      <c r="D6" s="560"/>
      <c r="E6" s="554"/>
      <c r="F6" s="554"/>
      <c r="G6" s="395"/>
      <c r="H6" s="393"/>
      <c r="I6" s="393"/>
      <c r="J6" s="393"/>
      <c r="K6" s="393"/>
      <c r="L6" s="394"/>
      <c r="M6" s="392"/>
      <c r="N6" s="392"/>
      <c r="O6" s="395"/>
      <c r="P6" s="393"/>
      <c r="Q6" s="393"/>
      <c r="R6" s="393"/>
      <c r="S6" s="393"/>
      <c r="T6" s="394"/>
      <c r="U6" s="392"/>
      <c r="V6" s="392"/>
      <c r="W6" s="395"/>
      <c r="X6" s="393"/>
      <c r="Y6" s="393"/>
      <c r="Z6" s="393"/>
      <c r="AA6" s="393"/>
      <c r="AB6" s="394"/>
      <c r="AC6" s="392"/>
      <c r="AD6" s="392"/>
      <c r="AE6" s="395"/>
      <c r="AF6" s="393"/>
      <c r="AG6" s="393"/>
      <c r="AH6" s="393"/>
      <c r="AI6" s="393"/>
      <c r="AJ6" s="394"/>
      <c r="AK6" s="392"/>
      <c r="AL6" s="392"/>
      <c r="AM6" s="395"/>
      <c r="AN6" s="393"/>
      <c r="AO6" s="393"/>
      <c r="AP6" s="393"/>
      <c r="AQ6" s="393"/>
      <c r="AR6" s="394"/>
      <c r="AS6" s="392"/>
      <c r="AT6" s="392"/>
      <c r="AU6" s="395"/>
      <c r="AV6" s="393"/>
      <c r="AW6" s="393"/>
      <c r="AX6" s="393"/>
      <c r="AY6" s="393"/>
      <c r="AZ6" s="394"/>
      <c r="BA6" s="392"/>
      <c r="BB6" s="392"/>
      <c r="BC6" s="395"/>
      <c r="BD6" s="393"/>
      <c r="BE6" s="393"/>
      <c r="BF6" s="393"/>
      <c r="BG6" s="393"/>
      <c r="BH6" s="394"/>
      <c r="BI6" s="392"/>
      <c r="BJ6" s="392"/>
      <c r="BK6" s="395"/>
      <c r="BL6" s="393"/>
      <c r="BM6" s="393"/>
      <c r="BN6" s="393"/>
      <c r="BO6" s="393"/>
      <c r="BP6" s="394"/>
      <c r="BQ6" s="392"/>
      <c r="BR6" s="392"/>
      <c r="BS6" s="395"/>
      <c r="BT6" s="393"/>
      <c r="BU6" s="393"/>
      <c r="BV6" s="393"/>
      <c r="BW6" s="393"/>
      <c r="BX6" s="394"/>
      <c r="BY6" s="392"/>
      <c r="BZ6" s="392"/>
      <c r="CA6" s="395"/>
      <c r="CB6" s="393"/>
      <c r="CC6" s="393"/>
      <c r="CD6" s="393"/>
      <c r="CE6" s="393"/>
      <c r="CF6" s="394"/>
      <c r="CG6" s="392"/>
      <c r="CH6" s="392"/>
      <c r="CI6" s="395"/>
      <c r="CJ6" s="393"/>
      <c r="CK6" s="393"/>
      <c r="CL6" s="393"/>
      <c r="CM6" s="393"/>
      <c r="CN6" s="394"/>
      <c r="CO6" s="392"/>
      <c r="CP6" s="392"/>
      <c r="CQ6" s="395"/>
      <c r="CR6" s="393"/>
      <c r="CS6" s="393"/>
      <c r="CT6" s="393"/>
      <c r="CU6" s="393"/>
      <c r="CV6" s="394"/>
      <c r="CW6" s="392"/>
      <c r="CX6" s="392"/>
      <c r="CY6" s="395"/>
      <c r="CZ6" s="393"/>
      <c r="DA6" s="393"/>
      <c r="DB6" s="393"/>
      <c r="DC6" s="393"/>
      <c r="DD6" s="394"/>
      <c r="DE6" s="392"/>
      <c r="DF6" s="392"/>
      <c r="DG6" s="395"/>
      <c r="DH6" s="393"/>
      <c r="DI6" s="393"/>
      <c r="DJ6" s="393"/>
      <c r="DK6" s="393"/>
      <c r="DL6" s="394"/>
      <c r="DM6" s="392"/>
      <c r="DN6" s="392"/>
      <c r="DO6" s="395"/>
      <c r="DP6" s="393"/>
      <c r="DQ6" s="393"/>
      <c r="DR6" s="393"/>
      <c r="DS6" s="393"/>
      <c r="DT6" s="394"/>
      <c r="DU6" s="392"/>
      <c r="DV6" s="392"/>
      <c r="DW6" s="395"/>
      <c r="DX6" s="393"/>
      <c r="DY6" s="393"/>
      <c r="DZ6" s="393"/>
      <c r="EA6" s="393"/>
      <c r="EB6" s="394"/>
      <c r="EC6" s="392"/>
      <c r="ED6" s="392"/>
      <c r="EE6" s="395"/>
      <c r="EF6" s="393"/>
      <c r="EG6" s="393"/>
      <c r="EH6" s="393"/>
      <c r="EI6" s="393"/>
      <c r="EJ6" s="394"/>
      <c r="EK6" s="392"/>
      <c r="EL6" s="392"/>
      <c r="EM6" s="395"/>
      <c r="EN6" s="393"/>
      <c r="EO6" s="393"/>
      <c r="EP6" s="393"/>
      <c r="EQ6" s="393"/>
      <c r="ER6" s="394"/>
      <c r="ES6" s="392"/>
      <c r="ET6" s="392"/>
      <c r="EU6" s="395"/>
      <c r="EV6" s="393"/>
      <c r="EW6" s="393"/>
      <c r="EX6" s="393"/>
      <c r="EY6" s="393"/>
      <c r="EZ6" s="394"/>
      <c r="FA6" s="392"/>
      <c r="FB6" s="392"/>
      <c r="FC6" s="395"/>
      <c r="FD6" s="393"/>
      <c r="FE6" s="393"/>
      <c r="FF6" s="393"/>
      <c r="FG6" s="393"/>
      <c r="FH6" s="394"/>
      <c r="FI6" s="392"/>
      <c r="FJ6" s="392"/>
      <c r="FK6" s="395"/>
      <c r="FL6" s="393"/>
      <c r="FM6" s="393"/>
      <c r="FN6" s="393"/>
      <c r="FO6" s="393"/>
      <c r="FP6" s="394"/>
      <c r="FQ6" s="392"/>
      <c r="FR6" s="392"/>
      <c r="FS6" s="395"/>
      <c r="FT6" s="393"/>
      <c r="FU6" s="393"/>
      <c r="FV6" s="393"/>
      <c r="FW6" s="393"/>
      <c r="FX6" s="394"/>
      <c r="FY6" s="392"/>
      <c r="FZ6" s="392"/>
      <c r="GA6" s="395"/>
      <c r="GB6" s="393"/>
      <c r="GC6" s="393"/>
      <c r="GD6" s="393"/>
      <c r="GE6" s="393"/>
      <c r="GF6" s="394"/>
      <c r="GG6" s="392"/>
      <c r="GH6" s="392"/>
      <c r="GI6" s="395"/>
      <c r="GJ6" s="393"/>
      <c r="GK6" s="393"/>
      <c r="GL6" s="393"/>
      <c r="GM6" s="393"/>
      <c r="GN6" s="394"/>
      <c r="GO6" s="392"/>
      <c r="GP6" s="392"/>
      <c r="GQ6" s="395"/>
      <c r="GR6" s="393"/>
      <c r="GS6" s="393"/>
      <c r="GT6" s="393"/>
      <c r="GU6" s="393"/>
      <c r="GV6" s="394"/>
      <c r="GW6" s="392"/>
      <c r="GX6" s="392"/>
      <c r="GY6" s="395"/>
      <c r="GZ6" s="393"/>
      <c r="HA6" s="393"/>
      <c r="HB6" s="393"/>
      <c r="HC6" s="393"/>
      <c r="HD6" s="394"/>
      <c r="HE6" s="392"/>
      <c r="HF6" s="392"/>
      <c r="HG6" s="395"/>
      <c r="HH6" s="393"/>
      <c r="HI6" s="393"/>
      <c r="HJ6" s="393"/>
      <c r="HK6" s="393"/>
      <c r="HL6" s="394"/>
      <c r="HM6" s="392"/>
      <c r="HN6" s="392"/>
      <c r="HO6" s="395"/>
      <c r="HP6" s="393"/>
      <c r="HQ6" s="393"/>
      <c r="HR6" s="393"/>
      <c r="HS6" s="393"/>
      <c r="HT6" s="394"/>
      <c r="HU6" s="392"/>
      <c r="HV6" s="392"/>
      <c r="HW6" s="395"/>
      <c r="HX6" s="393"/>
      <c r="HY6" s="393"/>
      <c r="HZ6" s="393"/>
      <c r="IA6" s="393"/>
      <c r="IB6" s="394"/>
      <c r="IC6" s="392"/>
      <c r="ID6" s="392"/>
      <c r="IE6" s="395"/>
      <c r="IF6" s="393"/>
      <c r="IG6" s="393"/>
      <c r="IH6" s="393"/>
      <c r="II6" s="393"/>
    </row>
    <row r="7" spans="1:243" s="473" customFormat="1" ht="25.5">
      <c r="A7" s="549"/>
      <c r="B7" s="1286" t="s">
        <v>816</v>
      </c>
      <c r="C7" s="1287"/>
      <c r="D7" s="1288"/>
      <c r="E7" s="604" t="s">
        <v>813</v>
      </c>
      <c r="F7" s="593"/>
      <c r="G7" s="593"/>
      <c r="H7" s="593"/>
      <c r="I7" s="593"/>
      <c r="J7" s="593"/>
      <c r="K7" s="593"/>
      <c r="L7" s="593"/>
      <c r="M7" s="593"/>
      <c r="N7" s="593"/>
      <c r="O7" s="593"/>
      <c r="P7" s="593"/>
      <c r="Q7" s="593"/>
      <c r="R7" s="593"/>
      <c r="S7" s="593"/>
      <c r="T7" s="593"/>
      <c r="U7" s="593"/>
      <c r="V7" s="593"/>
      <c r="W7" s="593"/>
      <c r="X7" s="593"/>
      <c r="Y7" s="593"/>
      <c r="Z7" s="593"/>
      <c r="AA7" s="593"/>
      <c r="AB7" s="593"/>
      <c r="AC7" s="593"/>
      <c r="AD7" s="593"/>
      <c r="AE7" s="593"/>
      <c r="AF7" s="593"/>
      <c r="AG7" s="593"/>
      <c r="AH7" s="593"/>
      <c r="AI7" s="593"/>
      <c r="AJ7" s="593"/>
      <c r="AK7" s="593"/>
      <c r="AL7" s="593"/>
      <c r="AM7" s="593"/>
      <c r="AN7" s="593"/>
      <c r="AO7" s="593"/>
      <c r="AP7" s="593"/>
      <c r="AQ7" s="593"/>
      <c r="AR7" s="593"/>
      <c r="AS7" s="593"/>
      <c r="AT7" s="593"/>
      <c r="AU7" s="593"/>
      <c r="AV7" s="593"/>
      <c r="AW7" s="593"/>
      <c r="AX7" s="593"/>
      <c r="AY7" s="593"/>
      <c r="AZ7" s="593"/>
      <c r="BA7" s="593"/>
      <c r="BB7" s="593"/>
      <c r="BC7" s="593"/>
      <c r="BD7" s="593"/>
      <c r="BE7" s="593"/>
      <c r="BF7" s="593"/>
      <c r="BG7" s="593"/>
      <c r="BH7" s="593"/>
      <c r="BI7" s="593"/>
      <c r="BJ7" s="593"/>
      <c r="BK7" s="593"/>
      <c r="BL7" s="593"/>
      <c r="BM7" s="593"/>
      <c r="BN7" s="593"/>
      <c r="BO7" s="593"/>
      <c r="BP7" s="593"/>
      <c r="BQ7" s="593"/>
      <c r="BR7" s="593"/>
      <c r="BS7" s="593"/>
      <c r="BT7" s="593"/>
      <c r="BU7" s="593"/>
      <c r="BV7" s="593"/>
      <c r="BW7" s="593"/>
      <c r="BX7" s="593"/>
      <c r="BY7" s="593"/>
      <c r="BZ7" s="593"/>
      <c r="CA7" s="593"/>
      <c r="CB7" s="593"/>
      <c r="CC7" s="593"/>
      <c r="CD7" s="593"/>
      <c r="CE7" s="593"/>
      <c r="CF7" s="593"/>
      <c r="CG7" s="593"/>
      <c r="CH7" s="593"/>
      <c r="CI7" s="593"/>
      <c r="CJ7" s="593"/>
      <c r="CK7" s="593"/>
      <c r="CL7" s="593"/>
      <c r="CM7" s="593"/>
      <c r="CN7" s="593"/>
      <c r="CO7" s="593"/>
      <c r="CP7" s="593"/>
      <c r="CQ7" s="593"/>
      <c r="CR7" s="593"/>
      <c r="CS7" s="593"/>
      <c r="CT7" s="593"/>
      <c r="CU7" s="593"/>
      <c r="CV7" s="593"/>
      <c r="CW7" s="593"/>
      <c r="CX7" s="593"/>
      <c r="CY7" s="593"/>
      <c r="CZ7" s="593"/>
      <c r="DA7" s="593"/>
      <c r="DB7" s="593"/>
      <c r="DC7" s="593"/>
      <c r="DD7" s="593"/>
      <c r="DE7" s="593"/>
      <c r="DF7" s="593"/>
      <c r="DG7" s="593"/>
      <c r="DH7" s="593"/>
      <c r="DI7" s="593"/>
      <c r="DJ7" s="593"/>
      <c r="DK7" s="593"/>
      <c r="DL7" s="593"/>
      <c r="DM7" s="593"/>
      <c r="DN7" s="593"/>
      <c r="DO7" s="593"/>
      <c r="DP7" s="593"/>
      <c r="DQ7" s="593"/>
      <c r="DR7" s="593"/>
      <c r="DS7" s="593"/>
      <c r="DT7" s="593"/>
      <c r="DU7" s="593"/>
      <c r="DV7" s="593"/>
      <c r="DW7" s="593"/>
      <c r="DX7" s="593"/>
      <c r="DY7" s="593"/>
      <c r="DZ7" s="593"/>
      <c r="EA7" s="593"/>
      <c r="EB7" s="593"/>
      <c r="EC7" s="593"/>
      <c r="ED7" s="593"/>
      <c r="EE7" s="593"/>
      <c r="EF7" s="593"/>
      <c r="EG7" s="593"/>
      <c r="EH7" s="593"/>
      <c r="EI7" s="593"/>
      <c r="EJ7" s="593"/>
      <c r="EK7" s="593"/>
      <c r="EL7" s="593"/>
      <c r="EM7" s="593"/>
      <c r="EN7" s="593"/>
      <c r="EO7" s="593"/>
      <c r="EP7" s="593"/>
      <c r="EQ7" s="593"/>
      <c r="ER7" s="593"/>
      <c r="ES7" s="593"/>
      <c r="ET7" s="593"/>
      <c r="EU7" s="593"/>
      <c r="EV7" s="593"/>
      <c r="EW7" s="593"/>
      <c r="EX7" s="593"/>
      <c r="EY7" s="593"/>
      <c r="EZ7" s="593"/>
      <c r="FA7" s="593"/>
      <c r="FB7" s="593"/>
      <c r="FC7" s="593"/>
      <c r="FD7" s="593"/>
      <c r="FE7" s="593"/>
      <c r="FF7" s="593"/>
      <c r="FG7" s="593"/>
      <c r="FH7" s="593"/>
      <c r="FI7" s="593"/>
      <c r="FJ7" s="593"/>
      <c r="FK7" s="593"/>
      <c r="FL7" s="593"/>
      <c r="FM7" s="593"/>
      <c r="FN7" s="593"/>
      <c r="FO7" s="593"/>
      <c r="FP7" s="593"/>
      <c r="FQ7" s="593"/>
      <c r="FR7" s="593"/>
      <c r="FS7" s="593"/>
      <c r="FT7" s="593"/>
      <c r="FU7" s="593"/>
      <c r="FV7" s="593"/>
      <c r="FW7" s="593"/>
      <c r="FX7" s="593"/>
      <c r="FY7" s="593"/>
      <c r="FZ7" s="593"/>
      <c r="GA7" s="593"/>
      <c r="GB7" s="593"/>
      <c r="GC7" s="593"/>
      <c r="GD7" s="593"/>
      <c r="GE7" s="593"/>
      <c r="GF7" s="593"/>
      <c r="GG7" s="593"/>
      <c r="GH7" s="593"/>
      <c r="GI7" s="593"/>
      <c r="GJ7" s="593"/>
      <c r="GK7" s="593"/>
      <c r="GL7" s="593"/>
      <c r="GM7" s="593"/>
      <c r="GN7" s="593"/>
      <c r="GO7" s="593"/>
      <c r="GP7" s="593"/>
      <c r="GQ7" s="593"/>
      <c r="GR7" s="593"/>
      <c r="GS7" s="593"/>
      <c r="GT7" s="593"/>
      <c r="GU7" s="593"/>
      <c r="GV7" s="593"/>
      <c r="GW7" s="593"/>
      <c r="GX7" s="593"/>
      <c r="GY7" s="593"/>
      <c r="GZ7" s="593"/>
      <c r="HA7" s="593"/>
      <c r="HB7" s="593"/>
      <c r="HC7" s="593"/>
      <c r="HD7" s="593"/>
      <c r="HE7" s="593"/>
      <c r="HF7" s="593"/>
      <c r="HG7" s="593"/>
      <c r="HH7" s="593"/>
      <c r="HI7" s="593"/>
      <c r="HJ7" s="593"/>
      <c r="HK7" s="593"/>
      <c r="HL7" s="593"/>
      <c r="HM7" s="593"/>
      <c r="HN7" s="593"/>
      <c r="HO7" s="593"/>
      <c r="HP7" s="593"/>
      <c r="HQ7" s="593"/>
      <c r="HR7" s="593"/>
      <c r="HS7" s="593"/>
      <c r="HT7" s="593"/>
      <c r="HU7" s="593"/>
      <c r="HV7" s="593"/>
      <c r="HW7" s="593"/>
      <c r="HX7" s="593"/>
      <c r="HY7" s="593"/>
      <c r="HZ7" s="593"/>
      <c r="IA7" s="593"/>
      <c r="IB7" s="593"/>
      <c r="IC7" s="593"/>
      <c r="ID7" s="593"/>
      <c r="IE7" s="524"/>
      <c r="IF7" s="524"/>
      <c r="IG7" s="524"/>
      <c r="IH7" s="524"/>
      <c r="II7" s="524"/>
    </row>
    <row r="8" spans="1:243" s="473" customFormat="1" ht="17.25" customHeight="1">
      <c r="A8" s="598" t="s">
        <v>340</v>
      </c>
      <c r="B8" s="614" t="s">
        <v>1223</v>
      </c>
      <c r="C8" s="611" t="s">
        <v>1224</v>
      </c>
      <c r="D8" s="611" t="s">
        <v>1225</v>
      </c>
      <c r="E8" s="615" t="s">
        <v>1071</v>
      </c>
      <c r="F8" s="592"/>
      <c r="G8" s="593"/>
      <c r="H8" s="593"/>
      <c r="I8" s="593"/>
      <c r="J8" s="593"/>
      <c r="K8" s="593"/>
      <c r="L8" s="593"/>
      <c r="M8" s="593"/>
      <c r="N8" s="593"/>
      <c r="O8" s="593"/>
      <c r="P8" s="593"/>
      <c r="Q8" s="593"/>
      <c r="R8" s="593"/>
      <c r="S8" s="593"/>
      <c r="T8" s="593"/>
      <c r="U8" s="593"/>
      <c r="V8" s="593"/>
      <c r="W8" s="593"/>
      <c r="X8" s="593"/>
      <c r="Y8" s="593"/>
      <c r="Z8" s="593"/>
      <c r="AA8" s="593"/>
      <c r="AB8" s="593"/>
      <c r="AC8" s="593"/>
      <c r="AD8" s="593"/>
      <c r="AE8" s="593"/>
      <c r="AF8" s="593"/>
      <c r="AG8" s="593"/>
      <c r="AH8" s="593"/>
      <c r="AI8" s="593"/>
      <c r="AJ8" s="593"/>
      <c r="AK8" s="593"/>
      <c r="AL8" s="593"/>
      <c r="AM8" s="593"/>
      <c r="AN8" s="593"/>
      <c r="AO8" s="593"/>
      <c r="AP8" s="593"/>
      <c r="AQ8" s="593"/>
      <c r="AR8" s="593"/>
      <c r="AS8" s="593"/>
      <c r="AT8" s="593"/>
      <c r="AU8" s="593"/>
      <c r="AV8" s="593"/>
      <c r="AW8" s="593"/>
      <c r="AX8" s="593"/>
      <c r="AY8" s="593"/>
      <c r="AZ8" s="593"/>
      <c r="BA8" s="593"/>
      <c r="BB8" s="593"/>
      <c r="BC8" s="593"/>
      <c r="BD8" s="593"/>
      <c r="BE8" s="593"/>
      <c r="BF8" s="593"/>
      <c r="BG8" s="593"/>
      <c r="BH8" s="593"/>
      <c r="BI8" s="593"/>
      <c r="BJ8" s="593"/>
      <c r="BK8" s="593"/>
      <c r="BL8" s="593"/>
      <c r="BM8" s="593"/>
      <c r="BN8" s="593"/>
      <c r="BO8" s="593"/>
      <c r="BP8" s="593"/>
      <c r="BQ8" s="593"/>
      <c r="BR8" s="593"/>
      <c r="BS8" s="593"/>
      <c r="BT8" s="593"/>
      <c r="BU8" s="593"/>
      <c r="BV8" s="593"/>
      <c r="BW8" s="593"/>
      <c r="BX8" s="593"/>
      <c r="BY8" s="593"/>
      <c r="BZ8" s="593"/>
      <c r="CA8" s="593"/>
      <c r="CB8" s="593"/>
      <c r="CC8" s="593"/>
      <c r="CD8" s="593"/>
      <c r="CE8" s="593"/>
      <c r="CF8" s="593"/>
      <c r="CG8" s="593"/>
      <c r="CH8" s="593"/>
      <c r="CI8" s="593"/>
      <c r="CJ8" s="593"/>
      <c r="CK8" s="593"/>
      <c r="CL8" s="593"/>
      <c r="CM8" s="593"/>
      <c r="CN8" s="593"/>
      <c r="CO8" s="593"/>
      <c r="CP8" s="593"/>
      <c r="CQ8" s="593"/>
      <c r="CR8" s="593"/>
      <c r="CS8" s="593"/>
      <c r="CT8" s="593"/>
      <c r="CU8" s="593"/>
      <c r="CV8" s="593"/>
      <c r="CW8" s="593"/>
      <c r="CX8" s="593"/>
      <c r="CY8" s="593"/>
      <c r="CZ8" s="593"/>
      <c r="DA8" s="593"/>
      <c r="DB8" s="593"/>
      <c r="DC8" s="593"/>
      <c r="DD8" s="593"/>
      <c r="DE8" s="593"/>
      <c r="DF8" s="593"/>
      <c r="DG8" s="593"/>
      <c r="DH8" s="593"/>
      <c r="DI8" s="593"/>
      <c r="DJ8" s="593"/>
      <c r="DK8" s="593"/>
      <c r="DL8" s="593"/>
      <c r="DM8" s="593"/>
      <c r="DN8" s="593"/>
      <c r="DO8" s="593"/>
      <c r="DP8" s="593"/>
      <c r="DQ8" s="593"/>
      <c r="DR8" s="593"/>
      <c r="DS8" s="593"/>
      <c r="DT8" s="593"/>
      <c r="DU8" s="593"/>
      <c r="DV8" s="593"/>
      <c r="DW8" s="593"/>
      <c r="DX8" s="593"/>
      <c r="DY8" s="593"/>
      <c r="DZ8" s="593"/>
      <c r="EA8" s="593"/>
      <c r="EB8" s="593"/>
      <c r="EC8" s="593"/>
      <c r="ED8" s="593"/>
      <c r="EE8" s="593"/>
      <c r="EF8" s="593"/>
      <c r="EG8" s="593"/>
      <c r="EH8" s="593"/>
      <c r="EI8" s="593"/>
      <c r="EJ8" s="593"/>
      <c r="EK8" s="593"/>
      <c r="EL8" s="593"/>
      <c r="EM8" s="593"/>
      <c r="EN8" s="593"/>
      <c r="EO8" s="593"/>
      <c r="EP8" s="593"/>
      <c r="EQ8" s="593"/>
      <c r="ER8" s="593"/>
      <c r="ES8" s="593"/>
      <c r="ET8" s="593"/>
      <c r="EU8" s="593"/>
      <c r="EV8" s="593"/>
      <c r="EW8" s="593"/>
      <c r="EX8" s="593"/>
      <c r="EY8" s="593"/>
      <c r="EZ8" s="593"/>
      <c r="FA8" s="593"/>
      <c r="FB8" s="593"/>
      <c r="FC8" s="593"/>
      <c r="FD8" s="593"/>
      <c r="FE8" s="593"/>
      <c r="FF8" s="593"/>
      <c r="FG8" s="593"/>
      <c r="FH8" s="593"/>
      <c r="FI8" s="593"/>
      <c r="FJ8" s="593"/>
      <c r="FK8" s="593"/>
      <c r="FL8" s="593"/>
      <c r="FM8" s="593"/>
      <c r="FN8" s="593"/>
      <c r="FO8" s="593"/>
      <c r="FP8" s="593"/>
      <c r="FQ8" s="593"/>
      <c r="FR8" s="593"/>
      <c r="FS8" s="593"/>
      <c r="FT8" s="593"/>
      <c r="FU8" s="593"/>
      <c r="FV8" s="593"/>
      <c r="FW8" s="593"/>
      <c r="FX8" s="593"/>
      <c r="FY8" s="593"/>
      <c r="FZ8" s="593"/>
      <c r="GA8" s="593"/>
      <c r="GB8" s="593"/>
      <c r="GC8" s="593"/>
      <c r="GD8" s="593"/>
      <c r="GE8" s="593"/>
      <c r="GF8" s="593"/>
      <c r="GG8" s="593"/>
      <c r="GH8" s="593"/>
      <c r="GI8" s="593"/>
      <c r="GJ8" s="593"/>
      <c r="GK8" s="593"/>
      <c r="GL8" s="593"/>
      <c r="GM8" s="593"/>
      <c r="GN8" s="593"/>
      <c r="GO8" s="593"/>
      <c r="GP8" s="593"/>
      <c r="GQ8" s="593"/>
      <c r="GR8" s="593"/>
      <c r="GS8" s="593"/>
      <c r="GT8" s="593"/>
      <c r="GU8" s="593"/>
      <c r="GV8" s="593"/>
      <c r="GW8" s="593"/>
      <c r="GX8" s="593"/>
      <c r="GY8" s="593"/>
      <c r="GZ8" s="593"/>
      <c r="HA8" s="593"/>
      <c r="HB8" s="593"/>
      <c r="HC8" s="593"/>
      <c r="HD8" s="593"/>
      <c r="HE8" s="593"/>
      <c r="HF8" s="593"/>
      <c r="HG8" s="593"/>
      <c r="HH8" s="593"/>
      <c r="HI8" s="593"/>
      <c r="HJ8" s="593"/>
      <c r="HK8" s="593"/>
      <c r="HL8" s="593"/>
      <c r="HM8" s="593"/>
      <c r="HN8" s="593"/>
      <c r="HO8" s="593"/>
      <c r="HP8" s="593"/>
      <c r="HQ8" s="593"/>
      <c r="HR8" s="593"/>
      <c r="HS8" s="593"/>
      <c r="HT8" s="593"/>
      <c r="HU8" s="593"/>
      <c r="HV8" s="593"/>
      <c r="HW8" s="593"/>
      <c r="HX8" s="593"/>
      <c r="HY8" s="593"/>
      <c r="HZ8" s="593"/>
      <c r="IA8" s="593"/>
      <c r="IB8" s="593"/>
      <c r="IC8" s="593"/>
      <c r="ID8" s="593"/>
      <c r="IE8" s="524"/>
      <c r="IF8" s="524"/>
      <c r="IG8" s="524"/>
      <c r="IH8" s="524"/>
      <c r="II8" s="524"/>
    </row>
    <row r="9" spans="1:243" s="473" customFormat="1" ht="15" customHeight="1">
      <c r="A9" s="595" t="s">
        <v>393</v>
      </c>
      <c r="B9" s="601">
        <v>6</v>
      </c>
      <c r="C9" s="597">
        <v>4</v>
      </c>
      <c r="D9" s="603">
        <v>3</v>
      </c>
      <c r="E9" s="601">
        <f>SUM(B9:D9)</f>
        <v>13</v>
      </c>
      <c r="F9" s="593"/>
      <c r="G9" s="593"/>
      <c r="H9" s="593"/>
      <c r="I9" s="593"/>
      <c r="J9" s="593"/>
      <c r="K9" s="593"/>
      <c r="L9" s="593"/>
      <c r="M9" s="593"/>
      <c r="N9" s="593"/>
      <c r="O9" s="593"/>
      <c r="P9" s="593"/>
      <c r="Q9" s="593"/>
      <c r="R9" s="593"/>
      <c r="S9" s="593"/>
      <c r="T9" s="593"/>
      <c r="U9" s="593"/>
      <c r="V9" s="593"/>
      <c r="W9" s="593"/>
      <c r="X9" s="593"/>
      <c r="Y9" s="593"/>
      <c r="Z9" s="593"/>
      <c r="AA9" s="593"/>
      <c r="AB9" s="593"/>
      <c r="AC9" s="593"/>
      <c r="AD9" s="593"/>
      <c r="AE9" s="593"/>
      <c r="AF9" s="593"/>
      <c r="AG9" s="593"/>
      <c r="AH9" s="593"/>
      <c r="AI9" s="593"/>
      <c r="AJ9" s="593"/>
      <c r="AK9" s="593"/>
      <c r="AL9" s="593"/>
      <c r="AM9" s="593"/>
      <c r="AN9" s="593"/>
      <c r="AO9" s="593"/>
      <c r="AP9" s="593"/>
      <c r="AQ9" s="593"/>
      <c r="AR9" s="593"/>
      <c r="AS9" s="593"/>
      <c r="AT9" s="593"/>
      <c r="AU9" s="593"/>
      <c r="AV9" s="593"/>
      <c r="AW9" s="593"/>
      <c r="AX9" s="593"/>
      <c r="AY9" s="593"/>
      <c r="AZ9" s="593"/>
      <c r="BA9" s="593"/>
      <c r="BB9" s="593"/>
      <c r="BC9" s="593"/>
      <c r="BD9" s="593"/>
      <c r="BE9" s="593"/>
      <c r="BF9" s="593"/>
      <c r="BG9" s="593"/>
      <c r="BH9" s="593"/>
      <c r="BI9" s="593"/>
      <c r="BJ9" s="593"/>
      <c r="BK9" s="593"/>
      <c r="BL9" s="593"/>
      <c r="BM9" s="593"/>
      <c r="BN9" s="593"/>
      <c r="BO9" s="593"/>
      <c r="BP9" s="593"/>
      <c r="BQ9" s="593"/>
      <c r="BR9" s="593"/>
      <c r="BS9" s="593"/>
      <c r="BT9" s="593"/>
      <c r="BU9" s="593"/>
      <c r="BV9" s="593"/>
      <c r="BW9" s="593"/>
      <c r="BX9" s="593"/>
      <c r="BY9" s="593"/>
      <c r="BZ9" s="593"/>
      <c r="CA9" s="593"/>
      <c r="CB9" s="593"/>
      <c r="CC9" s="593"/>
      <c r="CD9" s="593"/>
      <c r="CE9" s="593"/>
      <c r="CF9" s="593"/>
      <c r="CG9" s="593"/>
      <c r="CH9" s="593"/>
      <c r="CI9" s="593"/>
      <c r="CJ9" s="593"/>
      <c r="CK9" s="593"/>
      <c r="CL9" s="593"/>
      <c r="CM9" s="593"/>
      <c r="CN9" s="593"/>
      <c r="CO9" s="593"/>
      <c r="CP9" s="593"/>
      <c r="CQ9" s="593"/>
      <c r="CR9" s="593"/>
      <c r="CS9" s="593"/>
      <c r="CT9" s="593"/>
      <c r="CU9" s="593"/>
      <c r="CV9" s="593"/>
      <c r="CW9" s="593"/>
      <c r="CX9" s="593"/>
      <c r="CY9" s="593"/>
      <c r="CZ9" s="593"/>
      <c r="DA9" s="593"/>
      <c r="DB9" s="593"/>
      <c r="DC9" s="593"/>
      <c r="DD9" s="593"/>
      <c r="DE9" s="593"/>
      <c r="DF9" s="593"/>
      <c r="DG9" s="593"/>
      <c r="DH9" s="593"/>
      <c r="DI9" s="593"/>
      <c r="DJ9" s="593"/>
      <c r="DK9" s="593"/>
      <c r="DL9" s="593"/>
      <c r="DM9" s="593"/>
      <c r="DN9" s="593"/>
      <c r="DO9" s="593"/>
      <c r="DP9" s="593"/>
      <c r="DQ9" s="593"/>
      <c r="DR9" s="593"/>
      <c r="DS9" s="593"/>
      <c r="DT9" s="593"/>
      <c r="DU9" s="593"/>
      <c r="DV9" s="593"/>
      <c r="DW9" s="593"/>
      <c r="DX9" s="593"/>
      <c r="DY9" s="593"/>
      <c r="DZ9" s="593"/>
      <c r="EA9" s="593"/>
      <c r="EB9" s="593"/>
      <c r="EC9" s="593"/>
      <c r="ED9" s="593"/>
      <c r="EE9" s="593"/>
      <c r="EF9" s="593"/>
      <c r="EG9" s="593"/>
      <c r="EH9" s="593"/>
      <c r="EI9" s="593"/>
      <c r="EJ9" s="593"/>
      <c r="EK9" s="593"/>
      <c r="EL9" s="593"/>
      <c r="EM9" s="593"/>
      <c r="EN9" s="593"/>
      <c r="EO9" s="593"/>
      <c r="EP9" s="593"/>
      <c r="EQ9" s="593"/>
      <c r="ER9" s="593"/>
      <c r="ES9" s="593"/>
      <c r="ET9" s="593"/>
      <c r="EU9" s="593"/>
      <c r="EV9" s="593"/>
      <c r="EW9" s="593"/>
      <c r="EX9" s="593"/>
      <c r="EY9" s="593"/>
      <c r="EZ9" s="593"/>
      <c r="FA9" s="593"/>
      <c r="FB9" s="593"/>
      <c r="FC9" s="593"/>
      <c r="FD9" s="593"/>
      <c r="FE9" s="593"/>
      <c r="FF9" s="593"/>
      <c r="FG9" s="593"/>
      <c r="FH9" s="593"/>
      <c r="FI9" s="593"/>
      <c r="FJ9" s="593"/>
      <c r="FK9" s="593"/>
      <c r="FL9" s="593"/>
      <c r="FM9" s="593"/>
      <c r="FN9" s="593"/>
      <c r="FO9" s="593"/>
      <c r="FP9" s="593"/>
      <c r="FQ9" s="593"/>
      <c r="FR9" s="593"/>
      <c r="FS9" s="593"/>
      <c r="FT9" s="593"/>
      <c r="FU9" s="593"/>
      <c r="FV9" s="593"/>
      <c r="FW9" s="593"/>
      <c r="FX9" s="593"/>
      <c r="FY9" s="593"/>
      <c r="FZ9" s="593"/>
      <c r="GA9" s="593"/>
      <c r="GB9" s="593"/>
      <c r="GC9" s="593"/>
      <c r="GD9" s="593"/>
      <c r="GE9" s="593"/>
      <c r="GF9" s="593"/>
      <c r="GG9" s="593"/>
      <c r="GH9" s="593"/>
      <c r="GI9" s="593"/>
      <c r="GJ9" s="593"/>
      <c r="GK9" s="593"/>
      <c r="GL9" s="593"/>
      <c r="GM9" s="593"/>
      <c r="GN9" s="593"/>
      <c r="GO9" s="593"/>
      <c r="GP9" s="593"/>
      <c r="GQ9" s="593"/>
      <c r="GR9" s="593"/>
      <c r="GS9" s="593"/>
      <c r="GT9" s="593"/>
      <c r="GU9" s="593"/>
      <c r="GV9" s="593"/>
      <c r="GW9" s="593"/>
      <c r="GX9" s="593"/>
      <c r="GY9" s="593"/>
      <c r="GZ9" s="593"/>
      <c r="HA9" s="593"/>
      <c r="HB9" s="593"/>
      <c r="HC9" s="593"/>
      <c r="HD9" s="593"/>
      <c r="HE9" s="593"/>
      <c r="HF9" s="593"/>
      <c r="HG9" s="593"/>
      <c r="HH9" s="593"/>
      <c r="HI9" s="593"/>
      <c r="HJ9" s="593"/>
      <c r="HK9" s="593"/>
      <c r="HL9" s="593"/>
      <c r="HM9" s="593"/>
      <c r="HN9" s="593"/>
      <c r="HO9" s="593"/>
      <c r="HP9" s="593"/>
      <c r="HQ9" s="593"/>
      <c r="HR9" s="593"/>
      <c r="HS9" s="593"/>
      <c r="HT9" s="593"/>
      <c r="HU9" s="593"/>
      <c r="HV9" s="593"/>
      <c r="HW9" s="593"/>
      <c r="HX9" s="593"/>
      <c r="HY9" s="593"/>
      <c r="HZ9" s="593"/>
      <c r="IA9" s="593"/>
      <c r="IB9" s="593"/>
      <c r="IC9" s="593"/>
      <c r="ID9" s="593"/>
      <c r="IE9" s="524"/>
      <c r="IF9" s="524"/>
      <c r="IG9" s="524"/>
      <c r="IH9" s="524"/>
      <c r="II9" s="524"/>
    </row>
    <row r="10" spans="1:243" s="473" customFormat="1" ht="15" customHeight="1">
      <c r="A10" s="617" t="s">
        <v>394</v>
      </c>
      <c r="B10" s="624">
        <v>3</v>
      </c>
      <c r="C10" s="625">
        <v>4</v>
      </c>
      <c r="D10" s="626">
        <v>2</v>
      </c>
      <c r="E10" s="624">
        <f t="shared" ref="E10:E34" si="0">SUM(B10:D10)</f>
        <v>9</v>
      </c>
      <c r="F10" s="609"/>
      <c r="G10" s="609"/>
      <c r="H10" s="738"/>
      <c r="I10" s="593"/>
      <c r="J10" s="593"/>
      <c r="K10" s="593"/>
      <c r="L10" s="593"/>
      <c r="M10" s="593"/>
      <c r="N10" s="593"/>
      <c r="O10" s="593"/>
      <c r="P10" s="593"/>
      <c r="Q10" s="593"/>
      <c r="R10" s="593"/>
      <c r="S10" s="593"/>
      <c r="T10" s="593"/>
      <c r="U10" s="593"/>
      <c r="V10" s="593"/>
      <c r="W10" s="593"/>
      <c r="X10" s="593"/>
      <c r="Y10" s="593"/>
      <c r="Z10" s="593"/>
      <c r="AA10" s="593"/>
      <c r="AB10" s="593"/>
      <c r="AC10" s="593"/>
      <c r="AD10" s="593"/>
      <c r="AE10" s="593"/>
      <c r="AF10" s="593"/>
      <c r="AG10" s="593"/>
      <c r="AH10" s="593"/>
      <c r="AI10" s="593"/>
      <c r="AJ10" s="593"/>
      <c r="AK10" s="593"/>
      <c r="AL10" s="593"/>
      <c r="AM10" s="593"/>
      <c r="AN10" s="593"/>
      <c r="AO10" s="593"/>
      <c r="AP10" s="593"/>
      <c r="AQ10" s="593"/>
      <c r="AR10" s="593"/>
      <c r="AS10" s="593"/>
      <c r="AT10" s="593"/>
      <c r="AU10" s="593"/>
      <c r="AV10" s="593"/>
      <c r="AW10" s="593"/>
      <c r="AX10" s="593"/>
      <c r="AY10" s="593"/>
      <c r="AZ10" s="593"/>
      <c r="BA10" s="593"/>
      <c r="BB10" s="593"/>
      <c r="BC10" s="593"/>
      <c r="BD10" s="593"/>
      <c r="BE10" s="593"/>
      <c r="BF10" s="593"/>
      <c r="BG10" s="593"/>
      <c r="BH10" s="593"/>
      <c r="BI10" s="593"/>
      <c r="BJ10" s="593"/>
      <c r="BK10" s="593"/>
      <c r="BL10" s="593"/>
      <c r="BM10" s="593"/>
      <c r="BN10" s="593"/>
      <c r="BO10" s="593"/>
      <c r="BP10" s="593"/>
      <c r="BQ10" s="593"/>
      <c r="BR10" s="593"/>
      <c r="BS10" s="593"/>
      <c r="BT10" s="593"/>
      <c r="BU10" s="593"/>
      <c r="BV10" s="593"/>
      <c r="BW10" s="593"/>
      <c r="BX10" s="593"/>
      <c r="BY10" s="593"/>
      <c r="BZ10" s="593"/>
      <c r="CA10" s="593"/>
      <c r="CB10" s="593"/>
      <c r="CC10" s="593"/>
      <c r="CD10" s="593"/>
      <c r="CE10" s="593"/>
      <c r="CF10" s="593"/>
      <c r="CG10" s="593"/>
      <c r="CH10" s="593"/>
      <c r="CI10" s="593"/>
      <c r="CJ10" s="593"/>
      <c r="CK10" s="593"/>
      <c r="CL10" s="593"/>
      <c r="CM10" s="593"/>
      <c r="CN10" s="593"/>
      <c r="CO10" s="593"/>
      <c r="CP10" s="593"/>
      <c r="CQ10" s="593"/>
      <c r="CR10" s="593"/>
      <c r="CS10" s="593"/>
      <c r="CT10" s="593"/>
      <c r="CU10" s="593"/>
      <c r="CV10" s="593"/>
      <c r="CW10" s="593"/>
      <c r="CX10" s="593"/>
      <c r="CY10" s="593"/>
      <c r="CZ10" s="593"/>
      <c r="DA10" s="593"/>
      <c r="DB10" s="593"/>
      <c r="DC10" s="593"/>
      <c r="DD10" s="593"/>
      <c r="DE10" s="593"/>
      <c r="DF10" s="593"/>
      <c r="DG10" s="593"/>
      <c r="DH10" s="593"/>
      <c r="DI10" s="593"/>
      <c r="DJ10" s="593"/>
      <c r="DK10" s="593"/>
      <c r="DL10" s="593"/>
      <c r="DM10" s="593"/>
      <c r="DN10" s="593"/>
      <c r="DO10" s="593"/>
      <c r="DP10" s="593"/>
      <c r="DQ10" s="593"/>
      <c r="DR10" s="593"/>
      <c r="DS10" s="593"/>
      <c r="DT10" s="593"/>
      <c r="DU10" s="593"/>
      <c r="DV10" s="593"/>
      <c r="DW10" s="593"/>
      <c r="DX10" s="593"/>
      <c r="DY10" s="593"/>
      <c r="DZ10" s="593"/>
      <c r="EA10" s="593"/>
      <c r="EB10" s="593"/>
      <c r="EC10" s="593"/>
      <c r="ED10" s="593"/>
      <c r="EE10" s="593"/>
      <c r="EF10" s="593"/>
      <c r="EG10" s="593"/>
      <c r="EH10" s="593"/>
      <c r="EI10" s="593"/>
      <c r="EJ10" s="593"/>
      <c r="EK10" s="593"/>
      <c r="EL10" s="593"/>
      <c r="EM10" s="593"/>
      <c r="EN10" s="593"/>
      <c r="EO10" s="593"/>
      <c r="EP10" s="593"/>
      <c r="EQ10" s="593"/>
      <c r="ER10" s="593"/>
      <c r="ES10" s="593"/>
      <c r="ET10" s="593"/>
      <c r="EU10" s="593"/>
      <c r="EV10" s="593"/>
      <c r="EW10" s="593"/>
      <c r="EX10" s="593"/>
      <c r="EY10" s="593"/>
      <c r="EZ10" s="593"/>
      <c r="FA10" s="593"/>
      <c r="FB10" s="593"/>
      <c r="FC10" s="593"/>
      <c r="FD10" s="593"/>
      <c r="FE10" s="593"/>
      <c r="FF10" s="593"/>
      <c r="FG10" s="593"/>
      <c r="FH10" s="593"/>
      <c r="FI10" s="593"/>
      <c r="FJ10" s="593"/>
      <c r="FK10" s="593"/>
      <c r="FL10" s="593"/>
      <c r="FM10" s="593"/>
      <c r="FN10" s="593"/>
      <c r="FO10" s="593"/>
      <c r="FP10" s="593"/>
      <c r="FQ10" s="593"/>
      <c r="FR10" s="593"/>
      <c r="FS10" s="593"/>
      <c r="FT10" s="593"/>
      <c r="FU10" s="593"/>
      <c r="FV10" s="593"/>
      <c r="FW10" s="593"/>
      <c r="FX10" s="593"/>
      <c r="FY10" s="593"/>
      <c r="FZ10" s="593"/>
      <c r="GA10" s="593"/>
      <c r="GB10" s="593"/>
      <c r="GC10" s="593"/>
      <c r="GD10" s="593"/>
      <c r="GE10" s="593"/>
      <c r="GF10" s="593"/>
      <c r="GG10" s="593"/>
      <c r="GH10" s="593"/>
      <c r="GI10" s="593"/>
      <c r="GJ10" s="593"/>
      <c r="GK10" s="593"/>
      <c r="GL10" s="593"/>
      <c r="GM10" s="593"/>
      <c r="GN10" s="593"/>
      <c r="GO10" s="593"/>
      <c r="GP10" s="593"/>
      <c r="GQ10" s="593"/>
      <c r="GR10" s="593"/>
      <c r="GS10" s="593"/>
      <c r="GT10" s="593"/>
      <c r="GU10" s="593"/>
      <c r="GV10" s="593"/>
      <c r="GW10" s="593"/>
      <c r="GX10" s="593"/>
      <c r="GY10" s="593"/>
      <c r="GZ10" s="593"/>
      <c r="HA10" s="593"/>
      <c r="HB10" s="593"/>
      <c r="HC10" s="593"/>
      <c r="HD10" s="593"/>
      <c r="HE10" s="593"/>
      <c r="HF10" s="593"/>
      <c r="HG10" s="593"/>
      <c r="HH10" s="593"/>
      <c r="HI10" s="593"/>
      <c r="HJ10" s="593"/>
      <c r="HK10" s="593"/>
      <c r="HL10" s="593"/>
      <c r="HM10" s="593"/>
      <c r="HN10" s="593"/>
      <c r="HO10" s="593"/>
      <c r="HP10" s="593"/>
      <c r="HQ10" s="593"/>
      <c r="HR10" s="593"/>
      <c r="HS10" s="593"/>
      <c r="HT10" s="593"/>
      <c r="HU10" s="593"/>
      <c r="HV10" s="593"/>
      <c r="HW10" s="593"/>
      <c r="HX10" s="593"/>
      <c r="HY10" s="593"/>
      <c r="HZ10" s="593"/>
      <c r="IA10" s="593"/>
      <c r="IB10" s="593"/>
      <c r="IC10" s="593"/>
      <c r="ID10" s="593"/>
      <c r="IE10" s="524"/>
      <c r="IF10" s="524"/>
      <c r="IG10" s="524"/>
      <c r="IH10" s="524"/>
      <c r="II10" s="524"/>
    </row>
    <row r="11" spans="1:243" s="473" customFormat="1" ht="15" customHeight="1">
      <c r="A11" s="616" t="s">
        <v>395</v>
      </c>
      <c r="B11" s="620">
        <v>0</v>
      </c>
      <c r="C11" s="612">
        <v>1</v>
      </c>
      <c r="D11" s="623">
        <v>0</v>
      </c>
      <c r="E11" s="620">
        <f t="shared" si="0"/>
        <v>1</v>
      </c>
      <c r="F11" s="855"/>
      <c r="G11" s="609"/>
      <c r="H11" s="593"/>
      <c r="I11" s="593"/>
      <c r="J11" s="593"/>
      <c r="K11" s="593"/>
      <c r="L11" s="593"/>
      <c r="M11" s="593"/>
      <c r="N11" s="593"/>
      <c r="O11" s="593"/>
      <c r="P11" s="593"/>
      <c r="Q11" s="593"/>
      <c r="R11" s="593"/>
      <c r="S11" s="593"/>
      <c r="T11" s="593"/>
      <c r="U11" s="593"/>
      <c r="V11" s="593"/>
      <c r="W11" s="593"/>
      <c r="X11" s="593"/>
      <c r="Y11" s="593"/>
      <c r="Z11" s="593"/>
      <c r="AA11" s="593"/>
      <c r="AB11" s="593"/>
      <c r="AC11" s="593"/>
      <c r="AD11" s="593"/>
      <c r="AE11" s="593"/>
      <c r="AF11" s="593"/>
      <c r="AG11" s="593"/>
      <c r="AH11" s="593"/>
      <c r="AI11" s="593"/>
      <c r="AJ11" s="593"/>
      <c r="AK11" s="593"/>
      <c r="AL11" s="593"/>
      <c r="AM11" s="593"/>
      <c r="AN11" s="593"/>
      <c r="AO11" s="593"/>
      <c r="AP11" s="593"/>
      <c r="AQ11" s="593"/>
      <c r="AR11" s="593"/>
      <c r="AS11" s="593"/>
      <c r="AT11" s="593"/>
      <c r="AU11" s="593"/>
      <c r="AV11" s="593"/>
      <c r="AW11" s="593"/>
      <c r="AX11" s="593"/>
      <c r="AY11" s="593"/>
      <c r="AZ11" s="593"/>
      <c r="BA11" s="593"/>
      <c r="BB11" s="593"/>
      <c r="BC11" s="593"/>
      <c r="BD11" s="593"/>
      <c r="BE11" s="593"/>
      <c r="BF11" s="593"/>
      <c r="BG11" s="593"/>
      <c r="BH11" s="593"/>
      <c r="BI11" s="593"/>
      <c r="BJ11" s="593"/>
      <c r="BK11" s="593"/>
      <c r="BL11" s="593"/>
      <c r="BM11" s="593"/>
      <c r="BN11" s="593"/>
      <c r="BO11" s="593"/>
      <c r="BP11" s="593"/>
      <c r="BQ11" s="593"/>
      <c r="BR11" s="593"/>
      <c r="BS11" s="593"/>
      <c r="BT11" s="593"/>
      <c r="BU11" s="593"/>
      <c r="BV11" s="593"/>
      <c r="BW11" s="593"/>
      <c r="BX11" s="593"/>
      <c r="BY11" s="593"/>
      <c r="BZ11" s="593"/>
      <c r="CA11" s="593"/>
      <c r="CB11" s="593"/>
      <c r="CC11" s="593"/>
      <c r="CD11" s="593"/>
      <c r="CE11" s="593"/>
      <c r="CF11" s="593"/>
      <c r="CG11" s="593"/>
      <c r="CH11" s="593"/>
      <c r="CI11" s="593"/>
      <c r="CJ11" s="593"/>
      <c r="CK11" s="593"/>
      <c r="CL11" s="593"/>
      <c r="CM11" s="593"/>
      <c r="CN11" s="593"/>
      <c r="CO11" s="593"/>
      <c r="CP11" s="593"/>
      <c r="CQ11" s="593"/>
      <c r="CR11" s="593"/>
      <c r="CS11" s="593"/>
      <c r="CT11" s="593"/>
      <c r="CU11" s="593"/>
      <c r="CV11" s="593"/>
      <c r="CW11" s="593"/>
      <c r="CX11" s="593"/>
      <c r="CY11" s="593"/>
      <c r="CZ11" s="593"/>
      <c r="DA11" s="593"/>
      <c r="DB11" s="593"/>
      <c r="DC11" s="593"/>
      <c r="DD11" s="593"/>
      <c r="DE11" s="593"/>
      <c r="DF11" s="593"/>
      <c r="DG11" s="593"/>
      <c r="DH11" s="593"/>
      <c r="DI11" s="593"/>
      <c r="DJ11" s="593"/>
      <c r="DK11" s="593"/>
      <c r="DL11" s="593"/>
      <c r="DM11" s="593"/>
      <c r="DN11" s="593"/>
      <c r="DO11" s="593"/>
      <c r="DP11" s="593"/>
      <c r="DQ11" s="593"/>
      <c r="DR11" s="593"/>
      <c r="DS11" s="593"/>
      <c r="DT11" s="593"/>
      <c r="DU11" s="593"/>
      <c r="DV11" s="593"/>
      <c r="DW11" s="593"/>
      <c r="DX11" s="593"/>
      <c r="DY11" s="593"/>
      <c r="DZ11" s="593"/>
      <c r="EA11" s="593"/>
      <c r="EB11" s="593"/>
      <c r="EC11" s="593"/>
      <c r="ED11" s="593"/>
      <c r="EE11" s="593"/>
      <c r="EF11" s="593"/>
      <c r="EG11" s="593"/>
      <c r="EH11" s="593"/>
      <c r="EI11" s="593"/>
      <c r="EJ11" s="593"/>
      <c r="EK11" s="593"/>
      <c r="EL11" s="593"/>
      <c r="EM11" s="593"/>
      <c r="EN11" s="593"/>
      <c r="EO11" s="593"/>
      <c r="EP11" s="593"/>
      <c r="EQ11" s="593"/>
      <c r="ER11" s="593"/>
      <c r="ES11" s="593"/>
      <c r="ET11" s="593"/>
      <c r="EU11" s="593"/>
      <c r="EV11" s="593"/>
      <c r="EW11" s="593"/>
      <c r="EX11" s="593"/>
      <c r="EY11" s="593"/>
      <c r="EZ11" s="593"/>
      <c r="FA11" s="593"/>
      <c r="FB11" s="593"/>
      <c r="FC11" s="593"/>
      <c r="FD11" s="593"/>
      <c r="FE11" s="593"/>
      <c r="FF11" s="593"/>
      <c r="FG11" s="593"/>
      <c r="FH11" s="593"/>
      <c r="FI11" s="593"/>
      <c r="FJ11" s="593"/>
      <c r="FK11" s="593"/>
      <c r="FL11" s="593"/>
      <c r="FM11" s="593"/>
      <c r="FN11" s="593"/>
      <c r="FO11" s="593"/>
      <c r="FP11" s="593"/>
      <c r="FQ11" s="593"/>
      <c r="FR11" s="593"/>
      <c r="FS11" s="593"/>
      <c r="FT11" s="593"/>
      <c r="FU11" s="593"/>
      <c r="FV11" s="593"/>
      <c r="FW11" s="593"/>
      <c r="FX11" s="593"/>
      <c r="FY11" s="593"/>
      <c r="FZ11" s="593"/>
      <c r="GA11" s="593"/>
      <c r="GB11" s="593"/>
      <c r="GC11" s="593"/>
      <c r="GD11" s="593"/>
      <c r="GE11" s="593"/>
      <c r="GF11" s="593"/>
      <c r="GG11" s="593"/>
      <c r="GH11" s="593"/>
      <c r="GI11" s="593"/>
      <c r="GJ11" s="593"/>
      <c r="GK11" s="593"/>
      <c r="GL11" s="593"/>
      <c r="GM11" s="593"/>
      <c r="GN11" s="593"/>
      <c r="GO11" s="593"/>
      <c r="GP11" s="593"/>
      <c r="GQ11" s="593"/>
      <c r="GR11" s="593"/>
      <c r="GS11" s="593"/>
      <c r="GT11" s="593"/>
      <c r="GU11" s="593"/>
      <c r="GV11" s="593"/>
      <c r="GW11" s="593"/>
      <c r="GX11" s="593"/>
      <c r="GY11" s="593"/>
      <c r="GZ11" s="593"/>
      <c r="HA11" s="593"/>
      <c r="HB11" s="593"/>
      <c r="HC11" s="593"/>
      <c r="HD11" s="593"/>
      <c r="HE11" s="593"/>
      <c r="HF11" s="593"/>
      <c r="HG11" s="593"/>
      <c r="HH11" s="593"/>
      <c r="HI11" s="593"/>
      <c r="HJ11" s="593"/>
      <c r="HK11" s="593"/>
      <c r="HL11" s="593"/>
      <c r="HM11" s="593"/>
      <c r="HN11" s="593"/>
      <c r="HO11" s="593"/>
      <c r="HP11" s="593"/>
      <c r="HQ11" s="593"/>
      <c r="HR11" s="593"/>
      <c r="HS11" s="593"/>
      <c r="HT11" s="593"/>
      <c r="HU11" s="593"/>
      <c r="HV11" s="593"/>
      <c r="HW11" s="593"/>
      <c r="HX11" s="593"/>
      <c r="HY11" s="593"/>
      <c r="HZ11" s="593"/>
      <c r="IA11" s="593"/>
      <c r="IB11" s="593"/>
      <c r="IC11" s="593"/>
      <c r="ID11" s="593"/>
      <c r="IE11" s="524"/>
      <c r="IF11" s="524"/>
      <c r="IG11" s="524"/>
      <c r="IH11" s="524"/>
      <c r="II11" s="524"/>
    </row>
    <row r="12" spans="1:243" s="473" customFormat="1" ht="15" customHeight="1">
      <c r="A12" s="617" t="s">
        <v>396</v>
      </c>
      <c r="B12" s="624">
        <v>0</v>
      </c>
      <c r="C12" s="625">
        <v>0</v>
      </c>
      <c r="D12" s="626">
        <v>3</v>
      </c>
      <c r="E12" s="624">
        <f t="shared" si="0"/>
        <v>3</v>
      </c>
      <c r="F12" s="609"/>
      <c r="G12" s="609"/>
      <c r="H12" s="593"/>
      <c r="I12" s="609"/>
      <c r="J12" s="524"/>
      <c r="K12" s="524"/>
      <c r="L12" s="524"/>
      <c r="M12" s="524"/>
      <c r="N12" s="524"/>
      <c r="O12" s="593"/>
      <c r="P12" s="593"/>
      <c r="Q12" s="593"/>
      <c r="R12" s="593"/>
      <c r="S12" s="593"/>
      <c r="T12" s="593"/>
      <c r="U12" s="593"/>
      <c r="V12" s="593"/>
      <c r="W12" s="593"/>
      <c r="X12" s="593"/>
      <c r="Y12" s="593"/>
      <c r="Z12" s="593"/>
      <c r="AA12" s="593"/>
      <c r="AB12" s="593"/>
      <c r="AC12" s="593"/>
      <c r="AD12" s="593"/>
      <c r="AE12" s="593"/>
      <c r="AF12" s="593"/>
      <c r="AG12" s="593"/>
      <c r="AH12" s="593"/>
      <c r="AI12" s="593"/>
      <c r="AJ12" s="593"/>
      <c r="AK12" s="593"/>
      <c r="AL12" s="593"/>
      <c r="AM12" s="593"/>
      <c r="AN12" s="593"/>
      <c r="AO12" s="593"/>
      <c r="AP12" s="593"/>
      <c r="AQ12" s="593"/>
      <c r="AR12" s="593"/>
      <c r="AS12" s="593"/>
      <c r="AT12" s="593"/>
      <c r="AU12" s="593"/>
      <c r="AV12" s="593"/>
      <c r="AW12" s="593"/>
      <c r="AX12" s="593"/>
      <c r="AY12" s="593"/>
      <c r="AZ12" s="593"/>
      <c r="BA12" s="593"/>
      <c r="BB12" s="593"/>
      <c r="BC12" s="593"/>
      <c r="BD12" s="593"/>
      <c r="BE12" s="593"/>
      <c r="BF12" s="593"/>
      <c r="BG12" s="593"/>
      <c r="BH12" s="593"/>
      <c r="BI12" s="593"/>
      <c r="BJ12" s="593"/>
      <c r="BK12" s="593"/>
      <c r="BL12" s="593"/>
      <c r="BM12" s="593"/>
      <c r="BN12" s="593"/>
      <c r="BO12" s="593"/>
      <c r="BP12" s="593"/>
      <c r="BQ12" s="593"/>
      <c r="BR12" s="593"/>
      <c r="BS12" s="593"/>
      <c r="BT12" s="593"/>
      <c r="BU12" s="593"/>
      <c r="BV12" s="593"/>
      <c r="BW12" s="593"/>
      <c r="BX12" s="593"/>
      <c r="BY12" s="593"/>
      <c r="BZ12" s="593"/>
      <c r="CA12" s="593"/>
      <c r="CB12" s="593"/>
      <c r="CC12" s="593"/>
      <c r="CD12" s="593"/>
      <c r="CE12" s="593"/>
      <c r="CF12" s="593"/>
      <c r="CG12" s="593"/>
      <c r="CH12" s="593"/>
      <c r="CI12" s="593"/>
      <c r="CJ12" s="593"/>
      <c r="CK12" s="593"/>
      <c r="CL12" s="593"/>
      <c r="CM12" s="593"/>
      <c r="CN12" s="593"/>
      <c r="CO12" s="593"/>
      <c r="CP12" s="593"/>
      <c r="CQ12" s="593"/>
      <c r="CR12" s="593"/>
      <c r="CS12" s="593"/>
      <c r="CT12" s="593"/>
      <c r="CU12" s="593"/>
      <c r="CV12" s="593"/>
      <c r="CW12" s="593"/>
      <c r="CX12" s="593"/>
      <c r="CY12" s="593"/>
      <c r="CZ12" s="593"/>
      <c r="DA12" s="593"/>
      <c r="DB12" s="593"/>
      <c r="DC12" s="593"/>
      <c r="DD12" s="593"/>
      <c r="DE12" s="593"/>
      <c r="DF12" s="593"/>
      <c r="DG12" s="593"/>
      <c r="DH12" s="593"/>
      <c r="DI12" s="593"/>
      <c r="DJ12" s="593"/>
      <c r="DK12" s="593"/>
      <c r="DL12" s="593"/>
      <c r="DM12" s="593"/>
      <c r="DN12" s="593"/>
      <c r="DO12" s="593"/>
      <c r="DP12" s="593"/>
      <c r="DQ12" s="593"/>
      <c r="DR12" s="593"/>
      <c r="DS12" s="593"/>
      <c r="DT12" s="593"/>
      <c r="DU12" s="593"/>
      <c r="DV12" s="593"/>
      <c r="DW12" s="593"/>
      <c r="DX12" s="593"/>
      <c r="DY12" s="593"/>
      <c r="DZ12" s="593"/>
      <c r="EA12" s="593"/>
      <c r="EB12" s="593"/>
      <c r="EC12" s="593"/>
      <c r="ED12" s="593"/>
      <c r="EE12" s="593"/>
      <c r="EF12" s="593"/>
      <c r="EG12" s="593"/>
      <c r="EH12" s="593"/>
      <c r="EI12" s="593"/>
      <c r="EJ12" s="593"/>
      <c r="EK12" s="593"/>
      <c r="EL12" s="593"/>
      <c r="EM12" s="593"/>
      <c r="EN12" s="593"/>
      <c r="EO12" s="593"/>
      <c r="EP12" s="593"/>
      <c r="EQ12" s="593"/>
      <c r="ER12" s="593"/>
      <c r="ES12" s="593"/>
      <c r="ET12" s="593"/>
      <c r="EU12" s="593"/>
      <c r="EV12" s="593"/>
      <c r="EW12" s="593"/>
      <c r="EX12" s="593"/>
      <c r="EY12" s="593"/>
      <c r="EZ12" s="593"/>
      <c r="FA12" s="593"/>
      <c r="FB12" s="593"/>
      <c r="FC12" s="593"/>
      <c r="FD12" s="593"/>
      <c r="FE12" s="593"/>
      <c r="FF12" s="593"/>
      <c r="FG12" s="593"/>
      <c r="FH12" s="593"/>
      <c r="FI12" s="593"/>
      <c r="FJ12" s="593"/>
      <c r="FK12" s="593"/>
      <c r="FL12" s="593"/>
      <c r="FM12" s="593"/>
      <c r="FN12" s="593"/>
      <c r="FO12" s="593"/>
      <c r="FP12" s="593"/>
      <c r="FQ12" s="593"/>
      <c r="FR12" s="593"/>
      <c r="FS12" s="593"/>
      <c r="FT12" s="593"/>
      <c r="FU12" s="593"/>
      <c r="FV12" s="593"/>
      <c r="FW12" s="593"/>
      <c r="FX12" s="593"/>
      <c r="FY12" s="593"/>
      <c r="FZ12" s="593"/>
      <c r="GA12" s="593"/>
      <c r="GB12" s="593"/>
      <c r="GC12" s="593"/>
      <c r="GD12" s="593"/>
      <c r="GE12" s="593"/>
      <c r="GF12" s="593"/>
      <c r="GG12" s="593"/>
      <c r="GH12" s="593"/>
      <c r="GI12" s="593"/>
      <c r="GJ12" s="593"/>
      <c r="GK12" s="593"/>
      <c r="GL12" s="593"/>
      <c r="GM12" s="593"/>
      <c r="GN12" s="593"/>
      <c r="GO12" s="593"/>
      <c r="GP12" s="593"/>
      <c r="GQ12" s="593"/>
      <c r="GR12" s="593"/>
      <c r="GS12" s="593"/>
      <c r="GT12" s="593"/>
      <c r="GU12" s="593"/>
      <c r="GV12" s="593"/>
      <c r="GW12" s="593"/>
      <c r="GX12" s="593"/>
      <c r="GY12" s="593"/>
      <c r="GZ12" s="593"/>
      <c r="HA12" s="593"/>
      <c r="HB12" s="593"/>
      <c r="HC12" s="593"/>
      <c r="HD12" s="593"/>
      <c r="HE12" s="593"/>
      <c r="HF12" s="593"/>
      <c r="HG12" s="593"/>
      <c r="HH12" s="593"/>
      <c r="HI12" s="593"/>
      <c r="HJ12" s="593"/>
      <c r="HK12" s="593"/>
      <c r="HL12" s="593"/>
      <c r="HM12" s="593"/>
      <c r="HN12" s="593"/>
      <c r="HO12" s="593"/>
      <c r="HP12" s="593"/>
      <c r="HQ12" s="593"/>
      <c r="HR12" s="593"/>
      <c r="HS12" s="593"/>
      <c r="HT12" s="593"/>
      <c r="HU12" s="593"/>
      <c r="HV12" s="593"/>
      <c r="HW12" s="593"/>
      <c r="HX12" s="593"/>
      <c r="HY12" s="593"/>
      <c r="HZ12" s="593"/>
      <c r="IA12" s="593"/>
      <c r="IB12" s="593"/>
      <c r="IC12" s="593"/>
      <c r="ID12" s="593"/>
      <c r="IE12" s="524"/>
      <c r="IF12" s="524"/>
      <c r="IG12" s="524"/>
      <c r="IH12" s="524"/>
      <c r="II12" s="524"/>
    </row>
    <row r="13" spans="1:243" s="473" customFormat="1" ht="15" customHeight="1">
      <c r="A13" s="616" t="s">
        <v>397</v>
      </c>
      <c r="B13" s="620">
        <v>1</v>
      </c>
      <c r="C13" s="612">
        <v>5</v>
      </c>
      <c r="D13" s="623">
        <v>6</v>
      </c>
      <c r="E13" s="620">
        <f t="shared" si="0"/>
        <v>12</v>
      </c>
      <c r="F13" s="609"/>
      <c r="G13" s="609"/>
      <c r="H13" s="593"/>
      <c r="I13" s="573"/>
      <c r="J13" s="524"/>
      <c r="K13" s="524"/>
      <c r="L13" s="524"/>
      <c r="M13" s="524"/>
      <c r="N13" s="524"/>
      <c r="O13" s="593"/>
      <c r="P13" s="593"/>
      <c r="Q13" s="593"/>
      <c r="R13" s="593"/>
      <c r="S13" s="593"/>
      <c r="T13" s="593"/>
      <c r="U13" s="593"/>
      <c r="V13" s="593"/>
      <c r="W13" s="593"/>
      <c r="X13" s="593"/>
      <c r="Y13" s="593"/>
      <c r="Z13" s="593"/>
      <c r="AA13" s="593"/>
      <c r="AB13" s="593"/>
      <c r="AC13" s="593"/>
      <c r="AD13" s="593"/>
      <c r="AE13" s="593"/>
      <c r="AF13" s="593"/>
      <c r="AG13" s="593"/>
      <c r="AH13" s="593"/>
      <c r="AI13" s="593"/>
      <c r="AJ13" s="593"/>
      <c r="AK13" s="593"/>
      <c r="AL13" s="593"/>
      <c r="AM13" s="593"/>
      <c r="AN13" s="593"/>
      <c r="AO13" s="593"/>
      <c r="AP13" s="593"/>
      <c r="AQ13" s="593"/>
      <c r="AR13" s="593"/>
      <c r="AS13" s="593"/>
      <c r="AT13" s="593"/>
      <c r="AU13" s="593"/>
      <c r="AV13" s="593"/>
      <c r="AW13" s="593"/>
      <c r="AX13" s="593"/>
      <c r="AY13" s="593"/>
      <c r="AZ13" s="593"/>
      <c r="BA13" s="593"/>
      <c r="BB13" s="593"/>
      <c r="BC13" s="593"/>
      <c r="BD13" s="593"/>
      <c r="BE13" s="593"/>
      <c r="BF13" s="593"/>
      <c r="BG13" s="593"/>
      <c r="BH13" s="593"/>
      <c r="BI13" s="593"/>
      <c r="BJ13" s="593"/>
      <c r="BK13" s="593"/>
      <c r="BL13" s="593"/>
      <c r="BM13" s="593"/>
      <c r="BN13" s="593"/>
      <c r="BO13" s="593"/>
      <c r="BP13" s="593"/>
      <c r="BQ13" s="593"/>
      <c r="BR13" s="593"/>
      <c r="BS13" s="593"/>
      <c r="BT13" s="593"/>
      <c r="BU13" s="593"/>
      <c r="BV13" s="593"/>
      <c r="BW13" s="593"/>
      <c r="BX13" s="593"/>
      <c r="BY13" s="593"/>
      <c r="BZ13" s="593"/>
      <c r="CA13" s="593"/>
      <c r="CB13" s="593"/>
      <c r="CC13" s="593"/>
      <c r="CD13" s="593"/>
      <c r="CE13" s="593"/>
      <c r="CF13" s="593"/>
      <c r="CG13" s="593"/>
      <c r="CH13" s="593"/>
      <c r="CI13" s="593"/>
      <c r="CJ13" s="593"/>
      <c r="CK13" s="593"/>
      <c r="CL13" s="593"/>
      <c r="CM13" s="593"/>
      <c r="CN13" s="593"/>
      <c r="CO13" s="593"/>
      <c r="CP13" s="593"/>
      <c r="CQ13" s="593"/>
      <c r="CR13" s="593"/>
      <c r="CS13" s="593"/>
      <c r="CT13" s="593"/>
      <c r="CU13" s="593"/>
      <c r="CV13" s="593"/>
      <c r="CW13" s="593"/>
      <c r="CX13" s="593"/>
      <c r="CY13" s="593"/>
      <c r="CZ13" s="593"/>
      <c r="DA13" s="593"/>
      <c r="DB13" s="593"/>
      <c r="DC13" s="593"/>
      <c r="DD13" s="593"/>
      <c r="DE13" s="593"/>
      <c r="DF13" s="593"/>
      <c r="DG13" s="593"/>
      <c r="DH13" s="593"/>
      <c r="DI13" s="593"/>
      <c r="DJ13" s="593"/>
      <c r="DK13" s="593"/>
      <c r="DL13" s="593"/>
      <c r="DM13" s="593"/>
      <c r="DN13" s="593"/>
      <c r="DO13" s="593"/>
      <c r="DP13" s="593"/>
      <c r="DQ13" s="593"/>
      <c r="DR13" s="593"/>
      <c r="DS13" s="593"/>
      <c r="DT13" s="593"/>
      <c r="DU13" s="593"/>
      <c r="DV13" s="593"/>
      <c r="DW13" s="593"/>
      <c r="DX13" s="593"/>
      <c r="DY13" s="593"/>
      <c r="DZ13" s="593"/>
      <c r="EA13" s="593"/>
      <c r="EB13" s="593"/>
      <c r="EC13" s="593"/>
      <c r="ED13" s="593"/>
      <c r="EE13" s="593"/>
      <c r="EF13" s="593"/>
      <c r="EG13" s="593"/>
      <c r="EH13" s="593"/>
      <c r="EI13" s="593"/>
      <c r="EJ13" s="593"/>
      <c r="EK13" s="593"/>
      <c r="EL13" s="593"/>
      <c r="EM13" s="593"/>
      <c r="EN13" s="593"/>
      <c r="EO13" s="593"/>
      <c r="EP13" s="593"/>
      <c r="EQ13" s="593"/>
      <c r="ER13" s="593"/>
      <c r="ES13" s="593"/>
      <c r="ET13" s="593"/>
      <c r="EU13" s="593"/>
      <c r="EV13" s="593"/>
      <c r="EW13" s="593"/>
      <c r="EX13" s="593"/>
      <c r="EY13" s="593"/>
      <c r="EZ13" s="593"/>
      <c r="FA13" s="593"/>
      <c r="FB13" s="593"/>
      <c r="FC13" s="593"/>
      <c r="FD13" s="593"/>
      <c r="FE13" s="593"/>
      <c r="FF13" s="593"/>
      <c r="FG13" s="593"/>
      <c r="FH13" s="593"/>
      <c r="FI13" s="593"/>
      <c r="FJ13" s="593"/>
      <c r="FK13" s="593"/>
      <c r="FL13" s="593"/>
      <c r="FM13" s="593"/>
      <c r="FN13" s="593"/>
      <c r="FO13" s="593"/>
      <c r="FP13" s="593"/>
      <c r="FQ13" s="593"/>
      <c r="FR13" s="593"/>
      <c r="FS13" s="593"/>
      <c r="FT13" s="593"/>
      <c r="FU13" s="593"/>
      <c r="FV13" s="593"/>
      <c r="FW13" s="593"/>
      <c r="FX13" s="593"/>
      <c r="FY13" s="593"/>
      <c r="FZ13" s="593"/>
      <c r="GA13" s="593"/>
      <c r="GB13" s="593"/>
      <c r="GC13" s="593"/>
      <c r="GD13" s="593"/>
      <c r="GE13" s="593"/>
      <c r="GF13" s="593"/>
      <c r="GG13" s="593"/>
      <c r="GH13" s="593"/>
      <c r="GI13" s="593"/>
      <c r="GJ13" s="593"/>
      <c r="GK13" s="593"/>
      <c r="GL13" s="593"/>
      <c r="GM13" s="593"/>
      <c r="GN13" s="593"/>
      <c r="GO13" s="593"/>
      <c r="GP13" s="593"/>
      <c r="GQ13" s="593"/>
      <c r="GR13" s="593"/>
      <c r="GS13" s="593"/>
      <c r="GT13" s="593"/>
      <c r="GU13" s="593"/>
      <c r="GV13" s="593"/>
      <c r="GW13" s="593"/>
      <c r="GX13" s="593"/>
      <c r="GY13" s="593"/>
      <c r="GZ13" s="593"/>
      <c r="HA13" s="593"/>
      <c r="HB13" s="593"/>
      <c r="HC13" s="593"/>
      <c r="HD13" s="593"/>
      <c r="HE13" s="593"/>
      <c r="HF13" s="593"/>
      <c r="HG13" s="593"/>
      <c r="HH13" s="593"/>
      <c r="HI13" s="593"/>
      <c r="HJ13" s="593"/>
      <c r="HK13" s="593"/>
      <c r="HL13" s="593"/>
      <c r="HM13" s="593"/>
      <c r="HN13" s="593"/>
      <c r="HO13" s="593"/>
      <c r="HP13" s="593"/>
      <c r="HQ13" s="593"/>
      <c r="HR13" s="593"/>
      <c r="HS13" s="593"/>
      <c r="HT13" s="593"/>
      <c r="HU13" s="593"/>
      <c r="HV13" s="593"/>
      <c r="HW13" s="593"/>
      <c r="HX13" s="593"/>
      <c r="HY13" s="593"/>
      <c r="HZ13" s="593"/>
      <c r="IA13" s="593"/>
      <c r="IB13" s="593"/>
      <c r="IC13" s="593"/>
      <c r="ID13" s="593"/>
      <c r="IE13" s="524"/>
      <c r="IF13" s="524"/>
      <c r="IG13" s="524"/>
      <c r="IH13" s="524"/>
      <c r="II13" s="524"/>
    </row>
    <row r="14" spans="1:243" s="473" customFormat="1" ht="15" customHeight="1">
      <c r="A14" s="617" t="s">
        <v>350</v>
      </c>
      <c r="B14" s="624">
        <v>1</v>
      </c>
      <c r="C14" s="625">
        <v>0</v>
      </c>
      <c r="D14" s="626">
        <v>0</v>
      </c>
      <c r="E14" s="624">
        <f t="shared" si="0"/>
        <v>1</v>
      </c>
      <c r="F14" s="855"/>
      <c r="G14" s="609"/>
      <c r="H14" s="593"/>
      <c r="I14" s="609"/>
      <c r="J14" s="524"/>
      <c r="K14" s="524"/>
      <c r="L14" s="524"/>
      <c r="M14" s="524"/>
      <c r="N14" s="524"/>
      <c r="O14" s="593"/>
      <c r="P14" s="593"/>
      <c r="Q14" s="593"/>
      <c r="R14" s="593"/>
      <c r="S14" s="593"/>
      <c r="T14" s="593"/>
      <c r="U14" s="593"/>
      <c r="V14" s="593"/>
      <c r="W14" s="593"/>
      <c r="X14" s="593"/>
      <c r="Y14" s="593"/>
      <c r="Z14" s="593"/>
      <c r="AA14" s="593"/>
      <c r="AB14" s="593"/>
      <c r="AC14" s="593"/>
      <c r="AD14" s="593"/>
      <c r="AE14" s="593"/>
      <c r="AF14" s="593"/>
      <c r="AG14" s="593"/>
      <c r="AH14" s="593"/>
      <c r="AI14" s="593"/>
      <c r="AJ14" s="593"/>
      <c r="AK14" s="593"/>
      <c r="AL14" s="593"/>
      <c r="AM14" s="593"/>
      <c r="AN14" s="593"/>
      <c r="AO14" s="593"/>
      <c r="AP14" s="593"/>
      <c r="AQ14" s="593"/>
      <c r="AR14" s="593"/>
      <c r="AS14" s="593"/>
      <c r="AT14" s="593"/>
      <c r="AU14" s="593"/>
      <c r="AV14" s="593"/>
      <c r="AW14" s="593"/>
      <c r="AX14" s="593"/>
      <c r="AY14" s="593"/>
      <c r="AZ14" s="593"/>
      <c r="BA14" s="593"/>
      <c r="BB14" s="593"/>
      <c r="BC14" s="593"/>
      <c r="BD14" s="593"/>
      <c r="BE14" s="593"/>
      <c r="BF14" s="593"/>
      <c r="BG14" s="593"/>
      <c r="BH14" s="593"/>
      <c r="BI14" s="593"/>
      <c r="BJ14" s="593"/>
      <c r="BK14" s="593"/>
      <c r="BL14" s="593"/>
      <c r="BM14" s="593"/>
      <c r="BN14" s="593"/>
      <c r="BO14" s="593"/>
      <c r="BP14" s="593"/>
      <c r="BQ14" s="593"/>
      <c r="BR14" s="593"/>
      <c r="BS14" s="593"/>
      <c r="BT14" s="593"/>
      <c r="BU14" s="593"/>
      <c r="BV14" s="593"/>
      <c r="BW14" s="593"/>
      <c r="BX14" s="593"/>
      <c r="BY14" s="593"/>
      <c r="BZ14" s="593"/>
      <c r="CA14" s="593"/>
      <c r="CB14" s="593"/>
      <c r="CC14" s="593"/>
      <c r="CD14" s="593"/>
      <c r="CE14" s="593"/>
      <c r="CF14" s="593"/>
      <c r="CG14" s="593"/>
      <c r="CH14" s="593"/>
      <c r="CI14" s="593"/>
      <c r="CJ14" s="593"/>
      <c r="CK14" s="593"/>
      <c r="CL14" s="593"/>
      <c r="CM14" s="593"/>
      <c r="CN14" s="593"/>
      <c r="CO14" s="593"/>
      <c r="CP14" s="593"/>
      <c r="CQ14" s="593"/>
      <c r="CR14" s="593"/>
      <c r="CS14" s="593"/>
      <c r="CT14" s="593"/>
      <c r="CU14" s="593"/>
      <c r="CV14" s="593"/>
      <c r="CW14" s="593"/>
      <c r="CX14" s="593"/>
      <c r="CY14" s="593"/>
      <c r="CZ14" s="593"/>
      <c r="DA14" s="593"/>
      <c r="DB14" s="593"/>
      <c r="DC14" s="593"/>
      <c r="DD14" s="593"/>
      <c r="DE14" s="593"/>
      <c r="DF14" s="593"/>
      <c r="DG14" s="593"/>
      <c r="DH14" s="593"/>
      <c r="DI14" s="593"/>
      <c r="DJ14" s="593"/>
      <c r="DK14" s="593"/>
      <c r="DL14" s="593"/>
      <c r="DM14" s="593"/>
      <c r="DN14" s="593"/>
      <c r="DO14" s="593"/>
      <c r="DP14" s="593"/>
      <c r="DQ14" s="593"/>
      <c r="DR14" s="593"/>
      <c r="DS14" s="593"/>
      <c r="DT14" s="593"/>
      <c r="DU14" s="593"/>
      <c r="DV14" s="593"/>
      <c r="DW14" s="593"/>
      <c r="DX14" s="593"/>
      <c r="DY14" s="593"/>
      <c r="DZ14" s="593"/>
      <c r="EA14" s="593"/>
      <c r="EB14" s="593"/>
      <c r="EC14" s="593"/>
      <c r="ED14" s="593"/>
      <c r="EE14" s="593"/>
      <c r="EF14" s="593"/>
      <c r="EG14" s="593"/>
      <c r="EH14" s="593"/>
      <c r="EI14" s="593"/>
      <c r="EJ14" s="593"/>
      <c r="EK14" s="593"/>
      <c r="EL14" s="593"/>
      <c r="EM14" s="593"/>
      <c r="EN14" s="593"/>
      <c r="EO14" s="593"/>
      <c r="EP14" s="593"/>
      <c r="EQ14" s="593"/>
      <c r="ER14" s="593"/>
      <c r="ES14" s="593"/>
      <c r="ET14" s="593"/>
      <c r="EU14" s="593"/>
      <c r="EV14" s="593"/>
      <c r="EW14" s="593"/>
      <c r="EX14" s="593"/>
      <c r="EY14" s="593"/>
      <c r="EZ14" s="593"/>
      <c r="FA14" s="593"/>
      <c r="FB14" s="593"/>
      <c r="FC14" s="593"/>
      <c r="FD14" s="593"/>
      <c r="FE14" s="593"/>
      <c r="FF14" s="593"/>
      <c r="FG14" s="593"/>
      <c r="FH14" s="593"/>
      <c r="FI14" s="593"/>
      <c r="FJ14" s="593"/>
      <c r="FK14" s="593"/>
      <c r="FL14" s="593"/>
      <c r="FM14" s="593"/>
      <c r="FN14" s="593"/>
      <c r="FO14" s="593"/>
      <c r="FP14" s="593"/>
      <c r="FQ14" s="593"/>
      <c r="FR14" s="593"/>
      <c r="FS14" s="593"/>
      <c r="FT14" s="593"/>
      <c r="FU14" s="593"/>
      <c r="FV14" s="593"/>
      <c r="FW14" s="593"/>
      <c r="FX14" s="593"/>
      <c r="FY14" s="593"/>
      <c r="FZ14" s="593"/>
      <c r="GA14" s="593"/>
      <c r="GB14" s="593"/>
      <c r="GC14" s="593"/>
      <c r="GD14" s="593"/>
      <c r="GE14" s="593"/>
      <c r="GF14" s="593"/>
      <c r="GG14" s="593"/>
      <c r="GH14" s="593"/>
      <c r="GI14" s="593"/>
      <c r="GJ14" s="593"/>
      <c r="GK14" s="593"/>
      <c r="GL14" s="593"/>
      <c r="GM14" s="593"/>
      <c r="GN14" s="593"/>
      <c r="GO14" s="593"/>
      <c r="GP14" s="593"/>
      <c r="GQ14" s="593"/>
      <c r="GR14" s="593"/>
      <c r="GS14" s="593"/>
      <c r="GT14" s="593"/>
      <c r="GU14" s="593"/>
      <c r="GV14" s="593"/>
      <c r="GW14" s="593"/>
      <c r="GX14" s="593"/>
      <c r="GY14" s="593"/>
      <c r="GZ14" s="593"/>
      <c r="HA14" s="593"/>
      <c r="HB14" s="593"/>
      <c r="HC14" s="593"/>
      <c r="HD14" s="593"/>
      <c r="HE14" s="593"/>
      <c r="HF14" s="593"/>
      <c r="HG14" s="593"/>
      <c r="HH14" s="593"/>
      <c r="HI14" s="593"/>
      <c r="HJ14" s="593"/>
      <c r="HK14" s="593"/>
      <c r="HL14" s="593"/>
      <c r="HM14" s="593"/>
      <c r="HN14" s="593"/>
      <c r="HO14" s="593"/>
      <c r="HP14" s="593"/>
      <c r="HQ14" s="593"/>
      <c r="HR14" s="593"/>
      <c r="HS14" s="593"/>
      <c r="HT14" s="593"/>
      <c r="HU14" s="593"/>
      <c r="HV14" s="593"/>
      <c r="HW14" s="593"/>
      <c r="HX14" s="593"/>
      <c r="HY14" s="593"/>
      <c r="HZ14" s="593"/>
      <c r="IA14" s="593"/>
      <c r="IB14" s="593"/>
      <c r="IC14" s="593"/>
      <c r="ID14" s="593"/>
      <c r="IE14" s="524"/>
      <c r="IF14" s="524"/>
      <c r="IG14" s="524"/>
      <c r="IH14" s="524"/>
      <c r="II14" s="524"/>
    </row>
    <row r="15" spans="1:243" s="473" customFormat="1" ht="15" customHeight="1">
      <c r="A15" s="616" t="s">
        <v>351</v>
      </c>
      <c r="B15" s="620">
        <v>1</v>
      </c>
      <c r="C15" s="612">
        <v>0</v>
      </c>
      <c r="D15" s="623">
        <v>2</v>
      </c>
      <c r="E15" s="620">
        <f t="shared" si="0"/>
        <v>3</v>
      </c>
      <c r="F15" s="627"/>
      <c r="G15" s="627"/>
      <c r="H15" s="591"/>
      <c r="I15" s="591"/>
      <c r="J15" s="591"/>
      <c r="K15" s="591"/>
      <c r="L15" s="591"/>
      <c r="M15" s="591"/>
      <c r="N15" s="591"/>
      <c r="O15" s="591"/>
      <c r="P15" s="591"/>
      <c r="Q15" s="591"/>
      <c r="R15" s="591"/>
      <c r="S15" s="591"/>
      <c r="T15" s="591"/>
      <c r="U15" s="591"/>
      <c r="V15" s="591"/>
      <c r="W15" s="591"/>
      <c r="X15" s="591"/>
      <c r="Y15" s="591"/>
      <c r="Z15" s="591"/>
      <c r="AA15" s="591"/>
      <c r="AB15" s="591"/>
      <c r="AC15" s="591"/>
      <c r="AD15" s="591"/>
      <c r="AE15" s="591"/>
      <c r="AF15" s="591"/>
      <c r="AG15" s="591"/>
      <c r="AH15" s="591"/>
      <c r="AI15" s="591"/>
      <c r="AJ15" s="591"/>
      <c r="AK15" s="591"/>
      <c r="AL15" s="591"/>
      <c r="AM15" s="591"/>
      <c r="AN15" s="591"/>
      <c r="AO15" s="591"/>
      <c r="AP15" s="591"/>
      <c r="AQ15" s="591"/>
      <c r="AR15" s="591"/>
      <c r="AS15" s="591"/>
      <c r="AT15" s="591"/>
      <c r="AU15" s="591"/>
      <c r="AV15" s="591"/>
      <c r="AW15" s="591"/>
      <c r="AX15" s="591"/>
      <c r="AY15" s="591"/>
      <c r="AZ15" s="591"/>
      <c r="BA15" s="591"/>
      <c r="BB15" s="591"/>
      <c r="BC15" s="591"/>
      <c r="BD15" s="591"/>
      <c r="BE15" s="591"/>
      <c r="BF15" s="591"/>
      <c r="BG15" s="591"/>
      <c r="BH15" s="591"/>
      <c r="BI15" s="591"/>
      <c r="BJ15" s="591"/>
      <c r="BK15" s="591"/>
      <c r="BL15" s="591"/>
      <c r="BM15" s="591"/>
      <c r="BN15" s="591"/>
      <c r="BO15" s="591"/>
      <c r="BP15" s="591"/>
      <c r="BQ15" s="591"/>
      <c r="BR15" s="591"/>
      <c r="BS15" s="591"/>
      <c r="BT15" s="591"/>
      <c r="BU15" s="591"/>
      <c r="BV15" s="591"/>
      <c r="BW15" s="591"/>
      <c r="BX15" s="591"/>
      <c r="BY15" s="591"/>
      <c r="BZ15" s="591"/>
      <c r="CA15" s="591"/>
      <c r="CB15" s="591"/>
      <c r="CC15" s="591"/>
      <c r="CD15" s="591"/>
      <c r="CE15" s="591"/>
      <c r="CF15" s="591"/>
      <c r="CG15" s="591"/>
      <c r="CH15" s="591"/>
      <c r="CI15" s="591"/>
      <c r="CJ15" s="591"/>
      <c r="CK15" s="591"/>
      <c r="CL15" s="591"/>
      <c r="CM15" s="591"/>
      <c r="CN15" s="591"/>
      <c r="CO15" s="591"/>
      <c r="CP15" s="591"/>
      <c r="CQ15" s="591"/>
      <c r="CR15" s="591"/>
      <c r="CS15" s="591"/>
      <c r="CT15" s="591"/>
      <c r="CU15" s="591"/>
      <c r="CV15" s="591"/>
      <c r="CW15" s="591"/>
      <c r="CX15" s="591"/>
      <c r="CY15" s="591"/>
      <c r="CZ15" s="591"/>
      <c r="DA15" s="591"/>
      <c r="DB15" s="591"/>
      <c r="DC15" s="591"/>
      <c r="DD15" s="591"/>
      <c r="DE15" s="591"/>
      <c r="DF15" s="591"/>
      <c r="DG15" s="591"/>
      <c r="DH15" s="591"/>
      <c r="DI15" s="591"/>
      <c r="DJ15" s="591"/>
      <c r="DK15" s="591"/>
      <c r="DL15" s="591"/>
      <c r="DM15" s="591"/>
      <c r="DN15" s="591"/>
      <c r="DO15" s="591"/>
      <c r="DP15" s="591"/>
      <c r="DQ15" s="591"/>
      <c r="DR15" s="591"/>
      <c r="DS15" s="591"/>
      <c r="DT15" s="591"/>
      <c r="DU15" s="591"/>
      <c r="DV15" s="591"/>
      <c r="DW15" s="591"/>
      <c r="DX15" s="591"/>
      <c r="DY15" s="591"/>
      <c r="DZ15" s="591"/>
      <c r="EA15" s="591"/>
      <c r="EB15" s="591"/>
      <c r="EC15" s="591"/>
      <c r="ED15" s="591"/>
      <c r="EE15" s="591"/>
      <c r="EF15" s="591"/>
      <c r="EG15" s="591"/>
      <c r="EH15" s="591"/>
      <c r="EI15" s="591"/>
      <c r="EJ15" s="591"/>
      <c r="EK15" s="591"/>
      <c r="EL15" s="591"/>
      <c r="EM15" s="591"/>
      <c r="EN15" s="591"/>
      <c r="EO15" s="591"/>
      <c r="EP15" s="591"/>
      <c r="EQ15" s="591"/>
      <c r="ER15" s="591"/>
      <c r="ES15" s="591"/>
      <c r="ET15" s="591"/>
      <c r="EU15" s="591"/>
      <c r="EV15" s="591"/>
      <c r="EW15" s="591"/>
      <c r="EX15" s="591"/>
      <c r="EY15" s="591"/>
      <c r="EZ15" s="591"/>
      <c r="FA15" s="591"/>
      <c r="FB15" s="591"/>
      <c r="FC15" s="591"/>
      <c r="FD15" s="591"/>
      <c r="FE15" s="591"/>
      <c r="FF15" s="591"/>
      <c r="FG15" s="591"/>
      <c r="FH15" s="591"/>
      <c r="FI15" s="591"/>
      <c r="FJ15" s="591"/>
      <c r="FK15" s="591"/>
      <c r="FL15" s="591"/>
      <c r="FM15" s="591"/>
      <c r="FN15" s="591"/>
      <c r="FO15" s="591"/>
      <c r="FP15" s="591"/>
      <c r="FQ15" s="591"/>
      <c r="FR15" s="591"/>
      <c r="FS15" s="591"/>
      <c r="FT15" s="591"/>
      <c r="FU15" s="591"/>
      <c r="FV15" s="591"/>
      <c r="FW15" s="591"/>
      <c r="FX15" s="591"/>
      <c r="FY15" s="591"/>
      <c r="FZ15" s="591"/>
      <c r="GA15" s="591"/>
      <c r="GB15" s="591"/>
      <c r="GC15" s="591"/>
      <c r="GD15" s="591"/>
      <c r="GE15" s="591"/>
      <c r="GF15" s="591"/>
      <c r="GG15" s="591"/>
      <c r="GH15" s="591"/>
      <c r="GI15" s="591"/>
      <c r="GJ15" s="591"/>
      <c r="GK15" s="591"/>
      <c r="GL15" s="591"/>
      <c r="GM15" s="591"/>
      <c r="GN15" s="591"/>
      <c r="GO15" s="591"/>
      <c r="GP15" s="591"/>
      <c r="GQ15" s="591"/>
      <c r="GR15" s="591"/>
      <c r="GS15" s="591"/>
      <c r="GT15" s="591"/>
      <c r="GU15" s="591"/>
      <c r="GV15" s="591"/>
      <c r="GW15" s="591"/>
      <c r="GX15" s="591"/>
      <c r="GY15" s="591"/>
      <c r="GZ15" s="591"/>
      <c r="HA15" s="591"/>
      <c r="HB15" s="591"/>
      <c r="HC15" s="591"/>
      <c r="HD15" s="591"/>
      <c r="HE15" s="591"/>
      <c r="HF15" s="591"/>
      <c r="HG15" s="591"/>
      <c r="HH15" s="591"/>
      <c r="HI15" s="591"/>
      <c r="HJ15" s="591"/>
      <c r="HK15" s="591"/>
      <c r="HL15" s="591"/>
      <c r="HM15" s="591"/>
      <c r="HN15" s="591"/>
      <c r="HO15" s="591"/>
      <c r="HP15" s="591"/>
      <c r="HQ15" s="591"/>
      <c r="HR15" s="591"/>
      <c r="HS15" s="591"/>
      <c r="HT15" s="591"/>
      <c r="HU15" s="591"/>
      <c r="HV15" s="591"/>
      <c r="HW15" s="591"/>
      <c r="HX15" s="591"/>
      <c r="HY15" s="591"/>
      <c r="HZ15" s="591"/>
      <c r="IA15" s="591"/>
      <c r="IB15" s="591"/>
      <c r="IC15" s="591"/>
      <c r="ID15" s="591"/>
      <c r="IE15" s="524"/>
      <c r="IF15" s="524"/>
      <c r="IG15" s="524"/>
      <c r="IH15" s="524"/>
      <c r="II15" s="524"/>
    </row>
    <row r="16" spans="1:243" s="473" customFormat="1" ht="15" customHeight="1">
      <c r="A16" s="617" t="s">
        <v>821</v>
      </c>
      <c r="B16" s="624">
        <v>0</v>
      </c>
      <c r="C16" s="625">
        <v>0</v>
      </c>
      <c r="D16" s="626">
        <v>0</v>
      </c>
      <c r="E16" s="624">
        <f t="shared" si="0"/>
        <v>0</v>
      </c>
      <c r="F16" s="855"/>
      <c r="G16" s="627"/>
      <c r="H16" s="591"/>
      <c r="I16" s="591"/>
      <c r="J16" s="591"/>
      <c r="K16" s="591"/>
      <c r="L16" s="591"/>
      <c r="M16" s="591"/>
      <c r="N16" s="591"/>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591"/>
      <c r="AN16" s="591"/>
      <c r="AO16" s="591"/>
      <c r="AP16" s="591"/>
      <c r="AQ16" s="591"/>
      <c r="AR16" s="591"/>
      <c r="AS16" s="591"/>
      <c r="AT16" s="591"/>
      <c r="AU16" s="591"/>
      <c r="AV16" s="591"/>
      <c r="AW16" s="591"/>
      <c r="AX16" s="591"/>
      <c r="AY16" s="591"/>
      <c r="AZ16" s="591"/>
      <c r="BA16" s="591"/>
      <c r="BB16" s="591"/>
      <c r="BC16" s="591"/>
      <c r="BD16" s="591"/>
      <c r="BE16" s="591"/>
      <c r="BF16" s="591"/>
      <c r="BG16" s="591"/>
      <c r="BH16" s="591"/>
      <c r="BI16" s="591"/>
      <c r="BJ16" s="591"/>
      <c r="BK16" s="591"/>
      <c r="BL16" s="591"/>
      <c r="BM16" s="591"/>
      <c r="BN16" s="591"/>
      <c r="BO16" s="591"/>
      <c r="BP16" s="591"/>
      <c r="BQ16" s="591"/>
      <c r="BR16" s="591"/>
      <c r="BS16" s="591"/>
      <c r="BT16" s="591"/>
      <c r="BU16" s="591"/>
      <c r="BV16" s="591"/>
      <c r="BW16" s="591"/>
      <c r="BX16" s="591"/>
      <c r="BY16" s="591"/>
      <c r="BZ16" s="591"/>
      <c r="CA16" s="591"/>
      <c r="CB16" s="591"/>
      <c r="CC16" s="591"/>
      <c r="CD16" s="591"/>
      <c r="CE16" s="591"/>
      <c r="CF16" s="591"/>
      <c r="CG16" s="591"/>
      <c r="CH16" s="591"/>
      <c r="CI16" s="591"/>
      <c r="CJ16" s="591"/>
      <c r="CK16" s="591"/>
      <c r="CL16" s="591"/>
      <c r="CM16" s="591"/>
      <c r="CN16" s="591"/>
      <c r="CO16" s="591"/>
      <c r="CP16" s="591"/>
      <c r="CQ16" s="591"/>
      <c r="CR16" s="591"/>
      <c r="CS16" s="591"/>
      <c r="CT16" s="591"/>
      <c r="CU16" s="591"/>
      <c r="CV16" s="591"/>
      <c r="CW16" s="591"/>
      <c r="CX16" s="591"/>
      <c r="CY16" s="591"/>
      <c r="CZ16" s="591"/>
      <c r="DA16" s="591"/>
      <c r="DB16" s="591"/>
      <c r="DC16" s="591"/>
      <c r="DD16" s="591"/>
      <c r="DE16" s="591"/>
      <c r="DF16" s="591"/>
      <c r="DG16" s="591"/>
      <c r="DH16" s="591"/>
      <c r="DI16" s="591"/>
      <c r="DJ16" s="591"/>
      <c r="DK16" s="591"/>
      <c r="DL16" s="591"/>
      <c r="DM16" s="591"/>
      <c r="DN16" s="591"/>
      <c r="DO16" s="591"/>
      <c r="DP16" s="591"/>
      <c r="DQ16" s="591"/>
      <c r="DR16" s="591"/>
      <c r="DS16" s="591"/>
      <c r="DT16" s="591"/>
      <c r="DU16" s="591"/>
      <c r="DV16" s="591"/>
      <c r="DW16" s="591"/>
      <c r="DX16" s="591"/>
      <c r="DY16" s="591"/>
      <c r="DZ16" s="591"/>
      <c r="EA16" s="591"/>
      <c r="EB16" s="591"/>
      <c r="EC16" s="591"/>
      <c r="ED16" s="591"/>
      <c r="EE16" s="591"/>
      <c r="EF16" s="591"/>
      <c r="EG16" s="591"/>
      <c r="EH16" s="591"/>
      <c r="EI16" s="591"/>
      <c r="EJ16" s="591"/>
      <c r="EK16" s="591"/>
      <c r="EL16" s="591"/>
      <c r="EM16" s="591"/>
      <c r="EN16" s="591"/>
      <c r="EO16" s="591"/>
      <c r="EP16" s="591"/>
      <c r="EQ16" s="591"/>
      <c r="ER16" s="591"/>
      <c r="ES16" s="591"/>
      <c r="ET16" s="591"/>
      <c r="EU16" s="591"/>
      <c r="EV16" s="591"/>
      <c r="EW16" s="591"/>
      <c r="EX16" s="591"/>
      <c r="EY16" s="591"/>
      <c r="EZ16" s="591"/>
      <c r="FA16" s="591"/>
      <c r="FB16" s="591"/>
      <c r="FC16" s="591"/>
      <c r="FD16" s="591"/>
      <c r="FE16" s="591"/>
      <c r="FF16" s="591"/>
      <c r="FG16" s="591"/>
      <c r="FH16" s="591"/>
      <c r="FI16" s="591"/>
      <c r="FJ16" s="591"/>
      <c r="FK16" s="591"/>
      <c r="FL16" s="591"/>
      <c r="FM16" s="591"/>
      <c r="FN16" s="591"/>
      <c r="FO16" s="591"/>
      <c r="FP16" s="591"/>
      <c r="FQ16" s="591"/>
      <c r="FR16" s="591"/>
      <c r="FS16" s="591"/>
      <c r="FT16" s="591"/>
      <c r="FU16" s="591"/>
      <c r="FV16" s="591"/>
      <c r="FW16" s="591"/>
      <c r="FX16" s="591"/>
      <c r="FY16" s="591"/>
      <c r="FZ16" s="591"/>
      <c r="GA16" s="591"/>
      <c r="GB16" s="591"/>
      <c r="GC16" s="591"/>
      <c r="GD16" s="591"/>
      <c r="GE16" s="591"/>
      <c r="GF16" s="591"/>
      <c r="GG16" s="591"/>
      <c r="GH16" s="591"/>
      <c r="GI16" s="591"/>
      <c r="GJ16" s="591"/>
      <c r="GK16" s="591"/>
      <c r="GL16" s="591"/>
      <c r="GM16" s="591"/>
      <c r="GN16" s="591"/>
      <c r="GO16" s="591"/>
      <c r="GP16" s="591"/>
      <c r="GQ16" s="591"/>
      <c r="GR16" s="591"/>
      <c r="GS16" s="591"/>
      <c r="GT16" s="591"/>
      <c r="GU16" s="591"/>
      <c r="GV16" s="591"/>
      <c r="GW16" s="591"/>
      <c r="GX16" s="591"/>
      <c r="GY16" s="591"/>
      <c r="GZ16" s="591"/>
      <c r="HA16" s="591"/>
      <c r="HB16" s="591"/>
      <c r="HC16" s="591"/>
      <c r="HD16" s="591"/>
      <c r="HE16" s="591"/>
      <c r="HF16" s="591"/>
      <c r="HG16" s="591"/>
      <c r="HH16" s="591"/>
      <c r="HI16" s="591"/>
      <c r="HJ16" s="591"/>
      <c r="HK16" s="591"/>
      <c r="HL16" s="591"/>
      <c r="HM16" s="591"/>
      <c r="HN16" s="591"/>
      <c r="HO16" s="591"/>
      <c r="HP16" s="591"/>
      <c r="HQ16" s="591"/>
      <c r="HR16" s="591"/>
      <c r="HS16" s="591"/>
      <c r="HT16" s="591"/>
      <c r="HU16" s="591"/>
      <c r="HV16" s="591"/>
      <c r="HW16" s="591"/>
      <c r="HX16" s="591"/>
      <c r="HY16" s="591"/>
      <c r="HZ16" s="591"/>
      <c r="IA16" s="591"/>
      <c r="IB16" s="591"/>
      <c r="IC16" s="591"/>
      <c r="ID16" s="591"/>
      <c r="IE16" s="524"/>
      <c r="IF16" s="524"/>
      <c r="IG16" s="524"/>
      <c r="IH16" s="524"/>
      <c r="II16" s="524"/>
    </row>
    <row r="17" spans="1:243" s="473" customFormat="1" ht="15" customHeight="1">
      <c r="A17" s="616" t="s">
        <v>822</v>
      </c>
      <c r="B17" s="620">
        <v>0</v>
      </c>
      <c r="C17" s="612">
        <v>1</v>
      </c>
      <c r="D17" s="623">
        <v>2</v>
      </c>
      <c r="E17" s="620">
        <f t="shared" si="0"/>
        <v>3</v>
      </c>
      <c r="F17" s="855"/>
      <c r="G17" s="524"/>
      <c r="H17" s="524"/>
      <c r="I17" s="524"/>
      <c r="J17" s="524"/>
      <c r="K17" s="524"/>
      <c r="L17" s="524"/>
      <c r="M17" s="524"/>
      <c r="N17" s="524"/>
      <c r="O17" s="524"/>
      <c r="P17" s="524"/>
      <c r="Q17" s="524"/>
      <c r="R17" s="524"/>
      <c r="S17" s="524"/>
      <c r="T17" s="524"/>
      <c r="U17" s="524"/>
      <c r="V17" s="524"/>
      <c r="W17" s="524"/>
      <c r="X17" s="524"/>
      <c r="Y17" s="524"/>
      <c r="Z17" s="524"/>
      <c r="AA17" s="524"/>
      <c r="AB17" s="524"/>
      <c r="AC17" s="524"/>
      <c r="AD17" s="524"/>
      <c r="AE17" s="524"/>
      <c r="AF17" s="524"/>
      <c r="AG17" s="524"/>
      <c r="AH17" s="524"/>
      <c r="AI17" s="524"/>
      <c r="AJ17" s="524"/>
      <c r="AK17" s="524"/>
      <c r="AL17" s="524"/>
      <c r="AM17" s="524"/>
      <c r="AN17" s="524"/>
      <c r="AO17" s="524"/>
      <c r="AP17" s="524"/>
      <c r="AQ17" s="524"/>
      <c r="AR17" s="524"/>
      <c r="AS17" s="524"/>
      <c r="AT17" s="524"/>
      <c r="AU17" s="524"/>
      <c r="AV17" s="524"/>
      <c r="AW17" s="524"/>
      <c r="AX17" s="524"/>
      <c r="AY17" s="524"/>
      <c r="AZ17" s="524"/>
      <c r="BA17" s="524"/>
      <c r="BB17" s="524"/>
      <c r="BC17" s="524"/>
      <c r="BD17" s="524"/>
      <c r="BE17" s="524"/>
      <c r="BF17" s="524"/>
      <c r="BG17" s="524"/>
      <c r="BH17" s="524"/>
      <c r="BI17" s="524"/>
      <c r="BJ17" s="524"/>
      <c r="BK17" s="524"/>
      <c r="BL17" s="524"/>
      <c r="BM17" s="524"/>
      <c r="BN17" s="524"/>
      <c r="BO17" s="524"/>
      <c r="BP17" s="524"/>
      <c r="BQ17" s="524"/>
      <c r="BR17" s="524"/>
      <c r="BS17" s="524"/>
      <c r="BT17" s="524"/>
      <c r="BU17" s="524"/>
      <c r="BV17" s="524"/>
      <c r="BW17" s="524"/>
      <c r="BX17" s="524"/>
      <c r="BY17" s="524"/>
      <c r="BZ17" s="524"/>
      <c r="CA17" s="524"/>
      <c r="CB17" s="524"/>
      <c r="CC17" s="524"/>
      <c r="CD17" s="524"/>
      <c r="CE17" s="524"/>
      <c r="CF17" s="524"/>
      <c r="CG17" s="524"/>
      <c r="CH17" s="524"/>
      <c r="CI17" s="524"/>
      <c r="CJ17" s="524"/>
      <c r="CK17" s="524"/>
      <c r="CL17" s="524"/>
      <c r="CM17" s="524"/>
      <c r="CN17" s="524"/>
      <c r="CO17" s="524"/>
      <c r="CP17" s="524"/>
      <c r="CQ17" s="524"/>
      <c r="CR17" s="524"/>
      <c r="CS17" s="524"/>
      <c r="CT17" s="524"/>
      <c r="CU17" s="524"/>
      <c r="CV17" s="524"/>
      <c r="CW17" s="524"/>
      <c r="CX17" s="524"/>
      <c r="CY17" s="524"/>
      <c r="CZ17" s="524"/>
      <c r="DA17" s="524"/>
      <c r="DB17" s="524"/>
      <c r="DC17" s="524"/>
      <c r="DD17" s="524"/>
      <c r="DE17" s="524"/>
      <c r="DF17" s="524"/>
      <c r="DG17" s="524"/>
      <c r="DH17" s="524"/>
      <c r="DI17" s="524"/>
      <c r="DJ17" s="524"/>
      <c r="DK17" s="524"/>
      <c r="DL17" s="524"/>
      <c r="DM17" s="524"/>
      <c r="DN17" s="524"/>
      <c r="DO17" s="524"/>
      <c r="DP17" s="524"/>
      <c r="DQ17" s="524"/>
      <c r="DR17" s="524"/>
      <c r="DS17" s="524"/>
      <c r="DT17" s="524"/>
      <c r="DU17" s="524"/>
      <c r="DV17" s="524"/>
      <c r="DW17" s="524"/>
      <c r="DX17" s="524"/>
      <c r="DY17" s="524"/>
      <c r="DZ17" s="524"/>
      <c r="EA17" s="524"/>
      <c r="EB17" s="524"/>
      <c r="EC17" s="524"/>
      <c r="ED17" s="524"/>
      <c r="EE17" s="524"/>
      <c r="EF17" s="524"/>
      <c r="EG17" s="524"/>
      <c r="EH17" s="524"/>
      <c r="EI17" s="524"/>
      <c r="EJ17" s="524"/>
      <c r="EK17" s="524"/>
      <c r="EL17" s="524"/>
      <c r="EM17" s="524"/>
      <c r="EN17" s="524"/>
      <c r="EO17" s="524"/>
      <c r="EP17" s="524"/>
      <c r="EQ17" s="524"/>
      <c r="ER17" s="524"/>
      <c r="ES17" s="524"/>
      <c r="ET17" s="524"/>
      <c r="EU17" s="524"/>
      <c r="EV17" s="524"/>
      <c r="EW17" s="524"/>
      <c r="EX17" s="524"/>
      <c r="EY17" s="524"/>
      <c r="EZ17" s="524"/>
      <c r="FA17" s="524"/>
      <c r="FB17" s="524"/>
      <c r="FC17" s="524"/>
      <c r="FD17" s="524"/>
      <c r="FE17" s="524"/>
      <c r="FF17" s="524"/>
      <c r="FG17" s="524"/>
      <c r="FH17" s="524"/>
      <c r="FI17" s="524"/>
      <c r="FJ17" s="524"/>
      <c r="FK17" s="524"/>
      <c r="FL17" s="524"/>
      <c r="FM17" s="524"/>
      <c r="FN17" s="524"/>
      <c r="FO17" s="524"/>
      <c r="FP17" s="524"/>
      <c r="FQ17" s="524"/>
      <c r="FR17" s="524"/>
      <c r="FS17" s="524"/>
      <c r="FT17" s="524"/>
      <c r="FU17" s="524"/>
      <c r="FV17" s="524"/>
      <c r="FW17" s="524"/>
      <c r="FX17" s="524"/>
      <c r="FY17" s="524"/>
      <c r="FZ17" s="524"/>
      <c r="GA17" s="524"/>
      <c r="GB17" s="524"/>
      <c r="GC17" s="524"/>
      <c r="GD17" s="524"/>
      <c r="GE17" s="524"/>
      <c r="GF17" s="524"/>
      <c r="GG17" s="524"/>
      <c r="GH17" s="524"/>
      <c r="GI17" s="524"/>
      <c r="GJ17" s="524"/>
      <c r="GK17" s="524"/>
      <c r="GL17" s="524"/>
      <c r="GM17" s="524"/>
      <c r="GN17" s="524"/>
      <c r="GO17" s="524"/>
      <c r="GP17" s="524"/>
      <c r="GQ17" s="524"/>
      <c r="GR17" s="524"/>
      <c r="GS17" s="524"/>
      <c r="GT17" s="524"/>
      <c r="GU17" s="524"/>
      <c r="GV17" s="524"/>
      <c r="GW17" s="524"/>
      <c r="GX17" s="524"/>
      <c r="GY17" s="524"/>
      <c r="GZ17" s="524"/>
      <c r="HA17" s="524"/>
      <c r="HB17" s="524"/>
      <c r="HC17" s="524"/>
      <c r="HD17" s="524"/>
      <c r="HE17" s="524"/>
      <c r="HF17" s="524"/>
      <c r="HG17" s="524"/>
      <c r="HH17" s="524"/>
      <c r="HI17" s="524"/>
      <c r="HJ17" s="524"/>
      <c r="HK17" s="524"/>
      <c r="HL17" s="524"/>
      <c r="HM17" s="524"/>
      <c r="HN17" s="524"/>
      <c r="HO17" s="524"/>
      <c r="HP17" s="524"/>
      <c r="HQ17" s="524"/>
      <c r="HR17" s="524"/>
      <c r="HS17" s="524"/>
      <c r="HT17" s="524"/>
      <c r="HU17" s="524"/>
      <c r="HV17" s="524"/>
      <c r="HW17" s="524"/>
      <c r="HX17" s="524"/>
      <c r="HY17" s="524"/>
      <c r="HZ17" s="524"/>
      <c r="IA17" s="524"/>
      <c r="IB17" s="524"/>
      <c r="IC17" s="524"/>
      <c r="ID17" s="524"/>
      <c r="IE17" s="524"/>
      <c r="IF17" s="524"/>
      <c r="IG17" s="524"/>
      <c r="IH17" s="524"/>
      <c r="II17" s="524"/>
    </row>
    <row r="18" spans="1:243" s="473" customFormat="1" ht="15" customHeight="1">
      <c r="A18" s="617" t="s">
        <v>352</v>
      </c>
      <c r="B18" s="624">
        <v>1</v>
      </c>
      <c r="C18" s="625">
        <v>3</v>
      </c>
      <c r="D18" s="626">
        <v>2</v>
      </c>
      <c r="E18" s="624">
        <f t="shared" si="0"/>
        <v>6</v>
      </c>
      <c r="F18" s="627"/>
      <c r="G18" s="524"/>
      <c r="H18" s="524"/>
      <c r="I18" s="524"/>
      <c r="J18" s="524"/>
      <c r="K18" s="524"/>
      <c r="L18" s="524"/>
      <c r="M18" s="524"/>
      <c r="N18" s="524"/>
      <c r="O18" s="524"/>
      <c r="P18" s="524"/>
      <c r="Q18" s="524"/>
      <c r="R18" s="524"/>
      <c r="S18" s="524"/>
      <c r="T18" s="524"/>
      <c r="U18" s="524"/>
      <c r="V18" s="524"/>
      <c r="W18" s="524"/>
      <c r="X18" s="524"/>
      <c r="Y18" s="524"/>
      <c r="Z18" s="524"/>
      <c r="AA18" s="524"/>
      <c r="AB18" s="524"/>
      <c r="AC18" s="524"/>
      <c r="AD18" s="524"/>
      <c r="AE18" s="524"/>
      <c r="AF18" s="524"/>
      <c r="AG18" s="524"/>
      <c r="AH18" s="524"/>
      <c r="AI18" s="524"/>
      <c r="AJ18" s="524"/>
      <c r="AK18" s="524"/>
      <c r="AL18" s="524"/>
      <c r="AM18" s="524"/>
      <c r="AN18" s="524"/>
      <c r="AO18" s="524"/>
      <c r="AP18" s="524"/>
      <c r="AQ18" s="524"/>
      <c r="AR18" s="524"/>
      <c r="AS18" s="524"/>
      <c r="AT18" s="524"/>
      <c r="AU18" s="524"/>
      <c r="AV18" s="524"/>
      <c r="AW18" s="524"/>
      <c r="AX18" s="524"/>
      <c r="AY18" s="524"/>
      <c r="AZ18" s="524"/>
      <c r="BA18" s="524"/>
      <c r="BB18" s="524"/>
      <c r="BC18" s="524"/>
      <c r="BD18" s="524"/>
      <c r="BE18" s="524"/>
      <c r="BF18" s="524"/>
      <c r="BG18" s="524"/>
      <c r="BH18" s="524"/>
      <c r="BI18" s="524"/>
      <c r="BJ18" s="524"/>
      <c r="BK18" s="524"/>
      <c r="BL18" s="524"/>
      <c r="BM18" s="524"/>
      <c r="BN18" s="524"/>
      <c r="BO18" s="524"/>
      <c r="BP18" s="524"/>
      <c r="BQ18" s="524"/>
      <c r="BR18" s="524"/>
      <c r="BS18" s="524"/>
      <c r="BT18" s="524"/>
      <c r="BU18" s="524"/>
      <c r="BV18" s="524"/>
      <c r="BW18" s="524"/>
      <c r="BX18" s="524"/>
      <c r="BY18" s="524"/>
      <c r="BZ18" s="524"/>
      <c r="CA18" s="524"/>
      <c r="CB18" s="524"/>
      <c r="CC18" s="524"/>
      <c r="CD18" s="524"/>
      <c r="CE18" s="524"/>
      <c r="CF18" s="524"/>
      <c r="CG18" s="524"/>
      <c r="CH18" s="524"/>
      <c r="CI18" s="524"/>
      <c r="CJ18" s="524"/>
      <c r="CK18" s="524"/>
      <c r="CL18" s="524"/>
      <c r="CM18" s="524"/>
      <c r="CN18" s="524"/>
      <c r="CO18" s="524"/>
      <c r="CP18" s="524"/>
      <c r="CQ18" s="524"/>
      <c r="CR18" s="524"/>
      <c r="CS18" s="524"/>
      <c r="CT18" s="524"/>
      <c r="CU18" s="524"/>
      <c r="CV18" s="524"/>
      <c r="CW18" s="524"/>
      <c r="CX18" s="524"/>
      <c r="CY18" s="524"/>
      <c r="CZ18" s="524"/>
      <c r="DA18" s="524"/>
      <c r="DB18" s="524"/>
      <c r="DC18" s="524"/>
      <c r="DD18" s="524"/>
      <c r="DE18" s="524"/>
      <c r="DF18" s="524"/>
      <c r="DG18" s="524"/>
      <c r="DH18" s="524"/>
      <c r="DI18" s="524"/>
      <c r="DJ18" s="524"/>
      <c r="DK18" s="524"/>
      <c r="DL18" s="524"/>
      <c r="DM18" s="524"/>
      <c r="DN18" s="524"/>
      <c r="DO18" s="524"/>
      <c r="DP18" s="524"/>
      <c r="DQ18" s="524"/>
      <c r="DR18" s="524"/>
      <c r="DS18" s="524"/>
      <c r="DT18" s="524"/>
      <c r="DU18" s="524"/>
      <c r="DV18" s="524"/>
      <c r="DW18" s="524"/>
      <c r="DX18" s="524"/>
      <c r="DY18" s="524"/>
      <c r="DZ18" s="524"/>
      <c r="EA18" s="524"/>
      <c r="EB18" s="524"/>
      <c r="EC18" s="524"/>
      <c r="ED18" s="524"/>
      <c r="EE18" s="524"/>
      <c r="EF18" s="524"/>
      <c r="EG18" s="524"/>
      <c r="EH18" s="524"/>
      <c r="EI18" s="524"/>
      <c r="EJ18" s="524"/>
      <c r="EK18" s="524"/>
      <c r="EL18" s="524"/>
      <c r="EM18" s="524"/>
      <c r="EN18" s="524"/>
      <c r="EO18" s="524"/>
      <c r="EP18" s="524"/>
      <c r="EQ18" s="524"/>
      <c r="ER18" s="524"/>
      <c r="ES18" s="524"/>
      <c r="ET18" s="524"/>
      <c r="EU18" s="524"/>
      <c r="EV18" s="524"/>
      <c r="EW18" s="524"/>
      <c r="EX18" s="524"/>
      <c r="EY18" s="524"/>
      <c r="EZ18" s="524"/>
      <c r="FA18" s="524"/>
      <c r="FB18" s="524"/>
      <c r="FC18" s="524"/>
      <c r="FD18" s="524"/>
      <c r="FE18" s="524"/>
      <c r="FF18" s="524"/>
      <c r="FG18" s="524"/>
      <c r="FH18" s="524"/>
      <c r="FI18" s="524"/>
      <c r="FJ18" s="524"/>
      <c r="FK18" s="524"/>
      <c r="FL18" s="524"/>
      <c r="FM18" s="524"/>
      <c r="FN18" s="524"/>
      <c r="FO18" s="524"/>
      <c r="FP18" s="524"/>
      <c r="FQ18" s="524"/>
      <c r="FR18" s="524"/>
      <c r="FS18" s="524"/>
      <c r="FT18" s="524"/>
      <c r="FU18" s="524"/>
      <c r="FV18" s="524"/>
      <c r="FW18" s="524"/>
      <c r="FX18" s="524"/>
      <c r="FY18" s="524"/>
      <c r="FZ18" s="524"/>
      <c r="GA18" s="524"/>
      <c r="GB18" s="524"/>
      <c r="GC18" s="524"/>
      <c r="GD18" s="524"/>
      <c r="GE18" s="524"/>
      <c r="GF18" s="524"/>
      <c r="GG18" s="524"/>
      <c r="GH18" s="524"/>
      <c r="GI18" s="524"/>
      <c r="GJ18" s="524"/>
      <c r="GK18" s="524"/>
      <c r="GL18" s="524"/>
      <c r="GM18" s="524"/>
      <c r="GN18" s="524"/>
      <c r="GO18" s="524"/>
      <c r="GP18" s="524"/>
      <c r="GQ18" s="524"/>
      <c r="GR18" s="524"/>
      <c r="GS18" s="524"/>
      <c r="GT18" s="524"/>
      <c r="GU18" s="524"/>
      <c r="GV18" s="524"/>
      <c r="GW18" s="524"/>
      <c r="GX18" s="524"/>
      <c r="GY18" s="524"/>
      <c r="GZ18" s="524"/>
      <c r="HA18" s="524"/>
      <c r="HB18" s="524"/>
      <c r="HC18" s="524"/>
      <c r="HD18" s="524"/>
      <c r="HE18" s="524"/>
      <c r="HF18" s="524"/>
      <c r="HG18" s="524"/>
      <c r="HH18" s="524"/>
      <c r="HI18" s="524"/>
      <c r="HJ18" s="524"/>
      <c r="HK18" s="524"/>
      <c r="HL18" s="524"/>
      <c r="HM18" s="524"/>
      <c r="HN18" s="524"/>
      <c r="HO18" s="524"/>
      <c r="HP18" s="524"/>
      <c r="HQ18" s="524"/>
      <c r="HR18" s="524"/>
      <c r="HS18" s="524"/>
      <c r="HT18" s="524"/>
      <c r="HU18" s="524"/>
      <c r="HV18" s="524"/>
      <c r="HW18" s="524"/>
      <c r="HX18" s="524"/>
      <c r="HY18" s="524"/>
      <c r="HZ18" s="524"/>
      <c r="IA18" s="524"/>
      <c r="IB18" s="524"/>
      <c r="IC18" s="524"/>
      <c r="ID18" s="524"/>
      <c r="IE18" s="524"/>
      <c r="IF18" s="524"/>
      <c r="IG18" s="524"/>
      <c r="IH18" s="524"/>
      <c r="II18" s="524"/>
    </row>
    <row r="19" spans="1:243" s="473" customFormat="1" ht="15" customHeight="1">
      <c r="A19" s="616" t="s">
        <v>388</v>
      </c>
      <c r="B19" s="620">
        <v>8</v>
      </c>
      <c r="C19" s="612">
        <v>1</v>
      </c>
      <c r="D19" s="623">
        <v>3</v>
      </c>
      <c r="E19" s="620">
        <f t="shared" si="0"/>
        <v>12</v>
      </c>
      <c r="F19" s="627"/>
      <c r="G19" s="524"/>
      <c r="H19" s="524"/>
      <c r="I19" s="524"/>
      <c r="J19" s="524"/>
      <c r="K19" s="524"/>
      <c r="L19" s="524"/>
      <c r="M19" s="524"/>
      <c r="N19" s="524"/>
      <c r="O19" s="524"/>
      <c r="P19" s="524"/>
      <c r="Q19" s="524"/>
      <c r="R19" s="524"/>
      <c r="S19" s="524"/>
      <c r="T19" s="524"/>
      <c r="U19" s="524"/>
      <c r="V19" s="524"/>
      <c r="W19" s="524"/>
      <c r="X19" s="524"/>
      <c r="Y19" s="524"/>
      <c r="Z19" s="524"/>
      <c r="AA19" s="524"/>
      <c r="AB19" s="524"/>
      <c r="AC19" s="524"/>
      <c r="AD19" s="524"/>
      <c r="AE19" s="524"/>
      <c r="AF19" s="524"/>
      <c r="AG19" s="524"/>
      <c r="AH19" s="524"/>
      <c r="AI19" s="524"/>
      <c r="AJ19" s="524"/>
      <c r="AK19" s="524"/>
      <c r="AL19" s="524"/>
      <c r="AM19" s="524"/>
      <c r="AN19" s="524"/>
      <c r="AO19" s="524"/>
      <c r="AP19" s="524"/>
      <c r="AQ19" s="524"/>
      <c r="AR19" s="524"/>
      <c r="AS19" s="524"/>
      <c r="AT19" s="524"/>
      <c r="AU19" s="524"/>
      <c r="AV19" s="524"/>
      <c r="AW19" s="524"/>
      <c r="AX19" s="524"/>
      <c r="AY19" s="524"/>
      <c r="AZ19" s="524"/>
      <c r="BA19" s="524"/>
      <c r="BB19" s="524"/>
      <c r="BC19" s="524"/>
      <c r="BD19" s="524"/>
      <c r="BE19" s="524"/>
      <c r="BF19" s="524"/>
      <c r="BG19" s="524"/>
      <c r="BH19" s="524"/>
      <c r="BI19" s="524"/>
      <c r="BJ19" s="524"/>
      <c r="BK19" s="524"/>
      <c r="BL19" s="524"/>
      <c r="BM19" s="524"/>
      <c r="BN19" s="524"/>
      <c r="BO19" s="524"/>
      <c r="BP19" s="524"/>
      <c r="BQ19" s="524"/>
      <c r="BR19" s="524"/>
      <c r="BS19" s="524"/>
      <c r="BT19" s="524"/>
      <c r="BU19" s="524"/>
      <c r="BV19" s="524"/>
      <c r="BW19" s="524"/>
      <c r="BX19" s="524"/>
      <c r="BY19" s="524"/>
      <c r="BZ19" s="524"/>
      <c r="CA19" s="524"/>
      <c r="CB19" s="524"/>
      <c r="CC19" s="524"/>
      <c r="CD19" s="524"/>
      <c r="CE19" s="524"/>
      <c r="CF19" s="524"/>
      <c r="CG19" s="524"/>
      <c r="CH19" s="524"/>
      <c r="CI19" s="524"/>
      <c r="CJ19" s="524"/>
      <c r="CK19" s="524"/>
      <c r="CL19" s="524"/>
      <c r="CM19" s="524"/>
      <c r="CN19" s="524"/>
      <c r="CO19" s="524"/>
      <c r="CP19" s="524"/>
      <c r="CQ19" s="524"/>
      <c r="CR19" s="524"/>
      <c r="CS19" s="524"/>
      <c r="CT19" s="524"/>
      <c r="CU19" s="524"/>
      <c r="CV19" s="524"/>
      <c r="CW19" s="524"/>
      <c r="CX19" s="524"/>
      <c r="CY19" s="524"/>
      <c r="CZ19" s="524"/>
      <c r="DA19" s="524"/>
      <c r="DB19" s="524"/>
      <c r="DC19" s="524"/>
      <c r="DD19" s="524"/>
      <c r="DE19" s="524"/>
      <c r="DF19" s="524"/>
      <c r="DG19" s="524"/>
      <c r="DH19" s="524"/>
      <c r="DI19" s="524"/>
      <c r="DJ19" s="524"/>
      <c r="DK19" s="524"/>
      <c r="DL19" s="524"/>
      <c r="DM19" s="524"/>
      <c r="DN19" s="524"/>
      <c r="DO19" s="524"/>
      <c r="DP19" s="524"/>
      <c r="DQ19" s="524"/>
      <c r="DR19" s="524"/>
      <c r="DS19" s="524"/>
      <c r="DT19" s="524"/>
      <c r="DU19" s="524"/>
      <c r="DV19" s="524"/>
      <c r="DW19" s="524"/>
      <c r="DX19" s="524"/>
      <c r="DY19" s="524"/>
      <c r="DZ19" s="524"/>
      <c r="EA19" s="524"/>
      <c r="EB19" s="524"/>
      <c r="EC19" s="524"/>
      <c r="ED19" s="524"/>
      <c r="EE19" s="524"/>
      <c r="EF19" s="524"/>
      <c r="EG19" s="524"/>
      <c r="EH19" s="524"/>
      <c r="EI19" s="524"/>
      <c r="EJ19" s="524"/>
      <c r="EK19" s="524"/>
      <c r="EL19" s="524"/>
      <c r="EM19" s="524"/>
      <c r="EN19" s="524"/>
      <c r="EO19" s="524"/>
      <c r="EP19" s="524"/>
      <c r="EQ19" s="524"/>
      <c r="ER19" s="524"/>
      <c r="ES19" s="524"/>
      <c r="ET19" s="524"/>
      <c r="EU19" s="524"/>
      <c r="EV19" s="524"/>
      <c r="EW19" s="524"/>
      <c r="EX19" s="524"/>
      <c r="EY19" s="524"/>
      <c r="EZ19" s="524"/>
      <c r="FA19" s="524"/>
      <c r="FB19" s="524"/>
      <c r="FC19" s="524"/>
      <c r="FD19" s="524"/>
      <c r="FE19" s="524"/>
      <c r="FF19" s="524"/>
      <c r="FG19" s="524"/>
      <c r="FH19" s="524"/>
      <c r="FI19" s="524"/>
      <c r="FJ19" s="524"/>
      <c r="FK19" s="524"/>
      <c r="FL19" s="524"/>
      <c r="FM19" s="524"/>
      <c r="FN19" s="524"/>
      <c r="FO19" s="524"/>
      <c r="FP19" s="524"/>
      <c r="FQ19" s="524"/>
      <c r="FR19" s="524"/>
      <c r="FS19" s="524"/>
      <c r="FT19" s="524"/>
      <c r="FU19" s="524"/>
      <c r="FV19" s="524"/>
      <c r="FW19" s="524"/>
      <c r="FX19" s="524"/>
      <c r="FY19" s="524"/>
      <c r="FZ19" s="524"/>
      <c r="GA19" s="524"/>
      <c r="GB19" s="524"/>
      <c r="GC19" s="524"/>
      <c r="GD19" s="524"/>
      <c r="GE19" s="524"/>
      <c r="GF19" s="524"/>
      <c r="GG19" s="524"/>
      <c r="GH19" s="524"/>
      <c r="GI19" s="524"/>
      <c r="GJ19" s="524"/>
      <c r="GK19" s="524"/>
      <c r="GL19" s="524"/>
      <c r="GM19" s="524"/>
      <c r="GN19" s="524"/>
      <c r="GO19" s="524"/>
      <c r="GP19" s="524"/>
      <c r="GQ19" s="524"/>
      <c r="GR19" s="524"/>
      <c r="GS19" s="524"/>
      <c r="GT19" s="524"/>
      <c r="GU19" s="524"/>
      <c r="GV19" s="524"/>
      <c r="GW19" s="524"/>
      <c r="GX19" s="524"/>
      <c r="GY19" s="524"/>
      <c r="GZ19" s="524"/>
      <c r="HA19" s="524"/>
      <c r="HB19" s="524"/>
      <c r="HC19" s="524"/>
      <c r="HD19" s="524"/>
      <c r="HE19" s="524"/>
      <c r="HF19" s="524"/>
      <c r="HG19" s="524"/>
      <c r="HH19" s="524"/>
      <c r="HI19" s="524"/>
      <c r="HJ19" s="524"/>
      <c r="HK19" s="524"/>
      <c r="HL19" s="524"/>
      <c r="HM19" s="524"/>
      <c r="HN19" s="524"/>
      <c r="HO19" s="524"/>
      <c r="HP19" s="524"/>
      <c r="HQ19" s="524"/>
      <c r="HR19" s="524"/>
      <c r="HS19" s="524"/>
      <c r="HT19" s="524"/>
      <c r="HU19" s="524"/>
      <c r="HV19" s="524"/>
      <c r="HW19" s="524"/>
      <c r="HX19" s="524"/>
      <c r="HY19" s="524"/>
      <c r="HZ19" s="524"/>
      <c r="IA19" s="524"/>
      <c r="IB19" s="524"/>
      <c r="IC19" s="524"/>
      <c r="ID19" s="524"/>
      <c r="IE19" s="524"/>
      <c r="IF19" s="524"/>
      <c r="IG19" s="524"/>
      <c r="IH19" s="524"/>
      <c r="II19" s="524"/>
    </row>
    <row r="20" spans="1:243" s="473" customFormat="1" ht="15" customHeight="1">
      <c r="A20" s="617" t="s">
        <v>398</v>
      </c>
      <c r="B20" s="624">
        <v>18</v>
      </c>
      <c r="C20" s="625">
        <v>19</v>
      </c>
      <c r="D20" s="626">
        <v>8</v>
      </c>
      <c r="E20" s="624">
        <f t="shared" si="0"/>
        <v>45</v>
      </c>
      <c r="F20" s="627"/>
    </row>
    <row r="21" spans="1:243" s="473" customFormat="1" ht="15" customHeight="1">
      <c r="A21" s="616" t="s">
        <v>399</v>
      </c>
      <c r="B21" s="620">
        <v>2</v>
      </c>
      <c r="C21" s="612">
        <v>0</v>
      </c>
      <c r="D21" s="623">
        <v>3</v>
      </c>
      <c r="E21" s="620">
        <f t="shared" si="0"/>
        <v>5</v>
      </c>
      <c r="F21" s="627"/>
    </row>
    <row r="22" spans="1:243" s="473" customFormat="1" ht="15" customHeight="1">
      <c r="A22" s="617" t="s">
        <v>400</v>
      </c>
      <c r="B22" s="624">
        <v>4</v>
      </c>
      <c r="C22" s="625">
        <v>11</v>
      </c>
      <c r="D22" s="626">
        <v>1</v>
      </c>
      <c r="E22" s="624">
        <f t="shared" si="0"/>
        <v>16</v>
      </c>
      <c r="F22" s="627"/>
    </row>
    <row r="23" spans="1:243" s="473" customFormat="1" ht="15" customHeight="1">
      <c r="A23" s="616" t="s">
        <v>401</v>
      </c>
      <c r="B23" s="620">
        <v>1</v>
      </c>
      <c r="C23" s="612">
        <v>0</v>
      </c>
      <c r="D23" s="623">
        <v>2</v>
      </c>
      <c r="E23" s="620">
        <f t="shared" si="0"/>
        <v>3</v>
      </c>
      <c r="F23" s="855"/>
    </row>
    <row r="24" spans="1:243" s="473" customFormat="1" ht="15" customHeight="1">
      <c r="A24" s="617" t="s">
        <v>823</v>
      </c>
      <c r="B24" s="624">
        <v>13</v>
      </c>
      <c r="C24" s="625">
        <v>19</v>
      </c>
      <c r="D24" s="626">
        <v>12</v>
      </c>
      <c r="E24" s="624">
        <f t="shared" si="0"/>
        <v>44</v>
      </c>
      <c r="F24" s="627"/>
    </row>
    <row r="25" spans="1:243" s="473" customFormat="1" ht="15" customHeight="1">
      <c r="A25" s="616" t="s">
        <v>390</v>
      </c>
      <c r="B25" s="620">
        <v>0</v>
      </c>
      <c r="C25" s="612">
        <v>0</v>
      </c>
      <c r="D25" s="623">
        <v>0</v>
      </c>
      <c r="E25" s="620">
        <f t="shared" si="0"/>
        <v>0</v>
      </c>
      <c r="F25" s="855"/>
    </row>
    <row r="26" spans="1:243" s="473" customFormat="1" ht="15" customHeight="1">
      <c r="A26" s="617" t="s">
        <v>391</v>
      </c>
      <c r="B26" s="624">
        <v>16</v>
      </c>
      <c r="C26" s="625">
        <v>13</v>
      </c>
      <c r="D26" s="626">
        <v>9</v>
      </c>
      <c r="E26" s="624">
        <f t="shared" si="0"/>
        <v>38</v>
      </c>
      <c r="F26" s="717"/>
    </row>
    <row r="27" spans="1:243" s="473" customFormat="1" ht="15" customHeight="1">
      <c r="A27" s="616" t="s">
        <v>824</v>
      </c>
      <c r="B27" s="620">
        <v>2</v>
      </c>
      <c r="C27" s="612">
        <v>0</v>
      </c>
      <c r="D27" s="623">
        <v>1</v>
      </c>
      <c r="E27" s="620">
        <f t="shared" si="0"/>
        <v>3</v>
      </c>
      <c r="F27" s="855"/>
    </row>
    <row r="28" spans="1:243" s="473" customFormat="1" ht="15" customHeight="1">
      <c r="A28" s="617" t="s">
        <v>402</v>
      </c>
      <c r="B28" s="624">
        <v>21</v>
      </c>
      <c r="C28" s="625">
        <v>1</v>
      </c>
      <c r="D28" s="626">
        <v>2</v>
      </c>
      <c r="E28" s="624">
        <f t="shared" si="0"/>
        <v>24</v>
      </c>
      <c r="F28" s="855"/>
    </row>
    <row r="29" spans="1:243" s="473" customFormat="1" ht="15" customHeight="1">
      <c r="A29" s="616" t="s">
        <v>403</v>
      </c>
      <c r="B29" s="620">
        <v>0</v>
      </c>
      <c r="C29" s="612">
        <v>2</v>
      </c>
      <c r="D29" s="623">
        <v>4</v>
      </c>
      <c r="E29" s="620">
        <f t="shared" si="0"/>
        <v>6</v>
      </c>
      <c r="F29" s="593"/>
    </row>
    <row r="30" spans="1:243" s="473" customFormat="1" ht="15" customHeight="1">
      <c r="A30" s="617" t="s">
        <v>377</v>
      </c>
      <c r="B30" s="624">
        <v>3</v>
      </c>
      <c r="C30" s="625">
        <v>1</v>
      </c>
      <c r="D30" s="626">
        <v>3</v>
      </c>
      <c r="E30" s="624">
        <f t="shared" si="0"/>
        <v>7</v>
      </c>
      <c r="F30" s="609"/>
    </row>
    <row r="31" spans="1:243" s="473" customFormat="1" ht="15" customHeight="1">
      <c r="A31" s="616" t="s">
        <v>404</v>
      </c>
      <c r="B31" s="620">
        <v>2</v>
      </c>
      <c r="C31" s="612">
        <v>2</v>
      </c>
      <c r="D31" s="623">
        <v>1</v>
      </c>
      <c r="E31" s="620">
        <f t="shared" si="0"/>
        <v>5</v>
      </c>
      <c r="F31" s="593"/>
    </row>
    <row r="32" spans="1:243" s="473" customFormat="1" ht="15" customHeight="1">
      <c r="A32" s="617" t="s">
        <v>909</v>
      </c>
      <c r="B32" s="624">
        <v>2</v>
      </c>
      <c r="C32" s="625">
        <v>4</v>
      </c>
      <c r="D32" s="626">
        <v>4</v>
      </c>
      <c r="E32" s="624">
        <f t="shared" si="0"/>
        <v>10</v>
      </c>
      <c r="F32" s="609"/>
    </row>
    <row r="33" spans="1:6" s="473" customFormat="1" ht="15" customHeight="1">
      <c r="A33" s="616" t="s">
        <v>406</v>
      </c>
      <c r="B33" s="620">
        <v>1</v>
      </c>
      <c r="C33" s="612">
        <v>1</v>
      </c>
      <c r="D33" s="623">
        <v>0</v>
      </c>
      <c r="E33" s="620">
        <f t="shared" si="0"/>
        <v>2</v>
      </c>
      <c r="F33" s="593"/>
    </row>
    <row r="34" spans="1:6" s="473" customFormat="1" ht="15" customHeight="1">
      <c r="A34" s="617" t="s">
        <v>383</v>
      </c>
      <c r="B34" s="624">
        <v>9</v>
      </c>
      <c r="C34" s="625">
        <v>8</v>
      </c>
      <c r="D34" s="626">
        <v>6</v>
      </c>
      <c r="E34" s="624">
        <f t="shared" si="0"/>
        <v>23</v>
      </c>
      <c r="F34" s="593"/>
    </row>
    <row r="35" spans="1:6" s="473" customFormat="1" ht="15" customHeight="1">
      <c r="A35" s="595"/>
      <c r="B35" s="601"/>
      <c r="C35" s="597"/>
      <c r="D35" s="603"/>
      <c r="E35" s="601"/>
      <c r="F35" s="593"/>
    </row>
    <row r="36" spans="1:6" s="473" customFormat="1" ht="15" customHeight="1" thickBot="1">
      <c r="A36" s="596" t="s">
        <v>832</v>
      </c>
      <c r="B36" s="602">
        <f>SUM(B9:B34)</f>
        <v>115</v>
      </c>
      <c r="C36" s="600">
        <f t="shared" ref="C36:D36" si="1">SUM(C9:C34)</f>
        <v>100</v>
      </c>
      <c r="D36" s="600">
        <f t="shared" si="1"/>
        <v>79</v>
      </c>
      <c r="E36" s="602">
        <f>SUM(E9:E34)</f>
        <v>294</v>
      </c>
      <c r="F36" s="590"/>
    </row>
    <row r="37" spans="1:6" s="473" customFormat="1" ht="15" customHeight="1">
      <c r="A37" s="599" t="s">
        <v>817</v>
      </c>
      <c r="B37" s="594"/>
      <c r="C37" s="594"/>
      <c r="D37" s="594"/>
      <c r="E37" s="594"/>
      <c r="F37" s="593"/>
    </row>
    <row r="38" spans="1:6" s="473" customFormat="1" ht="15" customHeight="1">
      <c r="A38" s="474"/>
      <c r="B38" s="468"/>
      <c r="C38" s="468"/>
      <c r="D38" s="468"/>
      <c r="E38" s="468"/>
      <c r="F38" s="468"/>
    </row>
    <row r="39" spans="1:6" s="381" customFormat="1">
      <c r="A39" s="1070" t="s">
        <v>205</v>
      </c>
      <c r="B39" s="1071"/>
      <c r="C39" s="1071"/>
      <c r="D39" s="1071"/>
      <c r="E39" s="1071"/>
      <c r="F39" s="376"/>
    </row>
    <row r="40" spans="1:6" s="381" customFormat="1" ht="76.5" customHeight="1">
      <c r="A40" s="1270" t="s">
        <v>1109</v>
      </c>
      <c r="B40" s="1270"/>
      <c r="C40" s="1270"/>
      <c r="D40" s="1270"/>
      <c r="E40" s="1270"/>
      <c r="F40" s="542"/>
    </row>
    <row r="41" spans="1:6" s="381" customFormat="1">
      <c r="A41" s="1270"/>
      <c r="B41" s="1270"/>
      <c r="C41" s="1270"/>
      <c r="D41" s="1270"/>
      <c r="E41" s="1270"/>
      <c r="F41" s="542"/>
    </row>
    <row r="42" spans="1:6" s="381" customFormat="1"/>
    <row r="43" spans="1:6">
      <c r="A43" s="902" t="s">
        <v>206</v>
      </c>
      <c r="B43" s="378"/>
      <c r="C43" s="378"/>
      <c r="D43" s="224"/>
    </row>
    <row r="44" spans="1:6">
      <c r="A44" s="7"/>
      <c r="B44" s="378"/>
      <c r="C44" s="378"/>
      <c r="D44" s="379"/>
    </row>
    <row r="45" spans="1:6">
      <c r="A45" s="666" t="s">
        <v>207</v>
      </c>
      <c r="B45" s="372"/>
      <c r="C45" s="372"/>
      <c r="D45" s="372"/>
    </row>
    <row r="46" spans="1:6" s="381" customFormat="1">
      <c r="A46" s="7"/>
    </row>
    <row r="47" spans="1:6" s="381" customFormat="1">
      <c r="A47" s="10" t="s">
        <v>208</v>
      </c>
    </row>
  </sheetData>
  <mergeCells count="3">
    <mergeCell ref="B7:D7"/>
    <mergeCell ref="A40:E40"/>
    <mergeCell ref="A41:E41"/>
  </mergeCells>
  <hyperlinks>
    <hyperlink ref="A3" location="'User Guide Vehicle Licensing'!A1" display="Click Here for User Guide"/>
    <hyperlink ref="A45" location="VL" display="Click here to return to Contents"/>
    <hyperlink ref="A47" location="'Statistical Notes'!A1" display="Click here for information on Statistical Notes and symbols used"/>
    <hyperlink ref="A43" location="'Vehicle Reg - Commentary'!A1" display="Click here to return to the Commentary"/>
  </hyperlinks>
  <pageMargins left="0.70866141732283472" right="0.70866141732283472" top="0.74803149606299213" bottom="0.74803149606299213" header="0.31496062992125984" footer="0.31496062992125984"/>
  <pageSetup paperSize="9" scale="83" orientation="portrait" r:id="rId1"/>
</worksheet>
</file>

<file path=xl/worksheets/sheet49.xml><?xml version="1.0" encoding="utf-8"?>
<worksheet xmlns="http://schemas.openxmlformats.org/spreadsheetml/2006/main" xmlns:r="http://schemas.openxmlformats.org/officeDocument/2006/relationships">
  <sheetPr codeName="Sheet44">
    <tabColor theme="0" tint="-0.249977111117893"/>
    <pageSetUpPr fitToPage="1"/>
  </sheetPr>
  <dimension ref="A1:J44"/>
  <sheetViews>
    <sheetView zoomScaleNormal="100" workbookViewId="0">
      <selection activeCell="A2" sqref="A2"/>
    </sheetView>
  </sheetViews>
  <sheetFormatPr defaultColWidth="6.7109375" defaultRowHeight="12.75"/>
  <cols>
    <col min="1" max="1" width="28.28515625" style="375" customWidth="1"/>
    <col min="2" max="6" width="16.42578125" style="375" customWidth="1"/>
    <col min="7" max="8" width="12.7109375" style="375" customWidth="1"/>
    <col min="9" max="9" width="6.7109375" style="375" customWidth="1"/>
    <col min="10" max="16384" width="6.7109375" style="375"/>
  </cols>
  <sheetData>
    <row r="1" spans="1:10" s="443" customFormat="1" ht="15.75">
      <c r="A1" s="371" t="s">
        <v>56</v>
      </c>
      <c r="B1" s="670"/>
      <c r="C1" s="146"/>
      <c r="D1" s="1087"/>
      <c r="F1" s="670"/>
    </row>
    <row r="2" spans="1:10" s="443" customFormat="1" ht="15.75">
      <c r="B2" s="372"/>
      <c r="C2" s="372"/>
      <c r="F2" s="372"/>
      <c r="J2" s="147"/>
    </row>
    <row r="3" spans="1:10" s="443" customFormat="1">
      <c r="A3" s="373" t="s">
        <v>197</v>
      </c>
      <c r="B3" s="372"/>
      <c r="C3" s="372"/>
      <c r="F3" s="372"/>
    </row>
    <row r="5" spans="1:10" s="383" customFormat="1" ht="17.25">
      <c r="A5" s="1013" t="s">
        <v>1240</v>
      </c>
      <c r="B5" s="382"/>
      <c r="C5" s="382"/>
      <c r="D5" s="382"/>
      <c r="E5" s="382"/>
      <c r="F5" s="382"/>
      <c r="G5" s="382"/>
      <c r="H5" s="382"/>
    </row>
    <row r="6" spans="1:10" s="381" customFormat="1" ht="20.25" customHeight="1" thickBot="1">
      <c r="A6" s="488" t="s">
        <v>7</v>
      </c>
      <c r="B6" s="384"/>
      <c r="C6" s="384"/>
      <c r="D6" s="384"/>
      <c r="E6" s="384"/>
      <c r="F6" s="384"/>
      <c r="G6" s="384"/>
      <c r="H6" s="384"/>
    </row>
    <row r="7" spans="1:10" s="524" customFormat="1" ht="18.75" customHeight="1">
      <c r="A7" s="571" t="s">
        <v>340</v>
      </c>
      <c r="B7" s="588" t="s">
        <v>865</v>
      </c>
      <c r="C7" s="588" t="s">
        <v>1037</v>
      </c>
      <c r="D7" s="588" t="s">
        <v>1036</v>
      </c>
      <c r="E7" s="588" t="s">
        <v>1072</v>
      </c>
      <c r="F7" s="588" t="s">
        <v>1071</v>
      </c>
      <c r="G7" s="573"/>
      <c r="H7" s="573"/>
      <c r="I7" s="573"/>
    </row>
    <row r="8" spans="1:10" s="524" customFormat="1" ht="16.5" customHeight="1">
      <c r="A8" s="616" t="s">
        <v>825</v>
      </c>
      <c r="B8" s="567">
        <v>11</v>
      </c>
      <c r="C8" s="567">
        <v>17</v>
      </c>
      <c r="D8" s="567">
        <v>17</v>
      </c>
      <c r="E8" s="567">
        <v>18</v>
      </c>
      <c r="F8" s="567">
        <v>18</v>
      </c>
      <c r="G8" s="609"/>
      <c r="H8" s="842"/>
      <c r="I8" s="609"/>
    </row>
    <row r="9" spans="1:10" s="524" customFormat="1" ht="15" customHeight="1">
      <c r="A9" s="617" t="s">
        <v>407</v>
      </c>
      <c r="B9" s="568">
        <v>1</v>
      </c>
      <c r="C9" s="568">
        <v>3</v>
      </c>
      <c r="D9" s="568">
        <v>1</v>
      </c>
      <c r="E9" s="568">
        <v>0</v>
      </c>
      <c r="F9" s="568">
        <v>4</v>
      </c>
      <c r="G9" s="573"/>
      <c r="H9" s="843"/>
      <c r="I9" s="573"/>
    </row>
    <row r="10" spans="1:10" s="524" customFormat="1" ht="15" customHeight="1">
      <c r="A10" s="616" t="s">
        <v>344</v>
      </c>
      <c r="B10" s="567">
        <v>50</v>
      </c>
      <c r="C10" s="567">
        <v>49</v>
      </c>
      <c r="D10" s="567">
        <v>14</v>
      </c>
      <c r="E10" s="567">
        <v>41</v>
      </c>
      <c r="F10" s="567">
        <v>48</v>
      </c>
      <c r="G10" s="609"/>
      <c r="H10" s="842"/>
      <c r="I10" s="609"/>
    </row>
    <row r="11" spans="1:10" s="524" customFormat="1" ht="15" customHeight="1">
      <c r="A11" s="617" t="s">
        <v>826</v>
      </c>
      <c r="B11" s="568">
        <v>2</v>
      </c>
      <c r="C11" s="568">
        <v>3</v>
      </c>
      <c r="D11" s="568">
        <v>0</v>
      </c>
      <c r="E11" s="568">
        <v>0</v>
      </c>
      <c r="F11" s="568">
        <v>5</v>
      </c>
      <c r="G11" s="573"/>
      <c r="H11" s="843"/>
      <c r="I11" s="573"/>
    </row>
    <row r="12" spans="1:10" s="524" customFormat="1" ht="15" customHeight="1">
      <c r="A12" s="616" t="s">
        <v>408</v>
      </c>
      <c r="B12" s="567">
        <v>23</v>
      </c>
      <c r="C12" s="567">
        <v>20</v>
      </c>
      <c r="D12" s="567">
        <v>12</v>
      </c>
      <c r="E12" s="567">
        <v>19</v>
      </c>
      <c r="F12" s="567">
        <v>35</v>
      </c>
      <c r="G12" s="609"/>
      <c r="H12" s="842"/>
      <c r="I12" s="609"/>
    </row>
    <row r="13" spans="1:10" s="524" customFormat="1" ht="15" customHeight="1">
      <c r="A13" s="617" t="s">
        <v>409</v>
      </c>
      <c r="B13" s="568">
        <v>18</v>
      </c>
      <c r="C13" s="568">
        <v>24</v>
      </c>
      <c r="D13" s="568">
        <v>7</v>
      </c>
      <c r="E13" s="568">
        <v>25</v>
      </c>
      <c r="F13" s="568">
        <v>35</v>
      </c>
      <c r="G13" s="573"/>
      <c r="H13" s="843"/>
      <c r="I13" s="573"/>
    </row>
    <row r="14" spans="1:10" s="524" customFormat="1" ht="15" customHeight="1">
      <c r="A14" s="616" t="s">
        <v>352</v>
      </c>
      <c r="B14" s="567">
        <v>95</v>
      </c>
      <c r="C14" s="567">
        <v>94</v>
      </c>
      <c r="D14" s="567">
        <v>26</v>
      </c>
      <c r="E14" s="567">
        <v>64</v>
      </c>
      <c r="F14" s="567">
        <v>93</v>
      </c>
      <c r="G14" s="609"/>
      <c r="H14" s="842"/>
      <c r="I14" s="609"/>
    </row>
    <row r="15" spans="1:10" s="524" customFormat="1" ht="15" customHeight="1">
      <c r="A15" s="617" t="s">
        <v>410</v>
      </c>
      <c r="B15" s="568">
        <v>4</v>
      </c>
      <c r="C15" s="568">
        <v>2</v>
      </c>
      <c r="D15" s="568">
        <v>3</v>
      </c>
      <c r="E15" s="568">
        <v>10</v>
      </c>
      <c r="F15" s="568">
        <v>7</v>
      </c>
      <c r="G15" s="573"/>
      <c r="H15" s="843"/>
      <c r="I15" s="573"/>
    </row>
    <row r="16" spans="1:10" s="524" customFormat="1" ht="15" customHeight="1">
      <c r="A16" s="616" t="s">
        <v>399</v>
      </c>
      <c r="B16" s="567">
        <v>51</v>
      </c>
      <c r="C16" s="567">
        <v>49</v>
      </c>
      <c r="D16" s="567">
        <v>24</v>
      </c>
      <c r="E16" s="567">
        <v>49</v>
      </c>
      <c r="F16" s="567">
        <v>65</v>
      </c>
      <c r="G16" s="609"/>
      <c r="H16" s="842"/>
      <c r="I16" s="609"/>
    </row>
    <row r="17" spans="1:8" s="524" customFormat="1" ht="15" customHeight="1">
      <c r="A17" s="617" t="s">
        <v>411</v>
      </c>
      <c r="B17" s="568">
        <v>9</v>
      </c>
      <c r="C17" s="568">
        <v>20</v>
      </c>
      <c r="D17" s="568">
        <v>6</v>
      </c>
      <c r="E17" s="568">
        <v>9</v>
      </c>
      <c r="F17" s="568">
        <v>8</v>
      </c>
      <c r="G17" s="388"/>
      <c r="H17" s="844"/>
    </row>
    <row r="18" spans="1:8" s="524" customFormat="1" ht="15" customHeight="1">
      <c r="A18" s="616" t="s">
        <v>412</v>
      </c>
      <c r="B18" s="567">
        <v>18</v>
      </c>
      <c r="C18" s="567">
        <v>13</v>
      </c>
      <c r="D18" s="567">
        <v>11</v>
      </c>
      <c r="E18" s="567">
        <v>18</v>
      </c>
      <c r="F18" s="567">
        <v>18</v>
      </c>
      <c r="G18" s="386"/>
      <c r="H18" s="845"/>
    </row>
    <row r="19" spans="1:8" s="524" customFormat="1" ht="15" customHeight="1">
      <c r="A19" s="617" t="s">
        <v>910</v>
      </c>
      <c r="B19" s="568">
        <v>4</v>
      </c>
      <c r="C19" s="568">
        <v>4</v>
      </c>
      <c r="D19" s="568">
        <v>0</v>
      </c>
      <c r="E19" s="568">
        <v>0</v>
      </c>
      <c r="F19" s="568">
        <v>2</v>
      </c>
      <c r="G19" s="388"/>
      <c r="H19" s="844"/>
    </row>
    <row r="20" spans="1:8" s="524" customFormat="1" ht="15" customHeight="1">
      <c r="A20" s="616" t="s">
        <v>413</v>
      </c>
      <c r="B20" s="567">
        <v>1</v>
      </c>
      <c r="C20" s="567">
        <v>2</v>
      </c>
      <c r="D20" s="567">
        <v>0</v>
      </c>
      <c r="E20" s="567">
        <v>1</v>
      </c>
      <c r="F20" s="567">
        <v>10</v>
      </c>
      <c r="G20" s="386"/>
      <c r="H20" s="845"/>
    </row>
    <row r="21" spans="1:8" s="524" customFormat="1" ht="15" customHeight="1">
      <c r="A21" s="617" t="s">
        <v>367</v>
      </c>
      <c r="B21" s="568">
        <v>2</v>
      </c>
      <c r="C21" s="568">
        <v>3</v>
      </c>
      <c r="D21" s="568">
        <v>2</v>
      </c>
      <c r="E21" s="568">
        <v>0</v>
      </c>
      <c r="F21" s="568">
        <v>2</v>
      </c>
      <c r="G21" s="388"/>
      <c r="H21" s="844"/>
    </row>
    <row r="22" spans="1:8" s="524" customFormat="1" ht="15" customHeight="1">
      <c r="A22" s="616" t="s">
        <v>414</v>
      </c>
      <c r="B22" s="564">
        <v>10</v>
      </c>
      <c r="C22" s="564">
        <v>7</v>
      </c>
      <c r="D22" s="564">
        <v>3</v>
      </c>
      <c r="E22" s="564">
        <v>6</v>
      </c>
      <c r="F22" s="564">
        <v>5</v>
      </c>
      <c r="G22" s="386"/>
      <c r="H22" s="845"/>
    </row>
    <row r="23" spans="1:8" s="524" customFormat="1" ht="15" customHeight="1">
      <c r="A23" s="617" t="s">
        <v>827</v>
      </c>
      <c r="B23" s="568">
        <v>6</v>
      </c>
      <c r="C23" s="568">
        <v>5</v>
      </c>
      <c r="D23" s="568">
        <v>1</v>
      </c>
      <c r="E23" s="568">
        <v>3</v>
      </c>
      <c r="F23" s="568">
        <v>4</v>
      </c>
      <c r="G23" s="386"/>
      <c r="H23" s="845"/>
    </row>
    <row r="24" spans="1:8" s="524" customFormat="1" ht="15" customHeight="1">
      <c r="A24" s="616" t="s">
        <v>377</v>
      </c>
      <c r="B24" s="564">
        <v>47</v>
      </c>
      <c r="C24" s="564">
        <v>42</v>
      </c>
      <c r="D24" s="564">
        <v>13</v>
      </c>
      <c r="E24" s="564">
        <v>25</v>
      </c>
      <c r="F24" s="564">
        <v>58</v>
      </c>
      <c r="G24" s="388"/>
      <c r="H24" s="844"/>
    </row>
    <row r="25" spans="1:8" s="524" customFormat="1" ht="15" customHeight="1">
      <c r="A25" s="617" t="s">
        <v>415</v>
      </c>
      <c r="B25" s="570">
        <v>10</v>
      </c>
      <c r="C25" s="570">
        <v>11</v>
      </c>
      <c r="D25" s="570">
        <v>8</v>
      </c>
      <c r="E25" s="570">
        <v>8</v>
      </c>
      <c r="F25" s="570">
        <v>4</v>
      </c>
      <c r="G25" s="386"/>
      <c r="H25" s="845"/>
    </row>
    <row r="26" spans="1:8" s="524" customFormat="1" ht="15" customHeight="1">
      <c r="A26" s="616" t="s">
        <v>404</v>
      </c>
      <c r="B26" s="564">
        <v>2</v>
      </c>
      <c r="C26" s="564">
        <v>0</v>
      </c>
      <c r="D26" s="564">
        <v>1</v>
      </c>
      <c r="E26" s="564">
        <v>0</v>
      </c>
      <c r="F26" s="564">
        <v>0</v>
      </c>
      <c r="G26" s="386"/>
      <c r="H26" s="845"/>
    </row>
    <row r="27" spans="1:8" s="524" customFormat="1" ht="15" customHeight="1">
      <c r="A27" s="617" t="s">
        <v>379</v>
      </c>
      <c r="B27" s="570">
        <v>34</v>
      </c>
      <c r="C27" s="570">
        <v>36</v>
      </c>
      <c r="D27" s="570">
        <v>10</v>
      </c>
      <c r="E27" s="570">
        <v>20</v>
      </c>
      <c r="F27" s="570">
        <v>74</v>
      </c>
      <c r="G27" s="386"/>
      <c r="H27" s="845"/>
    </row>
    <row r="28" spans="1:8" s="524" customFormat="1" ht="15" customHeight="1">
      <c r="A28" s="616" t="s">
        <v>828</v>
      </c>
      <c r="B28" s="564">
        <v>1</v>
      </c>
      <c r="C28" s="564">
        <v>1</v>
      </c>
      <c r="D28" s="564">
        <v>3</v>
      </c>
      <c r="E28" s="564">
        <v>0</v>
      </c>
      <c r="F28" s="564">
        <v>1</v>
      </c>
      <c r="G28" s="386"/>
      <c r="H28" s="845"/>
    </row>
    <row r="29" spans="1:8" s="524" customFormat="1" ht="15" customHeight="1">
      <c r="A29" s="617" t="s">
        <v>416</v>
      </c>
      <c r="B29" s="570">
        <v>9</v>
      </c>
      <c r="C29" s="570">
        <v>2</v>
      </c>
      <c r="D29" s="570">
        <v>2</v>
      </c>
      <c r="E29" s="570">
        <v>3</v>
      </c>
      <c r="F29" s="570">
        <v>1</v>
      </c>
      <c r="G29" s="386"/>
      <c r="H29" s="845"/>
    </row>
    <row r="30" spans="1:8" s="524" customFormat="1" ht="15" customHeight="1">
      <c r="A30" s="616" t="s">
        <v>405</v>
      </c>
      <c r="B30" s="564">
        <v>92</v>
      </c>
      <c r="C30" s="564">
        <v>70</v>
      </c>
      <c r="D30" s="564">
        <v>35</v>
      </c>
      <c r="E30" s="564">
        <v>67</v>
      </c>
      <c r="F30" s="564">
        <v>68</v>
      </c>
      <c r="G30" s="386"/>
      <c r="H30" s="845"/>
    </row>
    <row r="31" spans="1:8" s="524" customFormat="1" ht="15" customHeight="1">
      <c r="A31" s="617" t="s">
        <v>383</v>
      </c>
      <c r="B31" s="570">
        <v>31</v>
      </c>
      <c r="C31" s="570">
        <v>41</v>
      </c>
      <c r="D31" s="570">
        <v>45</v>
      </c>
      <c r="E31" s="570">
        <v>38</v>
      </c>
      <c r="F31" s="570">
        <v>44</v>
      </c>
      <c r="G31" s="386"/>
      <c r="H31" s="845"/>
    </row>
    <row r="32" spans="1:8" s="524" customFormat="1" ht="15" customHeight="1">
      <c r="A32" s="607"/>
      <c r="B32" s="545"/>
      <c r="C32" s="545"/>
      <c r="D32" s="545"/>
      <c r="E32" s="545"/>
      <c r="F32" s="545"/>
      <c r="G32" s="388"/>
      <c r="H32" s="388"/>
    </row>
    <row r="33" spans="1:8" s="524" customFormat="1" ht="15" customHeight="1">
      <c r="A33" s="544" t="s">
        <v>1012</v>
      </c>
      <c r="B33" s="718">
        <f>SUM(B8:B31)</f>
        <v>531</v>
      </c>
      <c r="C33" s="718">
        <f>SUM(C8:C31)</f>
        <v>518</v>
      </c>
      <c r="D33" s="718">
        <f>SUM(D8:D31)</f>
        <v>244</v>
      </c>
      <c r="E33" s="718">
        <f>SUM(E8:E31)</f>
        <v>424</v>
      </c>
      <c r="F33" s="718">
        <f>SUM(F8:F31)</f>
        <v>609</v>
      </c>
      <c r="G33" s="386"/>
      <c r="H33" s="386"/>
    </row>
    <row r="34" spans="1:8" s="524" customFormat="1" ht="15" customHeight="1" thickBot="1">
      <c r="A34" s="556"/>
      <c r="B34" s="559"/>
      <c r="C34" s="559"/>
      <c r="D34" s="559"/>
      <c r="E34" s="559"/>
      <c r="F34" s="559"/>
      <c r="G34" s="388"/>
      <c r="H34" s="388"/>
    </row>
    <row r="35" spans="1:8" s="524" customFormat="1" ht="15" customHeight="1">
      <c r="A35" s="618" t="s">
        <v>811</v>
      </c>
      <c r="B35" s="552"/>
      <c r="C35" s="552"/>
      <c r="D35" s="552"/>
      <c r="E35" s="552"/>
      <c r="F35" s="552"/>
      <c r="G35" s="386"/>
      <c r="H35" s="386"/>
    </row>
    <row r="36" spans="1:8" s="524" customFormat="1" ht="15" customHeight="1">
      <c r="A36" s="474"/>
      <c r="B36" s="388"/>
      <c r="C36" s="388"/>
      <c r="D36" s="468"/>
      <c r="E36" s="468"/>
      <c r="F36" s="388"/>
      <c r="G36" s="388"/>
      <c r="H36" s="388"/>
    </row>
    <row r="37" spans="1:8" s="524" customFormat="1" ht="15" customHeight="1">
      <c r="A37" s="1009" t="s">
        <v>205</v>
      </c>
      <c r="B37" s="1068"/>
      <c r="C37" s="1068"/>
      <c r="D37" s="1068"/>
      <c r="E37" s="1068"/>
      <c r="F37" s="1068"/>
      <c r="G37" s="388"/>
      <c r="H37" s="388"/>
    </row>
    <row r="38" spans="1:8" s="524" customFormat="1" ht="66.75" customHeight="1">
      <c r="A38" s="1279" t="s">
        <v>1109</v>
      </c>
      <c r="B38" s="1260"/>
      <c r="C38" s="1260"/>
      <c r="D38" s="1260"/>
      <c r="E38" s="1260"/>
      <c r="F38" s="1260"/>
      <c r="G38" s="388"/>
      <c r="H38" s="388"/>
    </row>
    <row r="40" spans="1:8" s="443" customFormat="1">
      <c r="A40" s="902" t="s">
        <v>206</v>
      </c>
      <c r="B40" s="378"/>
      <c r="C40" s="224"/>
      <c r="F40" s="378"/>
    </row>
    <row r="41" spans="1:8" s="443" customFormat="1">
      <c r="A41" s="7"/>
      <c r="B41" s="378"/>
      <c r="C41" s="379"/>
      <c r="F41" s="378"/>
    </row>
    <row r="42" spans="1:8" s="443" customFormat="1">
      <c r="A42" s="829" t="s">
        <v>207</v>
      </c>
      <c r="B42" s="372"/>
      <c r="C42" s="372"/>
      <c r="F42" s="372"/>
    </row>
    <row r="43" spans="1:8">
      <c r="A43" s="7"/>
    </row>
    <row r="44" spans="1:8">
      <c r="A44" s="10" t="s">
        <v>208</v>
      </c>
    </row>
  </sheetData>
  <mergeCells count="1">
    <mergeCell ref="A38:F38"/>
  </mergeCells>
  <hyperlinks>
    <hyperlink ref="A3" location="'User Guide Vehicle Licensing'!A1" display="Click Here for User Guide"/>
    <hyperlink ref="A42" location="VL" display="Click here to return to Contents"/>
    <hyperlink ref="A44" location="'Statistical Notes'!A1" display="Click here for information on Statistical Notes and symbols used"/>
    <hyperlink ref="A40" location="'Vehicle Reg - Commentary'!A1" display="Click here to return to the Commentary"/>
  </hyperlinks>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5.xml><?xml version="1.0" encoding="utf-8"?>
<worksheet xmlns="http://schemas.openxmlformats.org/spreadsheetml/2006/main" xmlns:r="http://schemas.openxmlformats.org/officeDocument/2006/relationships">
  <sheetPr codeName="Sheet4">
    <tabColor theme="0" tint="-0.249977111117893"/>
    <pageSetUpPr fitToPage="1"/>
  </sheetPr>
  <dimension ref="B1:P7"/>
  <sheetViews>
    <sheetView zoomScaleNormal="100" workbookViewId="0"/>
  </sheetViews>
  <sheetFormatPr defaultRowHeight="12.75"/>
  <cols>
    <col min="1" max="1" width="3.5703125" style="2" customWidth="1"/>
    <col min="2" max="2" width="9.140625" style="2" customWidth="1"/>
    <col min="3" max="16384" width="9.140625" style="2"/>
  </cols>
  <sheetData>
    <row r="1" spans="2:16" ht="18">
      <c r="B1" s="1085" t="s">
        <v>4</v>
      </c>
      <c r="C1" s="460"/>
      <c r="D1" s="460"/>
      <c r="E1" s="460"/>
      <c r="F1" s="1087"/>
      <c r="G1" s="460"/>
      <c r="H1" s="460"/>
      <c r="I1" s="460"/>
      <c r="J1" s="460"/>
      <c r="K1" s="460"/>
      <c r="L1" s="460"/>
      <c r="M1" s="460"/>
      <c r="O1" s="1087"/>
      <c r="P1" s="1086"/>
    </row>
    <row r="2" spans="2:16">
      <c r="B2" s="460"/>
      <c r="C2" s="460"/>
      <c r="D2" s="460"/>
      <c r="E2" s="460"/>
      <c r="F2" s="460"/>
      <c r="G2" s="460"/>
      <c r="H2" s="460"/>
      <c r="I2" s="460"/>
      <c r="J2" s="460"/>
      <c r="K2" s="460"/>
      <c r="L2" s="460"/>
      <c r="M2" s="460"/>
    </row>
    <row r="3" spans="2:16" ht="85.5" customHeight="1">
      <c r="B3" s="1232" t="s">
        <v>5</v>
      </c>
      <c r="C3" s="1232"/>
      <c r="D3" s="1232"/>
      <c r="E3" s="1232"/>
      <c r="F3" s="1232"/>
      <c r="G3" s="1232"/>
      <c r="H3" s="1232"/>
      <c r="I3" s="1232"/>
      <c r="J3" s="1232"/>
      <c r="K3" s="1232"/>
      <c r="L3" s="1232"/>
      <c r="M3" s="1232"/>
    </row>
    <row r="4" spans="2:16" ht="9.75" customHeight="1">
      <c r="B4" s="460"/>
      <c r="C4" s="460"/>
      <c r="D4" s="460"/>
      <c r="E4" s="460"/>
      <c r="F4" s="460"/>
      <c r="G4" s="460"/>
      <c r="H4" s="460"/>
      <c r="I4" s="460"/>
      <c r="J4" s="460"/>
      <c r="K4" s="460"/>
      <c r="L4" s="460"/>
      <c r="M4" s="460"/>
    </row>
    <row r="5" spans="2:16" ht="60" customHeight="1">
      <c r="B5" s="1233" t="s">
        <v>1291</v>
      </c>
      <c r="C5" s="1233"/>
      <c r="D5" s="1233"/>
      <c r="E5" s="1233"/>
      <c r="F5" s="1233"/>
      <c r="G5" s="1233"/>
      <c r="H5" s="1233"/>
      <c r="I5" s="1233"/>
      <c r="J5" s="1233"/>
      <c r="K5" s="1233"/>
      <c r="L5" s="1233"/>
      <c r="M5" s="1233"/>
    </row>
    <row r="6" spans="2:16" ht="15">
      <c r="B6" s="8"/>
    </row>
    <row r="7" spans="2:16">
      <c r="B7" s="1234"/>
      <c r="C7" s="1234"/>
      <c r="D7" s="1234"/>
      <c r="E7" s="1234"/>
      <c r="F7" s="1234"/>
      <c r="G7" s="1234"/>
      <c r="H7" s="1234"/>
      <c r="I7" s="1234"/>
      <c r="J7" s="1234"/>
      <c r="K7" s="1234"/>
      <c r="L7" s="1234"/>
      <c r="M7" s="1234"/>
    </row>
  </sheetData>
  <mergeCells count="3">
    <mergeCell ref="B3:M3"/>
    <mergeCell ref="B5:M5"/>
    <mergeCell ref="B7:M7"/>
  </mergeCells>
  <pageMargins left="0.70866141732283472" right="0.70866141732283472" top="0.74803149606299213" bottom="0.74803149606299213" header="0.31496062992125984" footer="0.31496062992125984"/>
  <pageSetup paperSize="9" scale="99" orientation="landscape" r:id="rId1"/>
  <drawing r:id="rId2"/>
</worksheet>
</file>

<file path=xl/worksheets/sheet50.xml><?xml version="1.0" encoding="utf-8"?>
<worksheet xmlns="http://schemas.openxmlformats.org/spreadsheetml/2006/main" xmlns:r="http://schemas.openxmlformats.org/officeDocument/2006/relationships">
  <sheetPr codeName="Sheet45">
    <tabColor theme="0" tint="-0.249977111117893"/>
    <pageSetUpPr fitToPage="1"/>
  </sheetPr>
  <dimension ref="A1:IN45"/>
  <sheetViews>
    <sheetView zoomScaleNormal="100" workbookViewId="0">
      <selection activeCell="A2" sqref="A2"/>
    </sheetView>
  </sheetViews>
  <sheetFormatPr defaultRowHeight="12.75"/>
  <cols>
    <col min="1" max="1" width="21.140625" style="2" customWidth="1"/>
    <col min="2" max="4" width="19.85546875" style="2" customWidth="1"/>
    <col min="5" max="5" width="13.7109375" style="2" customWidth="1"/>
    <col min="6" max="7" width="11.28515625" style="2" customWidth="1"/>
    <col min="8" max="8" width="9.140625" style="2" customWidth="1"/>
    <col min="9" max="16384" width="9.140625" style="2"/>
  </cols>
  <sheetData>
    <row r="1" spans="1:248" ht="15.75">
      <c r="A1" s="16" t="s">
        <v>56</v>
      </c>
      <c r="B1" s="41"/>
      <c r="C1" s="41"/>
      <c r="D1" s="1087"/>
      <c r="E1" s="146"/>
    </row>
    <row r="2" spans="1:248" ht="15.75">
      <c r="B2" s="41"/>
      <c r="C2" s="41"/>
      <c r="D2" s="41"/>
      <c r="I2" s="1"/>
    </row>
    <row r="3" spans="1:248">
      <c r="A3" s="14" t="s">
        <v>197</v>
      </c>
      <c r="B3" s="41"/>
      <c r="C3" s="41"/>
      <c r="D3" s="41"/>
    </row>
    <row r="5" spans="1:248" ht="17.25">
      <c r="A5" s="1011" t="s">
        <v>1241</v>
      </c>
      <c r="B5" s="75"/>
      <c r="C5" s="75"/>
      <c r="D5" s="75"/>
      <c r="E5" s="75"/>
      <c r="F5" s="75"/>
      <c r="G5" s="75"/>
      <c r="H5" s="87"/>
      <c r="I5" s="88"/>
      <c r="J5" s="87"/>
      <c r="K5" s="87"/>
      <c r="L5" s="87"/>
      <c r="M5" s="87"/>
      <c r="N5" s="87"/>
      <c r="O5" s="87"/>
      <c r="P5" s="87"/>
      <c r="Q5" s="88"/>
      <c r="R5" s="87"/>
      <c r="S5" s="87"/>
      <c r="T5" s="87"/>
      <c r="U5" s="87"/>
      <c r="V5" s="87"/>
      <c r="W5" s="87"/>
      <c r="X5" s="87"/>
      <c r="Y5" s="88"/>
      <c r="Z5" s="87"/>
      <c r="AA5" s="87"/>
      <c r="AB5" s="87"/>
      <c r="AC5" s="87"/>
      <c r="AD5" s="87"/>
      <c r="AE5" s="87"/>
      <c r="AF5" s="87"/>
      <c r="AG5" s="88"/>
      <c r="AH5" s="87"/>
      <c r="AI5" s="87"/>
      <c r="AJ5" s="87"/>
      <c r="AK5" s="87"/>
      <c r="AL5" s="87"/>
      <c r="AM5" s="87"/>
      <c r="AN5" s="87"/>
      <c r="AO5" s="88"/>
      <c r="AP5" s="87"/>
      <c r="AQ5" s="87"/>
      <c r="AR5" s="87"/>
      <c r="AS5" s="87"/>
      <c r="AT5" s="87"/>
      <c r="AU5" s="87"/>
      <c r="AV5" s="87"/>
      <c r="AW5" s="88"/>
      <c r="AX5" s="87"/>
      <c r="AY5" s="87"/>
      <c r="AZ5" s="87"/>
      <c r="BA5" s="87"/>
      <c r="BB5" s="87"/>
      <c r="BC5" s="87"/>
      <c r="BD5" s="87"/>
      <c r="BE5" s="88"/>
      <c r="BF5" s="87"/>
      <c r="BG5" s="87"/>
      <c r="BH5" s="87"/>
      <c r="BI5" s="87"/>
      <c r="BJ5" s="87"/>
      <c r="BK5" s="87"/>
      <c r="BL5" s="87"/>
      <c r="BM5" s="88"/>
      <c r="BN5" s="87"/>
      <c r="BO5" s="87"/>
      <c r="BP5" s="87"/>
      <c r="BQ5" s="87"/>
      <c r="BR5" s="87"/>
      <c r="BS5" s="87"/>
      <c r="BT5" s="87"/>
      <c r="BU5" s="88"/>
      <c r="BV5" s="87"/>
      <c r="BW5" s="87"/>
      <c r="BX5" s="87"/>
      <c r="BY5" s="87"/>
      <c r="BZ5" s="87"/>
      <c r="CA5" s="87"/>
      <c r="CB5" s="87"/>
      <c r="CC5" s="88"/>
      <c r="CD5" s="87"/>
      <c r="CE5" s="87"/>
      <c r="CF5" s="87"/>
      <c r="CG5" s="87"/>
      <c r="CH5" s="87"/>
      <c r="CI5" s="87"/>
      <c r="CJ5" s="87"/>
      <c r="CK5" s="88"/>
      <c r="CL5" s="87"/>
      <c r="CM5" s="87"/>
      <c r="CN5" s="87"/>
      <c r="CO5" s="87"/>
      <c r="CP5" s="87"/>
      <c r="CQ5" s="87"/>
      <c r="CR5" s="87"/>
      <c r="CS5" s="88"/>
      <c r="CT5" s="87"/>
      <c r="CU5" s="87"/>
      <c r="CV5" s="87"/>
      <c r="CW5" s="87"/>
      <c r="CX5" s="87"/>
      <c r="CY5" s="87"/>
      <c r="CZ5" s="87"/>
      <c r="DA5" s="88"/>
      <c r="DB5" s="87"/>
      <c r="DC5" s="87"/>
      <c r="DD5" s="87"/>
      <c r="DE5" s="87"/>
      <c r="DF5" s="87"/>
      <c r="DG5" s="87"/>
      <c r="DH5" s="87"/>
      <c r="DI5" s="88"/>
      <c r="DJ5" s="87"/>
      <c r="DK5" s="87"/>
      <c r="DL5" s="87"/>
      <c r="DM5" s="87"/>
      <c r="DN5" s="87"/>
      <c r="DO5" s="87"/>
      <c r="DP5" s="87"/>
      <c r="DQ5" s="88"/>
      <c r="DR5" s="87"/>
      <c r="DS5" s="87"/>
      <c r="DT5" s="87"/>
      <c r="DU5" s="87"/>
      <c r="DV5" s="87"/>
      <c r="DW5" s="87"/>
      <c r="DX5" s="87"/>
      <c r="DY5" s="88"/>
      <c r="DZ5" s="87"/>
      <c r="EA5" s="87"/>
      <c r="EB5" s="87"/>
      <c r="EC5" s="87"/>
      <c r="ED5" s="87"/>
      <c r="EE5" s="87"/>
      <c r="EF5" s="87"/>
      <c r="EG5" s="88"/>
      <c r="EH5" s="87"/>
      <c r="EI5" s="87"/>
      <c r="EJ5" s="87"/>
      <c r="EK5" s="87"/>
      <c r="EL5" s="87"/>
      <c r="EM5" s="87"/>
      <c r="EN5" s="87"/>
      <c r="EO5" s="88"/>
      <c r="EP5" s="87"/>
      <c r="EQ5" s="87"/>
      <c r="ER5" s="87"/>
      <c r="ES5" s="87"/>
      <c r="ET5" s="87"/>
      <c r="EU5" s="87"/>
      <c r="EV5" s="87"/>
      <c r="EW5" s="88"/>
      <c r="EX5" s="87"/>
      <c r="EY5" s="87"/>
      <c r="EZ5" s="87"/>
      <c r="FA5" s="87"/>
      <c r="FB5" s="87"/>
      <c r="FC5" s="87"/>
      <c r="FD5" s="87"/>
      <c r="FE5" s="88"/>
      <c r="FF5" s="87"/>
      <c r="FG5" s="87"/>
      <c r="FH5" s="87"/>
      <c r="FI5" s="87"/>
      <c r="FJ5" s="87"/>
      <c r="FK5" s="87"/>
      <c r="FL5" s="87"/>
      <c r="FM5" s="88"/>
      <c r="FN5" s="87"/>
      <c r="FO5" s="87"/>
      <c r="FP5" s="87"/>
      <c r="FQ5" s="87"/>
      <c r="FR5" s="87"/>
      <c r="FS5" s="87"/>
      <c r="FT5" s="87"/>
      <c r="FU5" s="88"/>
      <c r="FV5" s="87"/>
      <c r="FW5" s="87"/>
      <c r="FX5" s="87"/>
      <c r="FY5" s="87"/>
      <c r="FZ5" s="87"/>
      <c r="GA5" s="87"/>
      <c r="GB5" s="87"/>
      <c r="GC5" s="88"/>
      <c r="GD5" s="87"/>
      <c r="GE5" s="87"/>
      <c r="GF5" s="87"/>
      <c r="GG5" s="87"/>
      <c r="GH5" s="87"/>
      <c r="GI5" s="87"/>
      <c r="GJ5" s="87"/>
      <c r="GK5" s="88"/>
      <c r="GL5" s="87"/>
      <c r="GM5" s="87"/>
      <c r="GN5" s="87"/>
      <c r="GO5" s="87"/>
      <c r="GP5" s="87"/>
      <c r="GQ5" s="87"/>
      <c r="GR5" s="87"/>
      <c r="GS5" s="88"/>
      <c r="GT5" s="87"/>
      <c r="GU5" s="87"/>
      <c r="GV5" s="87"/>
      <c r="GW5" s="87"/>
      <c r="GX5" s="87"/>
      <c r="GY5" s="87"/>
      <c r="GZ5" s="87"/>
      <c r="HA5" s="88"/>
      <c r="HB5" s="87"/>
      <c r="HC5" s="87"/>
      <c r="HD5" s="87"/>
      <c r="HE5" s="87"/>
      <c r="HF5" s="87"/>
      <c r="HG5" s="87"/>
      <c r="HH5" s="87"/>
      <c r="HI5" s="88"/>
      <c r="HJ5" s="87"/>
      <c r="HK5" s="87"/>
      <c r="HL5" s="87"/>
      <c r="HM5" s="87"/>
      <c r="HN5" s="87"/>
      <c r="HO5" s="87"/>
      <c r="HP5" s="87"/>
      <c r="HQ5" s="88"/>
      <c r="HR5" s="87"/>
      <c r="HS5" s="87"/>
      <c r="HT5" s="87"/>
      <c r="HU5" s="87"/>
      <c r="HV5" s="87"/>
      <c r="HW5" s="87"/>
      <c r="HX5" s="87"/>
      <c r="HY5" s="88"/>
      <c r="HZ5" s="87"/>
      <c r="IA5" s="87"/>
      <c r="IB5" s="87"/>
      <c r="IC5" s="87"/>
      <c r="ID5" s="87"/>
      <c r="IE5" s="87"/>
      <c r="IF5" s="87"/>
      <c r="IG5" s="88"/>
      <c r="IH5" s="87"/>
      <c r="II5" s="87"/>
      <c r="IJ5" s="87"/>
      <c r="IK5" s="87"/>
      <c r="IL5" s="87"/>
      <c r="IM5" s="87"/>
      <c r="IN5" s="87"/>
    </row>
    <row r="6" spans="1:248" ht="16.5" customHeight="1" thickBot="1">
      <c r="A6" s="486"/>
      <c r="B6" s="493"/>
      <c r="C6" s="493"/>
      <c r="D6" s="469"/>
      <c r="E6" s="484"/>
      <c r="F6" s="484"/>
      <c r="G6" s="484"/>
      <c r="H6" s="89"/>
      <c r="I6" s="91"/>
      <c r="J6" s="89"/>
      <c r="K6" s="89"/>
      <c r="L6" s="92"/>
      <c r="M6" s="90"/>
      <c r="N6" s="90"/>
      <c r="O6" s="90"/>
      <c r="P6" s="90"/>
      <c r="Q6" s="91"/>
      <c r="R6" s="89"/>
      <c r="S6" s="89"/>
      <c r="T6" s="92"/>
      <c r="U6" s="90"/>
      <c r="V6" s="90"/>
      <c r="W6" s="90"/>
      <c r="X6" s="90"/>
      <c r="Y6" s="91"/>
      <c r="Z6" s="89"/>
      <c r="AA6" s="89"/>
      <c r="AB6" s="92"/>
      <c r="AC6" s="90"/>
      <c r="AD6" s="90"/>
      <c r="AE6" s="90"/>
      <c r="AF6" s="90"/>
      <c r="AG6" s="91"/>
      <c r="AH6" s="89"/>
      <c r="AI6" s="89"/>
      <c r="AJ6" s="92"/>
      <c r="AK6" s="90"/>
      <c r="AL6" s="90"/>
      <c r="AM6" s="90"/>
      <c r="AN6" s="90"/>
      <c r="AO6" s="91"/>
      <c r="AP6" s="89"/>
      <c r="AQ6" s="89"/>
      <c r="AR6" s="92"/>
      <c r="AS6" s="90"/>
      <c r="AT6" s="90"/>
      <c r="AU6" s="90"/>
      <c r="AV6" s="90"/>
      <c r="AW6" s="91"/>
      <c r="AX6" s="89"/>
      <c r="AY6" s="89"/>
      <c r="AZ6" s="92"/>
      <c r="BA6" s="90"/>
      <c r="BB6" s="90"/>
      <c r="BC6" s="90"/>
      <c r="BD6" s="90"/>
      <c r="BE6" s="91"/>
      <c r="BF6" s="89"/>
      <c r="BG6" s="89"/>
      <c r="BH6" s="92"/>
      <c r="BI6" s="90"/>
      <c r="BJ6" s="90"/>
      <c r="BK6" s="90"/>
      <c r="BL6" s="90"/>
      <c r="BM6" s="91"/>
      <c r="BN6" s="89"/>
      <c r="BO6" s="89"/>
      <c r="BP6" s="92"/>
      <c r="BQ6" s="90"/>
      <c r="BR6" s="90"/>
      <c r="BS6" s="90"/>
      <c r="BT6" s="90"/>
      <c r="BU6" s="91"/>
      <c r="BV6" s="89"/>
      <c r="BW6" s="89"/>
      <c r="BX6" s="92"/>
      <c r="BY6" s="90"/>
      <c r="BZ6" s="90"/>
      <c r="CA6" s="90"/>
      <c r="CB6" s="90"/>
      <c r="CC6" s="91"/>
      <c r="CD6" s="89"/>
      <c r="CE6" s="89"/>
      <c r="CF6" s="92"/>
      <c r="CG6" s="90"/>
      <c r="CH6" s="90"/>
      <c r="CI6" s="90"/>
      <c r="CJ6" s="90"/>
      <c r="CK6" s="91"/>
      <c r="CL6" s="89"/>
      <c r="CM6" s="89"/>
      <c r="CN6" s="92"/>
      <c r="CO6" s="90"/>
      <c r="CP6" s="90"/>
      <c r="CQ6" s="90"/>
      <c r="CR6" s="90"/>
      <c r="CS6" s="91"/>
      <c r="CT6" s="89"/>
      <c r="CU6" s="89"/>
      <c r="CV6" s="92"/>
      <c r="CW6" s="90"/>
      <c r="CX6" s="90"/>
      <c r="CY6" s="90"/>
      <c r="CZ6" s="90"/>
      <c r="DA6" s="91"/>
      <c r="DB6" s="89"/>
      <c r="DC6" s="89"/>
      <c r="DD6" s="92"/>
      <c r="DE6" s="90"/>
      <c r="DF6" s="90"/>
      <c r="DG6" s="90"/>
      <c r="DH6" s="90"/>
      <c r="DI6" s="91"/>
      <c r="DJ6" s="89"/>
      <c r="DK6" s="89"/>
      <c r="DL6" s="92"/>
      <c r="DM6" s="90"/>
      <c r="DN6" s="90"/>
      <c r="DO6" s="90"/>
      <c r="DP6" s="90"/>
      <c r="DQ6" s="91"/>
      <c r="DR6" s="89"/>
      <c r="DS6" s="89"/>
      <c r="DT6" s="92"/>
      <c r="DU6" s="90"/>
      <c r="DV6" s="90"/>
      <c r="DW6" s="90"/>
      <c r="DX6" s="90"/>
      <c r="DY6" s="91"/>
      <c r="DZ6" s="89"/>
      <c r="EA6" s="89"/>
      <c r="EB6" s="92"/>
      <c r="EC6" s="90"/>
      <c r="ED6" s="90"/>
      <c r="EE6" s="90"/>
      <c r="EF6" s="90"/>
      <c r="EG6" s="91"/>
      <c r="EH6" s="89"/>
      <c r="EI6" s="89"/>
      <c r="EJ6" s="92"/>
      <c r="EK6" s="90"/>
      <c r="EL6" s="90"/>
      <c r="EM6" s="90"/>
      <c r="EN6" s="90"/>
      <c r="EO6" s="91"/>
      <c r="EP6" s="89"/>
      <c r="EQ6" s="89"/>
      <c r="ER6" s="92"/>
      <c r="ES6" s="90"/>
      <c r="ET6" s="90"/>
      <c r="EU6" s="90"/>
      <c r="EV6" s="90"/>
      <c r="EW6" s="91"/>
      <c r="EX6" s="89"/>
      <c r="EY6" s="89"/>
      <c r="EZ6" s="92"/>
      <c r="FA6" s="90"/>
      <c r="FB6" s="90"/>
      <c r="FC6" s="90"/>
      <c r="FD6" s="90"/>
      <c r="FE6" s="91"/>
      <c r="FF6" s="89"/>
      <c r="FG6" s="89"/>
      <c r="FH6" s="92"/>
      <c r="FI6" s="90"/>
      <c r="FJ6" s="90"/>
      <c r="FK6" s="90"/>
      <c r="FL6" s="90"/>
      <c r="FM6" s="91"/>
      <c r="FN6" s="89"/>
      <c r="FO6" s="89"/>
      <c r="FP6" s="92"/>
      <c r="FQ6" s="90"/>
      <c r="FR6" s="90"/>
      <c r="FS6" s="90"/>
      <c r="FT6" s="90"/>
      <c r="FU6" s="91"/>
      <c r="FV6" s="89"/>
      <c r="FW6" s="89"/>
      <c r="FX6" s="92"/>
      <c r="FY6" s="90"/>
      <c r="FZ6" s="90"/>
      <c r="GA6" s="90"/>
      <c r="GB6" s="90"/>
      <c r="GC6" s="91"/>
      <c r="GD6" s="89"/>
      <c r="GE6" s="89"/>
      <c r="GF6" s="92"/>
      <c r="GG6" s="90"/>
      <c r="GH6" s="90"/>
      <c r="GI6" s="90"/>
      <c r="GJ6" s="90"/>
      <c r="GK6" s="91"/>
      <c r="GL6" s="89"/>
      <c r="GM6" s="89"/>
      <c r="GN6" s="92"/>
      <c r="GO6" s="90"/>
      <c r="GP6" s="90"/>
      <c r="GQ6" s="90"/>
      <c r="GR6" s="90"/>
      <c r="GS6" s="91"/>
      <c r="GT6" s="89"/>
      <c r="GU6" s="89"/>
      <c r="GV6" s="92"/>
      <c r="GW6" s="90"/>
      <c r="GX6" s="90"/>
      <c r="GY6" s="90"/>
      <c r="GZ6" s="90"/>
      <c r="HA6" s="91"/>
      <c r="HB6" s="89"/>
      <c r="HC6" s="89"/>
      <c r="HD6" s="92"/>
      <c r="HE6" s="90"/>
      <c r="HF6" s="90"/>
      <c r="HG6" s="90"/>
      <c r="HH6" s="90"/>
      <c r="HI6" s="91"/>
      <c r="HJ6" s="89"/>
      <c r="HK6" s="89"/>
      <c r="HL6" s="92"/>
      <c r="HM6" s="90"/>
      <c r="HN6" s="90"/>
      <c r="HO6" s="90"/>
      <c r="HP6" s="90"/>
      <c r="HQ6" s="91"/>
      <c r="HR6" s="89"/>
      <c r="HS6" s="89"/>
      <c r="HT6" s="92"/>
      <c r="HU6" s="90"/>
      <c r="HV6" s="90"/>
      <c r="HW6" s="90"/>
      <c r="HX6" s="90"/>
      <c r="HY6" s="91"/>
      <c r="HZ6" s="89"/>
      <c r="IA6" s="89"/>
      <c r="IB6" s="92"/>
      <c r="IC6" s="90"/>
      <c r="ID6" s="90"/>
      <c r="IE6" s="90"/>
      <c r="IF6" s="90"/>
      <c r="IG6" s="91"/>
      <c r="IH6" s="89"/>
      <c r="II6" s="89"/>
      <c r="IJ6" s="92"/>
      <c r="IK6" s="90"/>
      <c r="IL6" s="90"/>
      <c r="IM6" s="90"/>
      <c r="IN6" s="90"/>
    </row>
    <row r="7" spans="1:248" s="473" customFormat="1" ht="38.25">
      <c r="A7" s="549"/>
      <c r="B7" s="1286" t="s">
        <v>816</v>
      </c>
      <c r="C7" s="1287"/>
      <c r="D7" s="1288"/>
      <c r="E7" s="628" t="s">
        <v>813</v>
      </c>
      <c r="F7" s="609"/>
      <c r="G7" s="609"/>
      <c r="H7" s="609"/>
      <c r="I7" s="609"/>
      <c r="J7" s="609"/>
      <c r="K7" s="609"/>
      <c r="L7" s="609"/>
      <c r="M7" s="609"/>
      <c r="N7" s="609"/>
      <c r="O7" s="609"/>
      <c r="P7" s="609"/>
      <c r="Q7" s="609"/>
      <c r="R7" s="609"/>
      <c r="S7" s="609"/>
      <c r="T7" s="609"/>
      <c r="U7" s="609"/>
      <c r="V7" s="609"/>
      <c r="W7" s="609"/>
      <c r="X7" s="609"/>
      <c r="Y7" s="609"/>
      <c r="Z7" s="609"/>
      <c r="AA7" s="609"/>
      <c r="AB7" s="609"/>
      <c r="AC7" s="609"/>
      <c r="AD7" s="609"/>
      <c r="AE7" s="609"/>
      <c r="AF7" s="609"/>
      <c r="AG7" s="609"/>
      <c r="AH7" s="609"/>
      <c r="AI7" s="609"/>
      <c r="AJ7" s="609"/>
      <c r="AK7" s="609"/>
      <c r="AL7" s="609"/>
      <c r="AM7" s="609"/>
      <c r="AN7" s="609"/>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c r="CU7" s="609"/>
      <c r="CV7" s="609"/>
      <c r="CW7" s="609"/>
      <c r="CX7" s="609"/>
      <c r="CY7" s="609"/>
      <c r="CZ7" s="609"/>
      <c r="DA7" s="609"/>
      <c r="DB7" s="609"/>
      <c r="DC7" s="609"/>
      <c r="DD7" s="609"/>
      <c r="DE7" s="609"/>
      <c r="DF7" s="609"/>
      <c r="DG7" s="609"/>
      <c r="DH7" s="609"/>
      <c r="DI7" s="609"/>
      <c r="DJ7" s="609"/>
      <c r="DK7" s="609"/>
      <c r="DL7" s="609"/>
      <c r="DM7" s="609"/>
      <c r="DN7" s="609"/>
      <c r="DO7" s="609"/>
      <c r="DP7" s="609"/>
      <c r="DQ7" s="609"/>
      <c r="DR7" s="609"/>
      <c r="DS7" s="609"/>
      <c r="DT7" s="609"/>
      <c r="DU7" s="609"/>
      <c r="DV7" s="609"/>
      <c r="DW7" s="609"/>
      <c r="DX7" s="609"/>
      <c r="DY7" s="609"/>
      <c r="DZ7" s="609"/>
      <c r="EA7" s="609"/>
      <c r="EB7" s="609"/>
      <c r="EC7" s="609"/>
      <c r="ED7" s="609"/>
      <c r="EE7" s="609"/>
      <c r="EF7" s="609"/>
      <c r="EG7" s="609"/>
      <c r="EH7" s="609"/>
      <c r="EI7" s="609"/>
      <c r="EJ7" s="609"/>
      <c r="EK7" s="609"/>
      <c r="EL7" s="609"/>
      <c r="EM7" s="609"/>
      <c r="EN7" s="609"/>
      <c r="EO7" s="609"/>
      <c r="EP7" s="609"/>
      <c r="EQ7" s="609"/>
      <c r="ER7" s="609"/>
      <c r="ES7" s="609"/>
      <c r="ET7" s="609"/>
      <c r="EU7" s="609"/>
      <c r="EV7" s="609"/>
      <c r="EW7" s="609"/>
      <c r="EX7" s="609"/>
      <c r="EY7" s="609"/>
      <c r="EZ7" s="609"/>
      <c r="FA7" s="609"/>
      <c r="FB7" s="609"/>
      <c r="FC7" s="609"/>
      <c r="FD7" s="609"/>
      <c r="FE7" s="609"/>
      <c r="FF7" s="609"/>
      <c r="FG7" s="609"/>
      <c r="FH7" s="609"/>
      <c r="FI7" s="609"/>
      <c r="FJ7" s="609"/>
      <c r="FK7" s="609"/>
      <c r="FL7" s="609"/>
      <c r="FM7" s="609"/>
      <c r="FN7" s="609"/>
      <c r="FO7" s="609"/>
      <c r="FP7" s="609"/>
      <c r="FQ7" s="609"/>
      <c r="FR7" s="609"/>
      <c r="FS7" s="609"/>
      <c r="FT7" s="609"/>
      <c r="FU7" s="609"/>
      <c r="FV7" s="609"/>
      <c r="FW7" s="609"/>
      <c r="FX7" s="609"/>
      <c r="FY7" s="609"/>
      <c r="FZ7" s="609"/>
      <c r="GA7" s="609"/>
      <c r="GB7" s="609"/>
      <c r="GC7" s="609"/>
      <c r="GD7" s="609"/>
      <c r="GE7" s="609"/>
      <c r="GF7" s="609"/>
      <c r="GG7" s="609"/>
      <c r="GH7" s="609"/>
      <c r="GI7" s="609"/>
      <c r="GJ7" s="609"/>
      <c r="GK7" s="609"/>
      <c r="GL7" s="609"/>
      <c r="GM7" s="609"/>
      <c r="GN7" s="609"/>
      <c r="GO7" s="609"/>
      <c r="GP7" s="609"/>
      <c r="GQ7" s="609"/>
      <c r="GR7" s="609"/>
      <c r="GS7" s="609"/>
      <c r="GT7" s="609"/>
      <c r="GU7" s="609"/>
      <c r="GV7" s="609"/>
      <c r="GW7" s="609"/>
      <c r="GX7" s="609"/>
      <c r="GY7" s="609"/>
      <c r="GZ7" s="609"/>
      <c r="HA7" s="609"/>
      <c r="HB7" s="609"/>
      <c r="HC7" s="609"/>
      <c r="HD7" s="609"/>
      <c r="HE7" s="609"/>
      <c r="HF7" s="609"/>
      <c r="HG7" s="609"/>
      <c r="HH7" s="609"/>
      <c r="HI7" s="609"/>
      <c r="HJ7" s="609"/>
      <c r="HK7" s="609"/>
      <c r="HL7" s="609"/>
      <c r="HM7" s="609"/>
      <c r="HN7" s="609"/>
      <c r="HO7" s="609"/>
      <c r="HP7" s="609"/>
      <c r="HQ7" s="609"/>
      <c r="HR7" s="609"/>
      <c r="HS7" s="609"/>
      <c r="HT7" s="609"/>
      <c r="HU7" s="609"/>
      <c r="HV7" s="609"/>
      <c r="HW7" s="609"/>
      <c r="HX7" s="609"/>
      <c r="HY7" s="609"/>
      <c r="HZ7" s="609"/>
      <c r="IA7" s="609"/>
      <c r="IB7" s="609"/>
      <c r="IC7" s="609"/>
      <c r="ID7" s="609"/>
      <c r="IE7" s="609"/>
      <c r="IF7" s="609"/>
      <c r="IG7" s="609"/>
      <c r="IH7" s="609"/>
      <c r="II7" s="609"/>
      <c r="IJ7" s="524"/>
      <c r="IK7" s="524"/>
      <c r="IL7" s="524"/>
      <c r="IM7" s="524"/>
      <c r="IN7" s="524"/>
    </row>
    <row r="8" spans="1:248" s="473" customFormat="1" ht="17.25" customHeight="1">
      <c r="A8" s="613" t="s">
        <v>340</v>
      </c>
      <c r="B8" s="614" t="s">
        <v>1223</v>
      </c>
      <c r="C8" s="611" t="s">
        <v>1224</v>
      </c>
      <c r="D8" s="611" t="s">
        <v>1225</v>
      </c>
      <c r="E8" s="615" t="s">
        <v>1071</v>
      </c>
      <c r="F8" s="608"/>
      <c r="G8" s="609"/>
      <c r="H8" s="609"/>
      <c r="I8" s="609"/>
      <c r="J8" s="609"/>
      <c r="K8" s="609"/>
      <c r="L8" s="609"/>
      <c r="M8" s="609"/>
      <c r="N8" s="609"/>
      <c r="O8" s="609"/>
      <c r="P8" s="609"/>
      <c r="Q8" s="609"/>
      <c r="R8" s="609"/>
      <c r="S8" s="609"/>
      <c r="T8" s="609"/>
      <c r="U8" s="609"/>
      <c r="V8" s="609"/>
      <c r="W8" s="609"/>
      <c r="X8" s="609"/>
      <c r="Y8" s="609"/>
      <c r="Z8" s="609"/>
      <c r="AA8" s="609"/>
      <c r="AB8" s="609"/>
      <c r="AC8" s="609"/>
      <c r="AD8" s="609"/>
      <c r="AE8" s="609"/>
      <c r="AF8" s="609"/>
      <c r="AG8" s="609"/>
      <c r="AH8" s="609"/>
      <c r="AI8" s="609"/>
      <c r="AJ8" s="609"/>
      <c r="AK8" s="609"/>
      <c r="AL8" s="609"/>
      <c r="AM8" s="609"/>
      <c r="AN8" s="609"/>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c r="CU8" s="609"/>
      <c r="CV8" s="609"/>
      <c r="CW8" s="609"/>
      <c r="CX8" s="609"/>
      <c r="CY8" s="609"/>
      <c r="CZ8" s="609"/>
      <c r="DA8" s="609"/>
      <c r="DB8" s="609"/>
      <c r="DC8" s="609"/>
      <c r="DD8" s="609"/>
      <c r="DE8" s="609"/>
      <c r="DF8" s="609"/>
      <c r="DG8" s="609"/>
      <c r="DH8" s="609"/>
      <c r="DI8" s="609"/>
      <c r="DJ8" s="609"/>
      <c r="DK8" s="609"/>
      <c r="DL8" s="609"/>
      <c r="DM8" s="609"/>
      <c r="DN8" s="609"/>
      <c r="DO8" s="609"/>
      <c r="DP8" s="609"/>
      <c r="DQ8" s="609"/>
      <c r="DR8" s="609"/>
      <c r="DS8" s="609"/>
      <c r="DT8" s="609"/>
      <c r="DU8" s="609"/>
      <c r="DV8" s="609"/>
      <c r="DW8" s="609"/>
      <c r="DX8" s="609"/>
      <c r="DY8" s="609"/>
      <c r="DZ8" s="609"/>
      <c r="EA8" s="609"/>
      <c r="EB8" s="609"/>
      <c r="EC8" s="609"/>
      <c r="ED8" s="609"/>
      <c r="EE8" s="609"/>
      <c r="EF8" s="609"/>
      <c r="EG8" s="609"/>
      <c r="EH8" s="609"/>
      <c r="EI8" s="609"/>
      <c r="EJ8" s="609"/>
      <c r="EK8" s="609"/>
      <c r="EL8" s="609"/>
      <c r="EM8" s="609"/>
      <c r="EN8" s="609"/>
      <c r="EO8" s="609"/>
      <c r="EP8" s="609"/>
      <c r="EQ8" s="609"/>
      <c r="ER8" s="609"/>
      <c r="ES8" s="609"/>
      <c r="ET8" s="609"/>
      <c r="EU8" s="609"/>
      <c r="EV8" s="609"/>
      <c r="EW8" s="609"/>
      <c r="EX8" s="609"/>
      <c r="EY8" s="609"/>
      <c r="EZ8" s="609"/>
      <c r="FA8" s="609"/>
      <c r="FB8" s="609"/>
      <c r="FC8" s="609"/>
      <c r="FD8" s="609"/>
      <c r="FE8" s="609"/>
      <c r="FF8" s="609"/>
      <c r="FG8" s="609"/>
      <c r="FH8" s="609"/>
      <c r="FI8" s="609"/>
      <c r="FJ8" s="609"/>
      <c r="FK8" s="609"/>
      <c r="FL8" s="609"/>
      <c r="FM8" s="609"/>
      <c r="FN8" s="609"/>
      <c r="FO8" s="609"/>
      <c r="FP8" s="609"/>
      <c r="FQ8" s="609"/>
      <c r="FR8" s="609"/>
      <c r="FS8" s="609"/>
      <c r="FT8" s="609"/>
      <c r="FU8" s="609"/>
      <c r="FV8" s="609"/>
      <c r="FW8" s="609"/>
      <c r="FX8" s="609"/>
      <c r="FY8" s="609"/>
      <c r="FZ8" s="609"/>
      <c r="GA8" s="609"/>
      <c r="GB8" s="609"/>
      <c r="GC8" s="609"/>
      <c r="GD8" s="609"/>
      <c r="GE8" s="609"/>
      <c r="GF8" s="609"/>
      <c r="GG8" s="609"/>
      <c r="GH8" s="609"/>
      <c r="GI8" s="609"/>
      <c r="GJ8" s="609"/>
      <c r="GK8" s="609"/>
      <c r="GL8" s="609"/>
      <c r="GM8" s="609"/>
      <c r="GN8" s="609"/>
      <c r="GO8" s="609"/>
      <c r="GP8" s="609"/>
      <c r="GQ8" s="609"/>
      <c r="GR8" s="609"/>
      <c r="GS8" s="609"/>
      <c r="GT8" s="609"/>
      <c r="GU8" s="609"/>
      <c r="GV8" s="609"/>
      <c r="GW8" s="609"/>
      <c r="GX8" s="609"/>
      <c r="GY8" s="609"/>
      <c r="GZ8" s="609"/>
      <c r="HA8" s="609"/>
      <c r="HB8" s="609"/>
      <c r="HC8" s="609"/>
      <c r="HD8" s="609"/>
      <c r="HE8" s="609"/>
      <c r="HF8" s="609"/>
      <c r="HG8" s="609"/>
      <c r="HH8" s="609"/>
      <c r="HI8" s="609"/>
      <c r="HJ8" s="609"/>
      <c r="HK8" s="609"/>
      <c r="HL8" s="609"/>
      <c r="HM8" s="609"/>
      <c r="HN8" s="609"/>
      <c r="HO8" s="609"/>
      <c r="HP8" s="609"/>
      <c r="HQ8" s="609"/>
      <c r="HR8" s="609"/>
      <c r="HS8" s="609"/>
      <c r="HT8" s="609"/>
      <c r="HU8" s="609"/>
      <c r="HV8" s="609"/>
      <c r="HW8" s="609"/>
      <c r="HX8" s="609"/>
      <c r="HY8" s="609"/>
      <c r="HZ8" s="609"/>
      <c r="IA8" s="609"/>
      <c r="IB8" s="609"/>
      <c r="IC8" s="609"/>
      <c r="ID8" s="609"/>
      <c r="IE8" s="609"/>
      <c r="IF8" s="609"/>
      <c r="IG8" s="609"/>
      <c r="IH8" s="609"/>
      <c r="II8" s="609"/>
      <c r="IJ8" s="524"/>
      <c r="IK8" s="524"/>
      <c r="IL8" s="524"/>
      <c r="IM8" s="524"/>
      <c r="IN8" s="524"/>
    </row>
    <row r="9" spans="1:248" s="473" customFormat="1" ht="15" customHeight="1">
      <c r="A9" s="616" t="s">
        <v>825</v>
      </c>
      <c r="B9" s="620">
        <v>2</v>
      </c>
      <c r="C9" s="612">
        <v>7</v>
      </c>
      <c r="D9" s="623">
        <v>9</v>
      </c>
      <c r="E9" s="620">
        <f>SUM(B9:D9)</f>
        <v>18</v>
      </c>
      <c r="F9" s="608"/>
      <c r="G9" s="738"/>
      <c r="H9" s="609"/>
      <c r="I9" s="609"/>
      <c r="J9" s="609"/>
      <c r="K9" s="609"/>
      <c r="L9" s="609"/>
      <c r="M9" s="609"/>
      <c r="N9" s="609"/>
      <c r="O9" s="609"/>
      <c r="P9" s="609"/>
      <c r="Q9" s="609"/>
      <c r="R9" s="609"/>
      <c r="S9" s="609"/>
      <c r="T9" s="609"/>
      <c r="U9" s="609"/>
      <c r="V9" s="609"/>
      <c r="W9" s="609"/>
      <c r="X9" s="609"/>
      <c r="Y9" s="609"/>
      <c r="Z9" s="609"/>
      <c r="AA9" s="609"/>
      <c r="AB9" s="609"/>
      <c r="AC9" s="609"/>
      <c r="AD9" s="609"/>
      <c r="AE9" s="609"/>
      <c r="AF9" s="609"/>
      <c r="AG9" s="609"/>
      <c r="AH9" s="609"/>
      <c r="AI9" s="609"/>
      <c r="AJ9" s="609"/>
      <c r="AK9" s="609"/>
      <c r="AL9" s="609"/>
      <c r="AM9" s="609"/>
      <c r="AN9" s="609"/>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c r="CU9" s="609"/>
      <c r="CV9" s="609"/>
      <c r="CW9" s="609"/>
      <c r="CX9" s="609"/>
      <c r="CY9" s="609"/>
      <c r="CZ9" s="609"/>
      <c r="DA9" s="609"/>
      <c r="DB9" s="609"/>
      <c r="DC9" s="609"/>
      <c r="DD9" s="609"/>
      <c r="DE9" s="609"/>
      <c r="DF9" s="609"/>
      <c r="DG9" s="609"/>
      <c r="DH9" s="609"/>
      <c r="DI9" s="609"/>
      <c r="DJ9" s="609"/>
      <c r="DK9" s="609"/>
      <c r="DL9" s="609"/>
      <c r="DM9" s="609"/>
      <c r="DN9" s="609"/>
      <c r="DO9" s="609"/>
      <c r="DP9" s="609"/>
      <c r="DQ9" s="609"/>
      <c r="DR9" s="609"/>
      <c r="DS9" s="609"/>
      <c r="DT9" s="609"/>
      <c r="DU9" s="609"/>
      <c r="DV9" s="609"/>
      <c r="DW9" s="609"/>
      <c r="DX9" s="609"/>
      <c r="DY9" s="609"/>
      <c r="DZ9" s="609"/>
      <c r="EA9" s="609"/>
      <c r="EB9" s="609"/>
      <c r="EC9" s="609"/>
      <c r="ED9" s="609"/>
      <c r="EE9" s="609"/>
      <c r="EF9" s="609"/>
      <c r="EG9" s="609"/>
      <c r="EH9" s="609"/>
      <c r="EI9" s="609"/>
      <c r="EJ9" s="609"/>
      <c r="EK9" s="609"/>
      <c r="EL9" s="609"/>
      <c r="EM9" s="609"/>
      <c r="EN9" s="609"/>
      <c r="EO9" s="609"/>
      <c r="EP9" s="609"/>
      <c r="EQ9" s="609"/>
      <c r="ER9" s="609"/>
      <c r="ES9" s="609"/>
      <c r="ET9" s="609"/>
      <c r="EU9" s="609"/>
      <c r="EV9" s="609"/>
      <c r="EW9" s="609"/>
      <c r="EX9" s="609"/>
      <c r="EY9" s="609"/>
      <c r="EZ9" s="609"/>
      <c r="FA9" s="609"/>
      <c r="FB9" s="609"/>
      <c r="FC9" s="609"/>
      <c r="FD9" s="609"/>
      <c r="FE9" s="609"/>
      <c r="FF9" s="609"/>
      <c r="FG9" s="609"/>
      <c r="FH9" s="609"/>
      <c r="FI9" s="609"/>
      <c r="FJ9" s="609"/>
      <c r="FK9" s="609"/>
      <c r="FL9" s="609"/>
      <c r="FM9" s="609"/>
      <c r="FN9" s="609"/>
      <c r="FO9" s="609"/>
      <c r="FP9" s="609"/>
      <c r="FQ9" s="609"/>
      <c r="FR9" s="609"/>
      <c r="FS9" s="609"/>
      <c r="FT9" s="609"/>
      <c r="FU9" s="609"/>
      <c r="FV9" s="609"/>
      <c r="FW9" s="609"/>
      <c r="FX9" s="609"/>
      <c r="FY9" s="609"/>
      <c r="FZ9" s="609"/>
      <c r="GA9" s="609"/>
      <c r="GB9" s="609"/>
      <c r="GC9" s="609"/>
      <c r="GD9" s="609"/>
      <c r="GE9" s="609"/>
      <c r="GF9" s="609"/>
      <c r="GG9" s="609"/>
      <c r="GH9" s="609"/>
      <c r="GI9" s="609"/>
      <c r="GJ9" s="609"/>
      <c r="GK9" s="609"/>
      <c r="GL9" s="609"/>
      <c r="GM9" s="609"/>
      <c r="GN9" s="609"/>
      <c r="GO9" s="609"/>
      <c r="GP9" s="609"/>
      <c r="GQ9" s="609"/>
      <c r="GR9" s="609"/>
      <c r="GS9" s="609"/>
      <c r="GT9" s="609"/>
      <c r="GU9" s="609"/>
      <c r="GV9" s="609"/>
      <c r="GW9" s="609"/>
      <c r="GX9" s="609"/>
      <c r="GY9" s="609"/>
      <c r="GZ9" s="609"/>
      <c r="HA9" s="609"/>
      <c r="HB9" s="609"/>
      <c r="HC9" s="609"/>
      <c r="HD9" s="609"/>
      <c r="HE9" s="609"/>
      <c r="HF9" s="609"/>
      <c r="HG9" s="609"/>
      <c r="HH9" s="609"/>
      <c r="HI9" s="609"/>
      <c r="HJ9" s="609"/>
      <c r="HK9" s="609"/>
      <c r="HL9" s="609"/>
      <c r="HM9" s="609"/>
      <c r="HN9" s="609"/>
      <c r="HO9" s="609"/>
      <c r="HP9" s="609"/>
      <c r="HQ9" s="609"/>
      <c r="HR9" s="609"/>
      <c r="HS9" s="609"/>
      <c r="HT9" s="609"/>
      <c r="HU9" s="609"/>
      <c r="HV9" s="609"/>
      <c r="HW9" s="609"/>
      <c r="HX9" s="609"/>
      <c r="HY9" s="609"/>
      <c r="HZ9" s="609"/>
      <c r="IA9" s="609"/>
      <c r="IB9" s="609"/>
      <c r="IC9" s="609"/>
      <c r="ID9" s="609"/>
      <c r="IE9" s="609"/>
      <c r="IF9" s="609"/>
      <c r="IG9" s="609"/>
      <c r="IH9" s="609"/>
      <c r="II9" s="609"/>
      <c r="IJ9" s="524"/>
      <c r="IK9" s="524"/>
      <c r="IL9" s="524"/>
      <c r="IM9" s="524"/>
      <c r="IN9" s="524"/>
    </row>
    <row r="10" spans="1:248" s="473" customFormat="1" ht="15" customHeight="1">
      <c r="A10" s="617" t="s">
        <v>407</v>
      </c>
      <c r="B10" s="624">
        <v>4</v>
      </c>
      <c r="C10" s="625">
        <v>0</v>
      </c>
      <c r="D10" s="626">
        <v>0</v>
      </c>
      <c r="E10" s="624">
        <f t="shared" ref="E10:E32" si="0">SUM(B10:D10)</f>
        <v>4</v>
      </c>
      <c r="F10" s="609"/>
      <c r="G10" s="609"/>
      <c r="H10" s="609"/>
      <c r="I10" s="609"/>
      <c r="J10" s="609"/>
      <c r="K10" s="609"/>
      <c r="L10" s="609"/>
      <c r="M10" s="609"/>
      <c r="N10" s="609"/>
      <c r="O10" s="609"/>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c r="CU10" s="609"/>
      <c r="CV10" s="609"/>
      <c r="CW10" s="609"/>
      <c r="CX10" s="609"/>
      <c r="CY10" s="609"/>
      <c r="CZ10" s="609"/>
      <c r="DA10" s="609"/>
      <c r="DB10" s="609"/>
      <c r="DC10" s="609"/>
      <c r="DD10" s="609"/>
      <c r="DE10" s="609"/>
      <c r="DF10" s="609"/>
      <c r="DG10" s="609"/>
      <c r="DH10" s="609"/>
      <c r="DI10" s="609"/>
      <c r="DJ10" s="609"/>
      <c r="DK10" s="609"/>
      <c r="DL10" s="609"/>
      <c r="DM10" s="609"/>
      <c r="DN10" s="609"/>
      <c r="DO10" s="609"/>
      <c r="DP10" s="609"/>
      <c r="DQ10" s="609"/>
      <c r="DR10" s="609"/>
      <c r="DS10" s="609"/>
      <c r="DT10" s="609"/>
      <c r="DU10" s="609"/>
      <c r="DV10" s="609"/>
      <c r="DW10" s="609"/>
      <c r="DX10" s="609"/>
      <c r="DY10" s="609"/>
      <c r="DZ10" s="609"/>
      <c r="EA10" s="609"/>
      <c r="EB10" s="609"/>
      <c r="EC10" s="609"/>
      <c r="ED10" s="609"/>
      <c r="EE10" s="609"/>
      <c r="EF10" s="609"/>
      <c r="EG10" s="609"/>
      <c r="EH10" s="609"/>
      <c r="EI10" s="609"/>
      <c r="EJ10" s="609"/>
      <c r="EK10" s="609"/>
      <c r="EL10" s="609"/>
      <c r="EM10" s="609"/>
      <c r="EN10" s="609"/>
      <c r="EO10" s="609"/>
      <c r="EP10" s="609"/>
      <c r="EQ10" s="609"/>
      <c r="ER10" s="609"/>
      <c r="ES10" s="609"/>
      <c r="ET10" s="609"/>
      <c r="EU10" s="609"/>
      <c r="EV10" s="609"/>
      <c r="EW10" s="609"/>
      <c r="EX10" s="609"/>
      <c r="EY10" s="609"/>
      <c r="EZ10" s="609"/>
      <c r="FA10" s="609"/>
      <c r="FB10" s="609"/>
      <c r="FC10" s="609"/>
      <c r="FD10" s="609"/>
      <c r="FE10" s="609"/>
      <c r="FF10" s="609"/>
      <c r="FG10" s="609"/>
      <c r="FH10" s="609"/>
      <c r="FI10" s="609"/>
      <c r="FJ10" s="609"/>
      <c r="FK10" s="609"/>
      <c r="FL10" s="609"/>
      <c r="FM10" s="609"/>
      <c r="FN10" s="609"/>
      <c r="FO10" s="609"/>
      <c r="FP10" s="609"/>
      <c r="FQ10" s="609"/>
      <c r="FR10" s="609"/>
      <c r="FS10" s="609"/>
      <c r="FT10" s="609"/>
      <c r="FU10" s="609"/>
      <c r="FV10" s="609"/>
      <c r="FW10" s="609"/>
      <c r="FX10" s="609"/>
      <c r="FY10" s="609"/>
      <c r="FZ10" s="609"/>
      <c r="GA10" s="609"/>
      <c r="GB10" s="609"/>
      <c r="GC10" s="609"/>
      <c r="GD10" s="609"/>
      <c r="GE10" s="609"/>
      <c r="GF10" s="609"/>
      <c r="GG10" s="609"/>
      <c r="GH10" s="609"/>
      <c r="GI10" s="609"/>
      <c r="GJ10" s="609"/>
      <c r="GK10" s="609"/>
      <c r="GL10" s="609"/>
      <c r="GM10" s="609"/>
      <c r="GN10" s="609"/>
      <c r="GO10" s="609"/>
      <c r="GP10" s="609"/>
      <c r="GQ10" s="609"/>
      <c r="GR10" s="609"/>
      <c r="GS10" s="609"/>
      <c r="GT10" s="609"/>
      <c r="GU10" s="609"/>
      <c r="GV10" s="609"/>
      <c r="GW10" s="609"/>
      <c r="GX10" s="609"/>
      <c r="GY10" s="609"/>
      <c r="GZ10" s="609"/>
      <c r="HA10" s="609"/>
      <c r="HB10" s="609"/>
      <c r="HC10" s="609"/>
      <c r="HD10" s="609"/>
      <c r="HE10" s="609"/>
      <c r="HF10" s="609"/>
      <c r="HG10" s="609"/>
      <c r="HH10" s="609"/>
      <c r="HI10" s="609"/>
      <c r="HJ10" s="609"/>
      <c r="HK10" s="609"/>
      <c r="HL10" s="609"/>
      <c r="HM10" s="609"/>
      <c r="HN10" s="609"/>
      <c r="HO10" s="609"/>
      <c r="HP10" s="609"/>
      <c r="HQ10" s="609"/>
      <c r="HR10" s="609"/>
      <c r="HS10" s="609"/>
      <c r="HT10" s="609"/>
      <c r="HU10" s="609"/>
      <c r="HV10" s="609"/>
      <c r="HW10" s="609"/>
      <c r="HX10" s="609"/>
      <c r="HY10" s="609"/>
      <c r="HZ10" s="609"/>
      <c r="IA10" s="609"/>
      <c r="IB10" s="609"/>
      <c r="IC10" s="609"/>
      <c r="ID10" s="609"/>
      <c r="IE10" s="609"/>
      <c r="IF10" s="609"/>
      <c r="IG10" s="609"/>
      <c r="IH10" s="609"/>
      <c r="II10" s="609"/>
      <c r="IJ10" s="524"/>
      <c r="IK10" s="524"/>
      <c r="IL10" s="524"/>
      <c r="IM10" s="524"/>
      <c r="IN10" s="524"/>
    </row>
    <row r="11" spans="1:248" s="473" customFormat="1" ht="15" customHeight="1">
      <c r="A11" s="616" t="s">
        <v>344</v>
      </c>
      <c r="B11" s="620">
        <v>11</v>
      </c>
      <c r="C11" s="612">
        <v>15</v>
      </c>
      <c r="D11" s="623">
        <v>22</v>
      </c>
      <c r="E11" s="620">
        <f t="shared" si="0"/>
        <v>48</v>
      </c>
      <c r="F11" s="609"/>
      <c r="G11" s="609"/>
      <c r="H11" s="609"/>
      <c r="I11" s="609"/>
      <c r="J11" s="609"/>
      <c r="K11" s="609"/>
      <c r="L11" s="609"/>
      <c r="M11" s="609"/>
      <c r="N11" s="609"/>
      <c r="O11" s="609"/>
      <c r="P11" s="609"/>
      <c r="Q11" s="609"/>
      <c r="R11" s="609"/>
      <c r="S11" s="609"/>
      <c r="T11" s="609"/>
      <c r="U11" s="609"/>
      <c r="V11" s="609"/>
      <c r="W11" s="609"/>
      <c r="X11" s="609"/>
      <c r="Y11" s="609"/>
      <c r="Z11" s="609"/>
      <c r="AA11" s="609"/>
      <c r="AB11" s="609"/>
      <c r="AC11" s="609"/>
      <c r="AD11" s="609"/>
      <c r="AE11" s="609"/>
      <c r="AF11" s="609"/>
      <c r="AG11" s="609"/>
      <c r="AH11" s="609"/>
      <c r="AI11" s="609"/>
      <c r="AJ11" s="609"/>
      <c r="AK11" s="609"/>
      <c r="AL11" s="609"/>
      <c r="AM11" s="609"/>
      <c r="AN11" s="609"/>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c r="CU11" s="609"/>
      <c r="CV11" s="609"/>
      <c r="CW11" s="609"/>
      <c r="CX11" s="609"/>
      <c r="CY11" s="609"/>
      <c r="CZ11" s="609"/>
      <c r="DA11" s="609"/>
      <c r="DB11" s="609"/>
      <c r="DC11" s="609"/>
      <c r="DD11" s="609"/>
      <c r="DE11" s="609"/>
      <c r="DF11" s="609"/>
      <c r="DG11" s="609"/>
      <c r="DH11" s="609"/>
      <c r="DI11" s="609"/>
      <c r="DJ11" s="609"/>
      <c r="DK11" s="609"/>
      <c r="DL11" s="609"/>
      <c r="DM11" s="609"/>
      <c r="DN11" s="609"/>
      <c r="DO11" s="609"/>
      <c r="DP11" s="609"/>
      <c r="DQ11" s="609"/>
      <c r="DR11" s="609"/>
      <c r="DS11" s="609"/>
      <c r="DT11" s="609"/>
      <c r="DU11" s="609"/>
      <c r="DV11" s="609"/>
      <c r="DW11" s="609"/>
      <c r="DX11" s="609"/>
      <c r="DY11" s="609"/>
      <c r="DZ11" s="609"/>
      <c r="EA11" s="609"/>
      <c r="EB11" s="609"/>
      <c r="EC11" s="609"/>
      <c r="ED11" s="609"/>
      <c r="EE11" s="609"/>
      <c r="EF11" s="609"/>
      <c r="EG11" s="609"/>
      <c r="EH11" s="609"/>
      <c r="EI11" s="609"/>
      <c r="EJ11" s="609"/>
      <c r="EK11" s="609"/>
      <c r="EL11" s="609"/>
      <c r="EM11" s="609"/>
      <c r="EN11" s="609"/>
      <c r="EO11" s="609"/>
      <c r="EP11" s="609"/>
      <c r="EQ11" s="609"/>
      <c r="ER11" s="609"/>
      <c r="ES11" s="609"/>
      <c r="ET11" s="609"/>
      <c r="EU11" s="609"/>
      <c r="EV11" s="609"/>
      <c r="EW11" s="609"/>
      <c r="EX11" s="609"/>
      <c r="EY11" s="609"/>
      <c r="EZ11" s="609"/>
      <c r="FA11" s="609"/>
      <c r="FB11" s="609"/>
      <c r="FC11" s="609"/>
      <c r="FD11" s="609"/>
      <c r="FE11" s="609"/>
      <c r="FF11" s="609"/>
      <c r="FG11" s="609"/>
      <c r="FH11" s="609"/>
      <c r="FI11" s="609"/>
      <c r="FJ11" s="609"/>
      <c r="FK11" s="609"/>
      <c r="FL11" s="609"/>
      <c r="FM11" s="609"/>
      <c r="FN11" s="609"/>
      <c r="FO11" s="609"/>
      <c r="FP11" s="609"/>
      <c r="FQ11" s="609"/>
      <c r="FR11" s="609"/>
      <c r="FS11" s="609"/>
      <c r="FT11" s="609"/>
      <c r="FU11" s="609"/>
      <c r="FV11" s="609"/>
      <c r="FW11" s="609"/>
      <c r="FX11" s="609"/>
      <c r="FY11" s="609"/>
      <c r="FZ11" s="609"/>
      <c r="GA11" s="609"/>
      <c r="GB11" s="609"/>
      <c r="GC11" s="609"/>
      <c r="GD11" s="609"/>
      <c r="GE11" s="609"/>
      <c r="GF11" s="609"/>
      <c r="GG11" s="609"/>
      <c r="GH11" s="609"/>
      <c r="GI11" s="609"/>
      <c r="GJ11" s="609"/>
      <c r="GK11" s="609"/>
      <c r="GL11" s="609"/>
      <c r="GM11" s="609"/>
      <c r="GN11" s="609"/>
      <c r="GO11" s="609"/>
      <c r="GP11" s="609"/>
      <c r="GQ11" s="609"/>
      <c r="GR11" s="609"/>
      <c r="GS11" s="609"/>
      <c r="GT11" s="609"/>
      <c r="GU11" s="609"/>
      <c r="GV11" s="609"/>
      <c r="GW11" s="609"/>
      <c r="GX11" s="609"/>
      <c r="GY11" s="609"/>
      <c r="GZ11" s="609"/>
      <c r="HA11" s="609"/>
      <c r="HB11" s="609"/>
      <c r="HC11" s="609"/>
      <c r="HD11" s="609"/>
      <c r="HE11" s="609"/>
      <c r="HF11" s="609"/>
      <c r="HG11" s="609"/>
      <c r="HH11" s="609"/>
      <c r="HI11" s="609"/>
      <c r="HJ11" s="609"/>
      <c r="HK11" s="609"/>
      <c r="HL11" s="609"/>
      <c r="HM11" s="609"/>
      <c r="HN11" s="609"/>
      <c r="HO11" s="609"/>
      <c r="HP11" s="609"/>
      <c r="HQ11" s="609"/>
      <c r="HR11" s="609"/>
      <c r="HS11" s="609"/>
      <c r="HT11" s="609"/>
      <c r="HU11" s="609"/>
      <c r="HV11" s="609"/>
      <c r="HW11" s="609"/>
      <c r="HX11" s="609"/>
      <c r="HY11" s="609"/>
      <c r="HZ11" s="609"/>
      <c r="IA11" s="609"/>
      <c r="IB11" s="609"/>
      <c r="IC11" s="609"/>
      <c r="ID11" s="609"/>
      <c r="IE11" s="609"/>
      <c r="IF11" s="609"/>
      <c r="IG11" s="609"/>
      <c r="IH11" s="609"/>
      <c r="II11" s="609"/>
      <c r="IJ11" s="524"/>
      <c r="IK11" s="524"/>
      <c r="IL11" s="524"/>
      <c r="IM11" s="524"/>
      <c r="IN11" s="524"/>
    </row>
    <row r="12" spans="1:248" s="473" customFormat="1" ht="15" customHeight="1">
      <c r="A12" s="617" t="s">
        <v>826</v>
      </c>
      <c r="B12" s="624">
        <v>1</v>
      </c>
      <c r="C12" s="625">
        <v>3</v>
      </c>
      <c r="D12" s="626">
        <v>1</v>
      </c>
      <c r="E12" s="624">
        <f t="shared" si="0"/>
        <v>5</v>
      </c>
      <c r="F12" s="609"/>
      <c r="G12" s="609"/>
      <c r="H12" s="609"/>
      <c r="I12" s="609"/>
      <c r="J12" s="609"/>
      <c r="K12" s="609"/>
      <c r="L12" s="609"/>
      <c r="M12" s="609"/>
      <c r="N12" s="609"/>
      <c r="O12" s="609"/>
      <c r="P12" s="609"/>
      <c r="Q12" s="609"/>
      <c r="R12" s="609"/>
      <c r="S12" s="609"/>
      <c r="T12" s="609"/>
      <c r="U12" s="609"/>
      <c r="V12" s="609"/>
      <c r="W12" s="609"/>
      <c r="X12" s="609"/>
      <c r="Y12" s="609"/>
      <c r="Z12" s="609"/>
      <c r="AA12" s="609"/>
      <c r="AB12" s="609"/>
      <c r="AC12" s="609"/>
      <c r="AD12" s="609"/>
      <c r="AE12" s="609"/>
      <c r="AF12" s="609"/>
      <c r="AG12" s="609"/>
      <c r="AH12" s="609"/>
      <c r="AI12" s="609"/>
      <c r="AJ12" s="609"/>
      <c r="AK12" s="609"/>
      <c r="AL12" s="609"/>
      <c r="AM12" s="609"/>
      <c r="AN12" s="609"/>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c r="CU12" s="609"/>
      <c r="CV12" s="609"/>
      <c r="CW12" s="609"/>
      <c r="CX12" s="609"/>
      <c r="CY12" s="609"/>
      <c r="CZ12" s="609"/>
      <c r="DA12" s="609"/>
      <c r="DB12" s="609"/>
      <c r="DC12" s="609"/>
      <c r="DD12" s="609"/>
      <c r="DE12" s="609"/>
      <c r="DF12" s="609"/>
      <c r="DG12" s="609"/>
      <c r="DH12" s="609"/>
      <c r="DI12" s="609"/>
      <c r="DJ12" s="609"/>
      <c r="DK12" s="609"/>
      <c r="DL12" s="609"/>
      <c r="DM12" s="609"/>
      <c r="DN12" s="609"/>
      <c r="DO12" s="609"/>
      <c r="DP12" s="609"/>
      <c r="DQ12" s="609"/>
      <c r="DR12" s="609"/>
      <c r="DS12" s="609"/>
      <c r="DT12" s="609"/>
      <c r="DU12" s="609"/>
      <c r="DV12" s="609"/>
      <c r="DW12" s="609"/>
      <c r="DX12" s="609"/>
      <c r="DY12" s="609"/>
      <c r="DZ12" s="609"/>
      <c r="EA12" s="609"/>
      <c r="EB12" s="609"/>
      <c r="EC12" s="609"/>
      <c r="ED12" s="609"/>
      <c r="EE12" s="609"/>
      <c r="EF12" s="609"/>
      <c r="EG12" s="609"/>
      <c r="EH12" s="609"/>
      <c r="EI12" s="609"/>
      <c r="EJ12" s="609"/>
      <c r="EK12" s="609"/>
      <c r="EL12" s="609"/>
      <c r="EM12" s="609"/>
      <c r="EN12" s="609"/>
      <c r="EO12" s="609"/>
      <c r="EP12" s="609"/>
      <c r="EQ12" s="609"/>
      <c r="ER12" s="609"/>
      <c r="ES12" s="609"/>
      <c r="ET12" s="609"/>
      <c r="EU12" s="609"/>
      <c r="EV12" s="609"/>
      <c r="EW12" s="609"/>
      <c r="EX12" s="609"/>
      <c r="EY12" s="609"/>
      <c r="EZ12" s="609"/>
      <c r="FA12" s="609"/>
      <c r="FB12" s="609"/>
      <c r="FC12" s="609"/>
      <c r="FD12" s="609"/>
      <c r="FE12" s="609"/>
      <c r="FF12" s="609"/>
      <c r="FG12" s="609"/>
      <c r="FH12" s="609"/>
      <c r="FI12" s="609"/>
      <c r="FJ12" s="609"/>
      <c r="FK12" s="609"/>
      <c r="FL12" s="609"/>
      <c r="FM12" s="609"/>
      <c r="FN12" s="609"/>
      <c r="FO12" s="609"/>
      <c r="FP12" s="609"/>
      <c r="FQ12" s="609"/>
      <c r="FR12" s="609"/>
      <c r="FS12" s="609"/>
      <c r="FT12" s="609"/>
      <c r="FU12" s="609"/>
      <c r="FV12" s="609"/>
      <c r="FW12" s="609"/>
      <c r="FX12" s="609"/>
      <c r="FY12" s="609"/>
      <c r="FZ12" s="609"/>
      <c r="GA12" s="609"/>
      <c r="GB12" s="609"/>
      <c r="GC12" s="609"/>
      <c r="GD12" s="609"/>
      <c r="GE12" s="609"/>
      <c r="GF12" s="609"/>
      <c r="GG12" s="609"/>
      <c r="GH12" s="609"/>
      <c r="GI12" s="609"/>
      <c r="GJ12" s="609"/>
      <c r="GK12" s="609"/>
      <c r="GL12" s="609"/>
      <c r="GM12" s="609"/>
      <c r="GN12" s="609"/>
      <c r="GO12" s="609"/>
      <c r="GP12" s="609"/>
      <c r="GQ12" s="609"/>
      <c r="GR12" s="609"/>
      <c r="GS12" s="609"/>
      <c r="GT12" s="609"/>
      <c r="GU12" s="609"/>
      <c r="GV12" s="609"/>
      <c r="GW12" s="609"/>
      <c r="GX12" s="609"/>
      <c r="GY12" s="609"/>
      <c r="GZ12" s="609"/>
      <c r="HA12" s="609"/>
      <c r="HB12" s="609"/>
      <c r="HC12" s="609"/>
      <c r="HD12" s="609"/>
      <c r="HE12" s="609"/>
      <c r="HF12" s="609"/>
      <c r="HG12" s="609"/>
      <c r="HH12" s="609"/>
      <c r="HI12" s="609"/>
      <c r="HJ12" s="609"/>
      <c r="HK12" s="609"/>
      <c r="HL12" s="609"/>
      <c r="HM12" s="609"/>
      <c r="HN12" s="609"/>
      <c r="HO12" s="609"/>
      <c r="HP12" s="609"/>
      <c r="HQ12" s="609"/>
      <c r="HR12" s="609"/>
      <c r="HS12" s="609"/>
      <c r="HT12" s="609"/>
      <c r="HU12" s="609"/>
      <c r="HV12" s="609"/>
      <c r="HW12" s="609"/>
      <c r="HX12" s="609"/>
      <c r="HY12" s="609"/>
      <c r="HZ12" s="609"/>
      <c r="IA12" s="609"/>
      <c r="IB12" s="609"/>
      <c r="IC12" s="609"/>
      <c r="ID12" s="609"/>
      <c r="IE12" s="609"/>
      <c r="IF12" s="609"/>
      <c r="IG12" s="609"/>
      <c r="IH12" s="609"/>
      <c r="II12" s="609"/>
      <c r="IJ12" s="524"/>
      <c r="IK12" s="524"/>
      <c r="IL12" s="524"/>
      <c r="IM12" s="524"/>
      <c r="IN12" s="524"/>
    </row>
    <row r="13" spans="1:248" s="473" customFormat="1" ht="15" customHeight="1">
      <c r="A13" s="616" t="s">
        <v>408</v>
      </c>
      <c r="B13" s="620">
        <v>9</v>
      </c>
      <c r="C13" s="612">
        <v>15</v>
      </c>
      <c r="D13" s="623">
        <v>11</v>
      </c>
      <c r="E13" s="620">
        <f t="shared" si="0"/>
        <v>35</v>
      </c>
      <c r="F13" s="609"/>
      <c r="G13" s="609"/>
      <c r="H13" s="609"/>
      <c r="I13" s="609"/>
      <c r="J13" s="609"/>
      <c r="K13" s="609"/>
      <c r="L13" s="609"/>
      <c r="M13" s="609"/>
      <c r="N13" s="609"/>
      <c r="O13" s="609"/>
      <c r="P13" s="609"/>
      <c r="Q13" s="609"/>
      <c r="R13" s="609"/>
      <c r="S13" s="609"/>
      <c r="T13" s="609"/>
      <c r="U13" s="609"/>
      <c r="V13" s="609"/>
      <c r="W13" s="609"/>
      <c r="X13" s="609"/>
      <c r="Y13" s="609"/>
      <c r="Z13" s="609"/>
      <c r="AA13" s="609"/>
      <c r="AB13" s="609"/>
      <c r="AC13" s="609"/>
      <c r="AD13" s="609"/>
      <c r="AE13" s="609"/>
      <c r="AF13" s="609"/>
      <c r="AG13" s="609"/>
      <c r="AH13" s="609"/>
      <c r="AI13" s="609"/>
      <c r="AJ13" s="609"/>
      <c r="AK13" s="609"/>
      <c r="AL13" s="609"/>
      <c r="AM13" s="609"/>
      <c r="AN13" s="609"/>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c r="CU13" s="609"/>
      <c r="CV13" s="609"/>
      <c r="CW13" s="609"/>
      <c r="CX13" s="609"/>
      <c r="CY13" s="609"/>
      <c r="CZ13" s="609"/>
      <c r="DA13" s="609"/>
      <c r="DB13" s="609"/>
      <c r="DC13" s="609"/>
      <c r="DD13" s="609"/>
      <c r="DE13" s="609"/>
      <c r="DF13" s="609"/>
      <c r="DG13" s="609"/>
      <c r="DH13" s="609"/>
      <c r="DI13" s="609"/>
      <c r="DJ13" s="609"/>
      <c r="DK13" s="609"/>
      <c r="DL13" s="609"/>
      <c r="DM13" s="609"/>
      <c r="DN13" s="609"/>
      <c r="DO13" s="609"/>
      <c r="DP13" s="609"/>
      <c r="DQ13" s="609"/>
      <c r="DR13" s="609"/>
      <c r="DS13" s="609"/>
      <c r="DT13" s="609"/>
      <c r="DU13" s="609"/>
      <c r="DV13" s="609"/>
      <c r="DW13" s="609"/>
      <c r="DX13" s="609"/>
      <c r="DY13" s="609"/>
      <c r="DZ13" s="609"/>
      <c r="EA13" s="609"/>
      <c r="EB13" s="609"/>
      <c r="EC13" s="609"/>
      <c r="ED13" s="609"/>
      <c r="EE13" s="609"/>
      <c r="EF13" s="609"/>
      <c r="EG13" s="609"/>
      <c r="EH13" s="609"/>
      <c r="EI13" s="609"/>
      <c r="EJ13" s="609"/>
      <c r="EK13" s="609"/>
      <c r="EL13" s="609"/>
      <c r="EM13" s="609"/>
      <c r="EN13" s="609"/>
      <c r="EO13" s="609"/>
      <c r="EP13" s="609"/>
      <c r="EQ13" s="609"/>
      <c r="ER13" s="609"/>
      <c r="ES13" s="609"/>
      <c r="ET13" s="609"/>
      <c r="EU13" s="609"/>
      <c r="EV13" s="609"/>
      <c r="EW13" s="609"/>
      <c r="EX13" s="609"/>
      <c r="EY13" s="609"/>
      <c r="EZ13" s="609"/>
      <c r="FA13" s="609"/>
      <c r="FB13" s="609"/>
      <c r="FC13" s="609"/>
      <c r="FD13" s="609"/>
      <c r="FE13" s="609"/>
      <c r="FF13" s="609"/>
      <c r="FG13" s="609"/>
      <c r="FH13" s="609"/>
      <c r="FI13" s="609"/>
      <c r="FJ13" s="609"/>
      <c r="FK13" s="609"/>
      <c r="FL13" s="609"/>
      <c r="FM13" s="609"/>
      <c r="FN13" s="609"/>
      <c r="FO13" s="609"/>
      <c r="FP13" s="609"/>
      <c r="FQ13" s="609"/>
      <c r="FR13" s="609"/>
      <c r="FS13" s="609"/>
      <c r="FT13" s="609"/>
      <c r="FU13" s="609"/>
      <c r="FV13" s="609"/>
      <c r="FW13" s="609"/>
      <c r="FX13" s="609"/>
      <c r="FY13" s="609"/>
      <c r="FZ13" s="609"/>
      <c r="GA13" s="609"/>
      <c r="GB13" s="609"/>
      <c r="GC13" s="609"/>
      <c r="GD13" s="609"/>
      <c r="GE13" s="609"/>
      <c r="GF13" s="609"/>
      <c r="GG13" s="609"/>
      <c r="GH13" s="609"/>
      <c r="GI13" s="609"/>
      <c r="GJ13" s="609"/>
      <c r="GK13" s="609"/>
      <c r="GL13" s="609"/>
      <c r="GM13" s="609"/>
      <c r="GN13" s="609"/>
      <c r="GO13" s="609"/>
      <c r="GP13" s="609"/>
      <c r="GQ13" s="609"/>
      <c r="GR13" s="609"/>
      <c r="GS13" s="609"/>
      <c r="GT13" s="609"/>
      <c r="GU13" s="609"/>
      <c r="GV13" s="609"/>
      <c r="GW13" s="609"/>
      <c r="GX13" s="609"/>
      <c r="GY13" s="609"/>
      <c r="GZ13" s="609"/>
      <c r="HA13" s="609"/>
      <c r="HB13" s="609"/>
      <c r="HC13" s="609"/>
      <c r="HD13" s="609"/>
      <c r="HE13" s="609"/>
      <c r="HF13" s="609"/>
      <c r="HG13" s="609"/>
      <c r="HH13" s="609"/>
      <c r="HI13" s="609"/>
      <c r="HJ13" s="609"/>
      <c r="HK13" s="609"/>
      <c r="HL13" s="609"/>
      <c r="HM13" s="609"/>
      <c r="HN13" s="609"/>
      <c r="HO13" s="609"/>
      <c r="HP13" s="609"/>
      <c r="HQ13" s="609"/>
      <c r="HR13" s="609"/>
      <c r="HS13" s="609"/>
      <c r="HT13" s="609"/>
      <c r="HU13" s="609"/>
      <c r="HV13" s="609"/>
      <c r="HW13" s="609"/>
      <c r="HX13" s="609"/>
      <c r="HY13" s="609"/>
      <c r="HZ13" s="609"/>
      <c r="IA13" s="609"/>
      <c r="IB13" s="609"/>
      <c r="IC13" s="609"/>
      <c r="ID13" s="609"/>
      <c r="IE13" s="609"/>
      <c r="IF13" s="609"/>
      <c r="IG13" s="609"/>
      <c r="IH13" s="609"/>
      <c r="II13" s="609"/>
      <c r="IJ13" s="524"/>
      <c r="IK13" s="524"/>
      <c r="IL13" s="524"/>
      <c r="IM13" s="524"/>
      <c r="IN13" s="524"/>
    </row>
    <row r="14" spans="1:248" s="473" customFormat="1" ht="15" customHeight="1">
      <c r="A14" s="617" t="s">
        <v>409</v>
      </c>
      <c r="B14" s="624">
        <v>17</v>
      </c>
      <c r="C14" s="625">
        <v>10</v>
      </c>
      <c r="D14" s="626">
        <v>8</v>
      </c>
      <c r="E14" s="624">
        <f t="shared" si="0"/>
        <v>35</v>
      </c>
      <c r="F14" s="609"/>
      <c r="G14" s="609"/>
      <c r="H14" s="609"/>
      <c r="I14" s="609"/>
      <c r="J14" s="609"/>
      <c r="K14" s="609"/>
      <c r="L14" s="609"/>
      <c r="M14" s="609"/>
      <c r="N14" s="609"/>
      <c r="O14" s="609"/>
      <c r="P14" s="609"/>
      <c r="Q14" s="609"/>
      <c r="R14" s="609"/>
      <c r="S14" s="609"/>
      <c r="T14" s="609"/>
      <c r="U14" s="609"/>
      <c r="V14" s="609"/>
      <c r="W14" s="609"/>
      <c r="X14" s="609"/>
      <c r="Y14" s="609"/>
      <c r="Z14" s="609"/>
      <c r="AA14" s="609"/>
      <c r="AB14" s="609"/>
      <c r="AC14" s="609"/>
      <c r="AD14" s="609"/>
      <c r="AE14" s="609"/>
      <c r="AF14" s="609"/>
      <c r="AG14" s="609"/>
      <c r="AH14" s="609"/>
      <c r="AI14" s="609"/>
      <c r="AJ14" s="609"/>
      <c r="AK14" s="609"/>
      <c r="AL14" s="609"/>
      <c r="AM14" s="609"/>
      <c r="AN14" s="609"/>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c r="CU14" s="609"/>
      <c r="CV14" s="609"/>
      <c r="CW14" s="609"/>
      <c r="CX14" s="609"/>
      <c r="CY14" s="609"/>
      <c r="CZ14" s="609"/>
      <c r="DA14" s="609"/>
      <c r="DB14" s="609"/>
      <c r="DC14" s="609"/>
      <c r="DD14" s="609"/>
      <c r="DE14" s="609"/>
      <c r="DF14" s="609"/>
      <c r="DG14" s="609"/>
      <c r="DH14" s="609"/>
      <c r="DI14" s="609"/>
      <c r="DJ14" s="609"/>
      <c r="DK14" s="609"/>
      <c r="DL14" s="609"/>
      <c r="DM14" s="609"/>
      <c r="DN14" s="609"/>
      <c r="DO14" s="609"/>
      <c r="DP14" s="609"/>
      <c r="DQ14" s="609"/>
      <c r="DR14" s="609"/>
      <c r="DS14" s="609"/>
      <c r="DT14" s="609"/>
      <c r="DU14" s="609"/>
      <c r="DV14" s="609"/>
      <c r="DW14" s="609"/>
      <c r="DX14" s="609"/>
      <c r="DY14" s="609"/>
      <c r="DZ14" s="609"/>
      <c r="EA14" s="609"/>
      <c r="EB14" s="609"/>
      <c r="EC14" s="609"/>
      <c r="ED14" s="609"/>
      <c r="EE14" s="609"/>
      <c r="EF14" s="609"/>
      <c r="EG14" s="609"/>
      <c r="EH14" s="609"/>
      <c r="EI14" s="609"/>
      <c r="EJ14" s="609"/>
      <c r="EK14" s="609"/>
      <c r="EL14" s="609"/>
      <c r="EM14" s="609"/>
      <c r="EN14" s="609"/>
      <c r="EO14" s="609"/>
      <c r="EP14" s="609"/>
      <c r="EQ14" s="609"/>
      <c r="ER14" s="609"/>
      <c r="ES14" s="609"/>
      <c r="ET14" s="609"/>
      <c r="EU14" s="609"/>
      <c r="EV14" s="609"/>
      <c r="EW14" s="609"/>
      <c r="EX14" s="609"/>
      <c r="EY14" s="609"/>
      <c r="EZ14" s="609"/>
      <c r="FA14" s="609"/>
      <c r="FB14" s="609"/>
      <c r="FC14" s="609"/>
      <c r="FD14" s="609"/>
      <c r="FE14" s="609"/>
      <c r="FF14" s="609"/>
      <c r="FG14" s="609"/>
      <c r="FH14" s="609"/>
      <c r="FI14" s="609"/>
      <c r="FJ14" s="609"/>
      <c r="FK14" s="609"/>
      <c r="FL14" s="609"/>
      <c r="FM14" s="609"/>
      <c r="FN14" s="609"/>
      <c r="FO14" s="609"/>
      <c r="FP14" s="609"/>
      <c r="FQ14" s="609"/>
      <c r="FR14" s="609"/>
      <c r="FS14" s="609"/>
      <c r="FT14" s="609"/>
      <c r="FU14" s="609"/>
      <c r="FV14" s="609"/>
      <c r="FW14" s="609"/>
      <c r="FX14" s="609"/>
      <c r="FY14" s="609"/>
      <c r="FZ14" s="609"/>
      <c r="GA14" s="609"/>
      <c r="GB14" s="609"/>
      <c r="GC14" s="609"/>
      <c r="GD14" s="609"/>
      <c r="GE14" s="609"/>
      <c r="GF14" s="609"/>
      <c r="GG14" s="609"/>
      <c r="GH14" s="609"/>
      <c r="GI14" s="609"/>
      <c r="GJ14" s="609"/>
      <c r="GK14" s="609"/>
      <c r="GL14" s="609"/>
      <c r="GM14" s="609"/>
      <c r="GN14" s="609"/>
      <c r="GO14" s="609"/>
      <c r="GP14" s="609"/>
      <c r="GQ14" s="609"/>
      <c r="GR14" s="609"/>
      <c r="GS14" s="609"/>
      <c r="GT14" s="609"/>
      <c r="GU14" s="609"/>
      <c r="GV14" s="609"/>
      <c r="GW14" s="609"/>
      <c r="GX14" s="609"/>
      <c r="GY14" s="609"/>
      <c r="GZ14" s="609"/>
      <c r="HA14" s="609"/>
      <c r="HB14" s="609"/>
      <c r="HC14" s="609"/>
      <c r="HD14" s="609"/>
      <c r="HE14" s="609"/>
      <c r="HF14" s="609"/>
      <c r="HG14" s="609"/>
      <c r="HH14" s="609"/>
      <c r="HI14" s="609"/>
      <c r="HJ14" s="609"/>
      <c r="HK14" s="609"/>
      <c r="HL14" s="609"/>
      <c r="HM14" s="609"/>
      <c r="HN14" s="609"/>
      <c r="HO14" s="609"/>
      <c r="HP14" s="609"/>
      <c r="HQ14" s="609"/>
      <c r="HR14" s="609"/>
      <c r="HS14" s="609"/>
      <c r="HT14" s="609"/>
      <c r="HU14" s="609"/>
      <c r="HV14" s="609"/>
      <c r="HW14" s="609"/>
      <c r="HX14" s="609"/>
      <c r="HY14" s="609"/>
      <c r="HZ14" s="609"/>
      <c r="IA14" s="609"/>
      <c r="IB14" s="609"/>
      <c r="IC14" s="609"/>
      <c r="ID14" s="609"/>
      <c r="IE14" s="609"/>
      <c r="IF14" s="609"/>
      <c r="IG14" s="609"/>
      <c r="IH14" s="609"/>
      <c r="II14" s="609"/>
      <c r="IJ14" s="524"/>
      <c r="IK14" s="524"/>
      <c r="IL14" s="524"/>
      <c r="IM14" s="524"/>
      <c r="IN14" s="524"/>
    </row>
    <row r="15" spans="1:248" s="473" customFormat="1" ht="15" customHeight="1">
      <c r="A15" s="616" t="s">
        <v>352</v>
      </c>
      <c r="B15" s="620">
        <v>33</v>
      </c>
      <c r="C15" s="612">
        <v>20</v>
      </c>
      <c r="D15" s="623">
        <v>40</v>
      </c>
      <c r="E15" s="620">
        <f t="shared" si="0"/>
        <v>93</v>
      </c>
      <c r="F15" s="609"/>
      <c r="G15" s="609"/>
      <c r="H15" s="609"/>
      <c r="I15" s="609"/>
      <c r="J15" s="609"/>
      <c r="K15" s="609"/>
      <c r="L15" s="609"/>
      <c r="M15" s="609"/>
      <c r="N15" s="609"/>
      <c r="O15" s="609"/>
      <c r="P15" s="609"/>
      <c r="Q15" s="609"/>
      <c r="R15" s="609"/>
      <c r="S15" s="609"/>
      <c r="T15" s="609"/>
      <c r="U15" s="609"/>
      <c r="V15" s="609"/>
      <c r="W15" s="609"/>
      <c r="X15" s="609"/>
      <c r="Y15" s="609"/>
      <c r="Z15" s="609"/>
      <c r="AA15" s="609"/>
      <c r="AB15" s="609"/>
      <c r="AC15" s="609"/>
      <c r="AD15" s="609"/>
      <c r="AE15" s="609"/>
      <c r="AF15" s="609"/>
      <c r="AG15" s="609"/>
      <c r="AH15" s="609"/>
      <c r="AI15" s="609"/>
      <c r="AJ15" s="609"/>
      <c r="AK15" s="609"/>
      <c r="AL15" s="609"/>
      <c r="AM15" s="609"/>
      <c r="AN15" s="609"/>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c r="CU15" s="609"/>
      <c r="CV15" s="609"/>
      <c r="CW15" s="609"/>
      <c r="CX15" s="609"/>
      <c r="CY15" s="609"/>
      <c r="CZ15" s="609"/>
      <c r="DA15" s="609"/>
      <c r="DB15" s="609"/>
      <c r="DC15" s="609"/>
      <c r="DD15" s="609"/>
      <c r="DE15" s="609"/>
      <c r="DF15" s="609"/>
      <c r="DG15" s="609"/>
      <c r="DH15" s="609"/>
      <c r="DI15" s="609"/>
      <c r="DJ15" s="609"/>
      <c r="DK15" s="609"/>
      <c r="DL15" s="609"/>
      <c r="DM15" s="609"/>
      <c r="DN15" s="609"/>
      <c r="DO15" s="609"/>
      <c r="DP15" s="609"/>
      <c r="DQ15" s="609"/>
      <c r="DR15" s="609"/>
      <c r="DS15" s="609"/>
      <c r="DT15" s="609"/>
      <c r="DU15" s="609"/>
      <c r="DV15" s="609"/>
      <c r="DW15" s="609"/>
      <c r="DX15" s="609"/>
      <c r="DY15" s="609"/>
      <c r="DZ15" s="609"/>
      <c r="EA15" s="609"/>
      <c r="EB15" s="609"/>
      <c r="EC15" s="609"/>
      <c r="ED15" s="609"/>
      <c r="EE15" s="609"/>
      <c r="EF15" s="609"/>
      <c r="EG15" s="609"/>
      <c r="EH15" s="609"/>
      <c r="EI15" s="609"/>
      <c r="EJ15" s="609"/>
      <c r="EK15" s="609"/>
      <c r="EL15" s="609"/>
      <c r="EM15" s="609"/>
      <c r="EN15" s="609"/>
      <c r="EO15" s="609"/>
      <c r="EP15" s="609"/>
      <c r="EQ15" s="609"/>
      <c r="ER15" s="609"/>
      <c r="ES15" s="609"/>
      <c r="ET15" s="609"/>
      <c r="EU15" s="609"/>
      <c r="EV15" s="609"/>
      <c r="EW15" s="609"/>
      <c r="EX15" s="609"/>
      <c r="EY15" s="609"/>
      <c r="EZ15" s="609"/>
      <c r="FA15" s="609"/>
      <c r="FB15" s="609"/>
      <c r="FC15" s="609"/>
      <c r="FD15" s="609"/>
      <c r="FE15" s="609"/>
      <c r="FF15" s="609"/>
      <c r="FG15" s="609"/>
      <c r="FH15" s="609"/>
      <c r="FI15" s="609"/>
      <c r="FJ15" s="609"/>
      <c r="FK15" s="609"/>
      <c r="FL15" s="609"/>
      <c r="FM15" s="609"/>
      <c r="FN15" s="609"/>
      <c r="FO15" s="609"/>
      <c r="FP15" s="609"/>
      <c r="FQ15" s="609"/>
      <c r="FR15" s="609"/>
      <c r="FS15" s="609"/>
      <c r="FT15" s="609"/>
      <c r="FU15" s="609"/>
      <c r="FV15" s="609"/>
      <c r="FW15" s="609"/>
      <c r="FX15" s="609"/>
      <c r="FY15" s="609"/>
      <c r="FZ15" s="609"/>
      <c r="GA15" s="609"/>
      <c r="GB15" s="609"/>
      <c r="GC15" s="609"/>
      <c r="GD15" s="609"/>
      <c r="GE15" s="609"/>
      <c r="GF15" s="609"/>
      <c r="GG15" s="609"/>
      <c r="GH15" s="609"/>
      <c r="GI15" s="609"/>
      <c r="GJ15" s="609"/>
      <c r="GK15" s="609"/>
      <c r="GL15" s="609"/>
      <c r="GM15" s="609"/>
      <c r="GN15" s="609"/>
      <c r="GO15" s="609"/>
      <c r="GP15" s="609"/>
      <c r="GQ15" s="609"/>
      <c r="GR15" s="609"/>
      <c r="GS15" s="609"/>
      <c r="GT15" s="609"/>
      <c r="GU15" s="609"/>
      <c r="GV15" s="609"/>
      <c r="GW15" s="609"/>
      <c r="GX15" s="609"/>
      <c r="GY15" s="609"/>
      <c r="GZ15" s="609"/>
      <c r="HA15" s="609"/>
      <c r="HB15" s="609"/>
      <c r="HC15" s="609"/>
      <c r="HD15" s="609"/>
      <c r="HE15" s="609"/>
      <c r="HF15" s="609"/>
      <c r="HG15" s="609"/>
      <c r="HH15" s="609"/>
      <c r="HI15" s="609"/>
      <c r="HJ15" s="609"/>
      <c r="HK15" s="609"/>
      <c r="HL15" s="609"/>
      <c r="HM15" s="609"/>
      <c r="HN15" s="609"/>
      <c r="HO15" s="609"/>
      <c r="HP15" s="609"/>
      <c r="HQ15" s="609"/>
      <c r="HR15" s="609"/>
      <c r="HS15" s="609"/>
      <c r="HT15" s="609"/>
      <c r="HU15" s="609"/>
      <c r="HV15" s="609"/>
      <c r="HW15" s="609"/>
      <c r="HX15" s="609"/>
      <c r="HY15" s="609"/>
      <c r="HZ15" s="609"/>
      <c r="IA15" s="609"/>
      <c r="IB15" s="609"/>
      <c r="IC15" s="609"/>
      <c r="ID15" s="609"/>
      <c r="IE15" s="609"/>
      <c r="IF15" s="609"/>
      <c r="IG15" s="609"/>
      <c r="IH15" s="609"/>
      <c r="II15" s="609"/>
      <c r="IJ15" s="524"/>
      <c r="IK15" s="524"/>
      <c r="IL15" s="524"/>
      <c r="IM15" s="524"/>
      <c r="IN15" s="524"/>
    </row>
    <row r="16" spans="1:248" s="473" customFormat="1" ht="15" customHeight="1">
      <c r="A16" s="617" t="s">
        <v>410</v>
      </c>
      <c r="B16" s="624">
        <v>1</v>
      </c>
      <c r="C16" s="625">
        <v>2</v>
      </c>
      <c r="D16" s="626">
        <v>4</v>
      </c>
      <c r="E16" s="624">
        <f t="shared" si="0"/>
        <v>7</v>
      </c>
      <c r="F16" s="609"/>
      <c r="G16" s="609"/>
      <c r="H16" s="609"/>
      <c r="I16" s="609"/>
      <c r="J16" s="609"/>
      <c r="K16" s="609"/>
      <c r="L16" s="609"/>
      <c r="M16" s="609"/>
      <c r="N16" s="609"/>
      <c r="O16" s="609"/>
      <c r="P16" s="609"/>
      <c r="Q16" s="609"/>
      <c r="R16" s="609"/>
      <c r="S16" s="609"/>
      <c r="T16" s="609"/>
      <c r="U16" s="609"/>
      <c r="V16" s="609"/>
      <c r="W16" s="609"/>
      <c r="X16" s="609"/>
      <c r="Y16" s="609"/>
      <c r="Z16" s="609"/>
      <c r="AA16" s="609"/>
      <c r="AB16" s="609"/>
      <c r="AC16" s="609"/>
      <c r="AD16" s="609"/>
      <c r="AE16" s="609"/>
      <c r="AF16" s="609"/>
      <c r="AG16" s="609"/>
      <c r="AH16" s="609"/>
      <c r="AI16" s="609"/>
      <c r="AJ16" s="609"/>
      <c r="AK16" s="609"/>
      <c r="AL16" s="609"/>
      <c r="AM16" s="609"/>
      <c r="AN16" s="609"/>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c r="CU16" s="609"/>
      <c r="CV16" s="609"/>
      <c r="CW16" s="609"/>
      <c r="CX16" s="609"/>
      <c r="CY16" s="609"/>
      <c r="CZ16" s="609"/>
      <c r="DA16" s="609"/>
      <c r="DB16" s="609"/>
      <c r="DC16" s="609"/>
      <c r="DD16" s="609"/>
      <c r="DE16" s="609"/>
      <c r="DF16" s="609"/>
      <c r="DG16" s="609"/>
      <c r="DH16" s="609"/>
      <c r="DI16" s="609"/>
      <c r="DJ16" s="609"/>
      <c r="DK16" s="609"/>
      <c r="DL16" s="609"/>
      <c r="DM16" s="609"/>
      <c r="DN16" s="609"/>
      <c r="DO16" s="609"/>
      <c r="DP16" s="609"/>
      <c r="DQ16" s="609"/>
      <c r="DR16" s="609"/>
      <c r="DS16" s="609"/>
      <c r="DT16" s="609"/>
      <c r="DU16" s="609"/>
      <c r="DV16" s="609"/>
      <c r="DW16" s="609"/>
      <c r="DX16" s="609"/>
      <c r="DY16" s="609"/>
      <c r="DZ16" s="609"/>
      <c r="EA16" s="609"/>
      <c r="EB16" s="609"/>
      <c r="EC16" s="609"/>
      <c r="ED16" s="609"/>
      <c r="EE16" s="609"/>
      <c r="EF16" s="609"/>
      <c r="EG16" s="609"/>
      <c r="EH16" s="609"/>
      <c r="EI16" s="609"/>
      <c r="EJ16" s="609"/>
      <c r="EK16" s="609"/>
      <c r="EL16" s="609"/>
      <c r="EM16" s="609"/>
      <c r="EN16" s="609"/>
      <c r="EO16" s="609"/>
      <c r="EP16" s="609"/>
      <c r="EQ16" s="609"/>
      <c r="ER16" s="609"/>
      <c r="ES16" s="609"/>
      <c r="ET16" s="609"/>
      <c r="EU16" s="609"/>
      <c r="EV16" s="609"/>
      <c r="EW16" s="609"/>
      <c r="EX16" s="609"/>
      <c r="EY16" s="609"/>
      <c r="EZ16" s="609"/>
      <c r="FA16" s="609"/>
      <c r="FB16" s="609"/>
      <c r="FC16" s="609"/>
      <c r="FD16" s="609"/>
      <c r="FE16" s="609"/>
      <c r="FF16" s="609"/>
      <c r="FG16" s="609"/>
      <c r="FH16" s="609"/>
      <c r="FI16" s="609"/>
      <c r="FJ16" s="609"/>
      <c r="FK16" s="609"/>
      <c r="FL16" s="609"/>
      <c r="FM16" s="609"/>
      <c r="FN16" s="609"/>
      <c r="FO16" s="609"/>
      <c r="FP16" s="609"/>
      <c r="FQ16" s="609"/>
      <c r="FR16" s="609"/>
      <c r="FS16" s="609"/>
      <c r="FT16" s="609"/>
      <c r="FU16" s="609"/>
      <c r="FV16" s="609"/>
      <c r="FW16" s="609"/>
      <c r="FX16" s="609"/>
      <c r="FY16" s="609"/>
      <c r="FZ16" s="609"/>
      <c r="GA16" s="609"/>
      <c r="GB16" s="609"/>
      <c r="GC16" s="609"/>
      <c r="GD16" s="609"/>
      <c r="GE16" s="609"/>
      <c r="GF16" s="609"/>
      <c r="GG16" s="609"/>
      <c r="GH16" s="609"/>
      <c r="GI16" s="609"/>
      <c r="GJ16" s="609"/>
      <c r="GK16" s="609"/>
      <c r="GL16" s="609"/>
      <c r="GM16" s="609"/>
      <c r="GN16" s="609"/>
      <c r="GO16" s="609"/>
      <c r="GP16" s="609"/>
      <c r="GQ16" s="609"/>
      <c r="GR16" s="609"/>
      <c r="GS16" s="609"/>
      <c r="GT16" s="609"/>
      <c r="GU16" s="609"/>
      <c r="GV16" s="609"/>
      <c r="GW16" s="609"/>
      <c r="GX16" s="609"/>
      <c r="GY16" s="609"/>
      <c r="GZ16" s="609"/>
      <c r="HA16" s="609"/>
      <c r="HB16" s="609"/>
      <c r="HC16" s="609"/>
      <c r="HD16" s="609"/>
      <c r="HE16" s="609"/>
      <c r="HF16" s="609"/>
      <c r="HG16" s="609"/>
      <c r="HH16" s="609"/>
      <c r="HI16" s="609"/>
      <c r="HJ16" s="609"/>
      <c r="HK16" s="609"/>
      <c r="HL16" s="609"/>
      <c r="HM16" s="609"/>
      <c r="HN16" s="609"/>
      <c r="HO16" s="609"/>
      <c r="HP16" s="609"/>
      <c r="HQ16" s="609"/>
      <c r="HR16" s="609"/>
      <c r="HS16" s="609"/>
      <c r="HT16" s="609"/>
      <c r="HU16" s="609"/>
      <c r="HV16" s="609"/>
      <c r="HW16" s="609"/>
      <c r="HX16" s="609"/>
      <c r="HY16" s="609"/>
      <c r="HZ16" s="609"/>
      <c r="IA16" s="609"/>
      <c r="IB16" s="609"/>
      <c r="IC16" s="609"/>
      <c r="ID16" s="609"/>
      <c r="IE16" s="609"/>
      <c r="IF16" s="609"/>
      <c r="IG16" s="609"/>
      <c r="IH16" s="609"/>
      <c r="II16" s="609"/>
      <c r="IJ16" s="524"/>
      <c r="IK16" s="524"/>
      <c r="IL16" s="524"/>
      <c r="IM16" s="524"/>
      <c r="IN16" s="524"/>
    </row>
    <row r="17" spans="1:248" s="473" customFormat="1" ht="15" customHeight="1">
      <c r="A17" s="616" t="s">
        <v>399</v>
      </c>
      <c r="B17" s="620">
        <v>19</v>
      </c>
      <c r="C17" s="612">
        <v>29</v>
      </c>
      <c r="D17" s="623">
        <v>17</v>
      </c>
      <c r="E17" s="620">
        <f t="shared" si="0"/>
        <v>65</v>
      </c>
      <c r="F17" s="609"/>
      <c r="G17" s="609"/>
      <c r="H17" s="609"/>
      <c r="I17" s="609"/>
      <c r="J17" s="609"/>
      <c r="K17" s="609"/>
      <c r="L17" s="609"/>
      <c r="M17" s="609"/>
      <c r="N17" s="609"/>
      <c r="O17" s="609"/>
      <c r="P17" s="609"/>
      <c r="Q17" s="609"/>
      <c r="R17" s="609"/>
      <c r="S17" s="609"/>
      <c r="T17" s="609"/>
      <c r="U17" s="609"/>
      <c r="V17" s="609"/>
      <c r="W17" s="609"/>
      <c r="X17" s="609"/>
      <c r="Y17" s="609"/>
      <c r="Z17" s="609"/>
      <c r="AA17" s="609"/>
      <c r="AB17" s="609"/>
      <c r="AC17" s="609"/>
      <c r="AD17" s="609"/>
      <c r="AE17" s="609"/>
      <c r="AF17" s="609"/>
      <c r="AG17" s="609"/>
      <c r="AH17" s="609"/>
      <c r="AI17" s="609"/>
      <c r="AJ17" s="609"/>
      <c r="AK17" s="609"/>
      <c r="AL17" s="609"/>
      <c r="AM17" s="609"/>
      <c r="AN17" s="609"/>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c r="CU17" s="609"/>
      <c r="CV17" s="609"/>
      <c r="CW17" s="609"/>
      <c r="CX17" s="609"/>
      <c r="CY17" s="609"/>
      <c r="CZ17" s="609"/>
      <c r="DA17" s="609"/>
      <c r="DB17" s="609"/>
      <c r="DC17" s="609"/>
      <c r="DD17" s="609"/>
      <c r="DE17" s="609"/>
      <c r="DF17" s="609"/>
      <c r="DG17" s="609"/>
      <c r="DH17" s="609"/>
      <c r="DI17" s="609"/>
      <c r="DJ17" s="609"/>
      <c r="DK17" s="609"/>
      <c r="DL17" s="609"/>
      <c r="DM17" s="609"/>
      <c r="DN17" s="609"/>
      <c r="DO17" s="609"/>
      <c r="DP17" s="609"/>
      <c r="DQ17" s="609"/>
      <c r="DR17" s="609"/>
      <c r="DS17" s="609"/>
      <c r="DT17" s="609"/>
      <c r="DU17" s="609"/>
      <c r="DV17" s="609"/>
      <c r="DW17" s="609"/>
      <c r="DX17" s="609"/>
      <c r="DY17" s="609"/>
      <c r="DZ17" s="609"/>
      <c r="EA17" s="609"/>
      <c r="EB17" s="609"/>
      <c r="EC17" s="609"/>
      <c r="ED17" s="609"/>
      <c r="EE17" s="609"/>
      <c r="EF17" s="609"/>
      <c r="EG17" s="609"/>
      <c r="EH17" s="609"/>
      <c r="EI17" s="609"/>
      <c r="EJ17" s="609"/>
      <c r="EK17" s="609"/>
      <c r="EL17" s="609"/>
      <c r="EM17" s="609"/>
      <c r="EN17" s="609"/>
      <c r="EO17" s="609"/>
      <c r="EP17" s="609"/>
      <c r="EQ17" s="609"/>
      <c r="ER17" s="609"/>
      <c r="ES17" s="609"/>
      <c r="ET17" s="609"/>
      <c r="EU17" s="609"/>
      <c r="EV17" s="609"/>
      <c r="EW17" s="609"/>
      <c r="EX17" s="609"/>
      <c r="EY17" s="609"/>
      <c r="EZ17" s="609"/>
      <c r="FA17" s="609"/>
      <c r="FB17" s="609"/>
      <c r="FC17" s="609"/>
      <c r="FD17" s="609"/>
      <c r="FE17" s="609"/>
      <c r="FF17" s="609"/>
      <c r="FG17" s="609"/>
      <c r="FH17" s="609"/>
      <c r="FI17" s="609"/>
      <c r="FJ17" s="609"/>
      <c r="FK17" s="609"/>
      <c r="FL17" s="609"/>
      <c r="FM17" s="609"/>
      <c r="FN17" s="609"/>
      <c r="FO17" s="609"/>
      <c r="FP17" s="609"/>
      <c r="FQ17" s="609"/>
      <c r="FR17" s="609"/>
      <c r="FS17" s="609"/>
      <c r="FT17" s="609"/>
      <c r="FU17" s="609"/>
      <c r="FV17" s="609"/>
      <c r="FW17" s="609"/>
      <c r="FX17" s="609"/>
      <c r="FY17" s="609"/>
      <c r="FZ17" s="609"/>
      <c r="GA17" s="609"/>
      <c r="GB17" s="609"/>
      <c r="GC17" s="609"/>
      <c r="GD17" s="609"/>
      <c r="GE17" s="609"/>
      <c r="GF17" s="609"/>
      <c r="GG17" s="609"/>
      <c r="GH17" s="609"/>
      <c r="GI17" s="609"/>
      <c r="GJ17" s="609"/>
      <c r="GK17" s="609"/>
      <c r="GL17" s="609"/>
      <c r="GM17" s="609"/>
      <c r="GN17" s="609"/>
      <c r="GO17" s="609"/>
      <c r="GP17" s="609"/>
      <c r="GQ17" s="609"/>
      <c r="GR17" s="609"/>
      <c r="GS17" s="609"/>
      <c r="GT17" s="609"/>
      <c r="GU17" s="609"/>
      <c r="GV17" s="609"/>
      <c r="GW17" s="609"/>
      <c r="GX17" s="609"/>
      <c r="GY17" s="609"/>
      <c r="GZ17" s="609"/>
      <c r="HA17" s="609"/>
      <c r="HB17" s="609"/>
      <c r="HC17" s="609"/>
      <c r="HD17" s="609"/>
      <c r="HE17" s="609"/>
      <c r="HF17" s="609"/>
      <c r="HG17" s="609"/>
      <c r="HH17" s="609"/>
      <c r="HI17" s="609"/>
      <c r="HJ17" s="609"/>
      <c r="HK17" s="609"/>
      <c r="HL17" s="609"/>
      <c r="HM17" s="609"/>
      <c r="HN17" s="609"/>
      <c r="HO17" s="609"/>
      <c r="HP17" s="609"/>
      <c r="HQ17" s="609"/>
      <c r="HR17" s="609"/>
      <c r="HS17" s="609"/>
      <c r="HT17" s="609"/>
      <c r="HU17" s="609"/>
      <c r="HV17" s="609"/>
      <c r="HW17" s="609"/>
      <c r="HX17" s="609"/>
      <c r="HY17" s="609"/>
      <c r="HZ17" s="609"/>
      <c r="IA17" s="609"/>
      <c r="IB17" s="609"/>
      <c r="IC17" s="609"/>
      <c r="ID17" s="609"/>
      <c r="IE17" s="609"/>
      <c r="IF17" s="609"/>
      <c r="IG17" s="609"/>
      <c r="IH17" s="609"/>
      <c r="II17" s="609"/>
      <c r="IJ17" s="524"/>
      <c r="IK17" s="524"/>
      <c r="IL17" s="524"/>
      <c r="IM17" s="524"/>
      <c r="IN17" s="524"/>
    </row>
    <row r="18" spans="1:248" s="473" customFormat="1" ht="15" customHeight="1">
      <c r="A18" s="617" t="s">
        <v>411</v>
      </c>
      <c r="B18" s="624">
        <v>7</v>
      </c>
      <c r="C18" s="625">
        <v>0</v>
      </c>
      <c r="D18" s="626">
        <v>1</v>
      </c>
      <c r="E18" s="624">
        <f t="shared" si="0"/>
        <v>8</v>
      </c>
      <c r="F18" s="609"/>
      <c r="G18" s="609"/>
      <c r="H18" s="609"/>
      <c r="I18" s="609"/>
      <c r="J18" s="609"/>
      <c r="K18" s="609"/>
      <c r="L18" s="609"/>
      <c r="M18" s="609"/>
      <c r="N18" s="609"/>
      <c r="O18" s="609"/>
      <c r="P18" s="609"/>
      <c r="Q18" s="609"/>
      <c r="R18" s="609"/>
      <c r="S18" s="609"/>
      <c r="T18" s="609"/>
      <c r="U18" s="609"/>
      <c r="V18" s="609"/>
      <c r="W18" s="609"/>
      <c r="X18" s="609"/>
      <c r="Y18" s="609"/>
      <c r="Z18" s="609"/>
      <c r="AA18" s="609"/>
      <c r="AB18" s="609"/>
      <c r="AC18" s="609"/>
      <c r="AD18" s="609"/>
      <c r="AE18" s="609"/>
      <c r="AF18" s="609"/>
      <c r="AG18" s="609"/>
      <c r="AH18" s="609"/>
      <c r="AI18" s="609"/>
      <c r="AJ18" s="609"/>
      <c r="AK18" s="609"/>
      <c r="AL18" s="609"/>
      <c r="AM18" s="609"/>
      <c r="AN18" s="609"/>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c r="CU18" s="609"/>
      <c r="CV18" s="609"/>
      <c r="CW18" s="609"/>
      <c r="CX18" s="609"/>
      <c r="CY18" s="609"/>
      <c r="CZ18" s="609"/>
      <c r="DA18" s="609"/>
      <c r="DB18" s="609"/>
      <c r="DC18" s="609"/>
      <c r="DD18" s="609"/>
      <c r="DE18" s="609"/>
      <c r="DF18" s="609"/>
      <c r="DG18" s="609"/>
      <c r="DH18" s="609"/>
      <c r="DI18" s="609"/>
      <c r="DJ18" s="609"/>
      <c r="DK18" s="609"/>
      <c r="DL18" s="609"/>
      <c r="DM18" s="609"/>
      <c r="DN18" s="609"/>
      <c r="DO18" s="609"/>
      <c r="DP18" s="609"/>
      <c r="DQ18" s="609"/>
      <c r="DR18" s="609"/>
      <c r="DS18" s="609"/>
      <c r="DT18" s="609"/>
      <c r="DU18" s="609"/>
      <c r="DV18" s="609"/>
      <c r="DW18" s="609"/>
      <c r="DX18" s="609"/>
      <c r="DY18" s="609"/>
      <c r="DZ18" s="609"/>
      <c r="EA18" s="609"/>
      <c r="EB18" s="609"/>
      <c r="EC18" s="609"/>
      <c r="ED18" s="609"/>
      <c r="EE18" s="609"/>
      <c r="EF18" s="609"/>
      <c r="EG18" s="609"/>
      <c r="EH18" s="609"/>
      <c r="EI18" s="609"/>
      <c r="EJ18" s="609"/>
      <c r="EK18" s="609"/>
      <c r="EL18" s="609"/>
      <c r="EM18" s="609"/>
      <c r="EN18" s="609"/>
      <c r="EO18" s="609"/>
      <c r="EP18" s="609"/>
      <c r="EQ18" s="609"/>
      <c r="ER18" s="609"/>
      <c r="ES18" s="609"/>
      <c r="ET18" s="609"/>
      <c r="EU18" s="609"/>
      <c r="EV18" s="609"/>
      <c r="EW18" s="609"/>
      <c r="EX18" s="609"/>
      <c r="EY18" s="609"/>
      <c r="EZ18" s="609"/>
      <c r="FA18" s="609"/>
      <c r="FB18" s="609"/>
      <c r="FC18" s="609"/>
      <c r="FD18" s="609"/>
      <c r="FE18" s="609"/>
      <c r="FF18" s="609"/>
      <c r="FG18" s="609"/>
      <c r="FH18" s="609"/>
      <c r="FI18" s="609"/>
      <c r="FJ18" s="609"/>
      <c r="FK18" s="609"/>
      <c r="FL18" s="609"/>
      <c r="FM18" s="609"/>
      <c r="FN18" s="609"/>
      <c r="FO18" s="609"/>
      <c r="FP18" s="609"/>
      <c r="FQ18" s="609"/>
      <c r="FR18" s="609"/>
      <c r="FS18" s="609"/>
      <c r="FT18" s="609"/>
      <c r="FU18" s="609"/>
      <c r="FV18" s="609"/>
      <c r="FW18" s="609"/>
      <c r="FX18" s="609"/>
      <c r="FY18" s="609"/>
      <c r="FZ18" s="609"/>
      <c r="GA18" s="609"/>
      <c r="GB18" s="609"/>
      <c r="GC18" s="609"/>
      <c r="GD18" s="609"/>
      <c r="GE18" s="609"/>
      <c r="GF18" s="609"/>
      <c r="GG18" s="609"/>
      <c r="GH18" s="609"/>
      <c r="GI18" s="609"/>
      <c r="GJ18" s="609"/>
      <c r="GK18" s="609"/>
      <c r="GL18" s="609"/>
      <c r="GM18" s="609"/>
      <c r="GN18" s="609"/>
      <c r="GO18" s="609"/>
      <c r="GP18" s="609"/>
      <c r="GQ18" s="609"/>
      <c r="GR18" s="609"/>
      <c r="GS18" s="609"/>
      <c r="GT18" s="609"/>
      <c r="GU18" s="609"/>
      <c r="GV18" s="609"/>
      <c r="GW18" s="609"/>
      <c r="GX18" s="609"/>
      <c r="GY18" s="609"/>
      <c r="GZ18" s="609"/>
      <c r="HA18" s="609"/>
      <c r="HB18" s="609"/>
      <c r="HC18" s="609"/>
      <c r="HD18" s="609"/>
      <c r="HE18" s="609"/>
      <c r="HF18" s="609"/>
      <c r="HG18" s="609"/>
      <c r="HH18" s="609"/>
      <c r="HI18" s="609"/>
      <c r="HJ18" s="609"/>
      <c r="HK18" s="609"/>
      <c r="HL18" s="609"/>
      <c r="HM18" s="609"/>
      <c r="HN18" s="609"/>
      <c r="HO18" s="609"/>
      <c r="HP18" s="609"/>
      <c r="HQ18" s="609"/>
      <c r="HR18" s="609"/>
      <c r="HS18" s="609"/>
      <c r="HT18" s="609"/>
      <c r="HU18" s="609"/>
      <c r="HV18" s="609"/>
      <c r="HW18" s="609"/>
      <c r="HX18" s="609"/>
      <c r="HY18" s="609"/>
      <c r="HZ18" s="609"/>
      <c r="IA18" s="609"/>
      <c r="IB18" s="609"/>
      <c r="IC18" s="609"/>
      <c r="ID18" s="609"/>
      <c r="IE18" s="609"/>
      <c r="IF18" s="609"/>
      <c r="IG18" s="609"/>
      <c r="IH18" s="609"/>
      <c r="II18" s="609"/>
      <c r="IJ18" s="524"/>
      <c r="IK18" s="524"/>
      <c r="IL18" s="524"/>
      <c r="IM18" s="524"/>
      <c r="IN18" s="524"/>
    </row>
    <row r="19" spans="1:248" s="473" customFormat="1" ht="15" customHeight="1">
      <c r="A19" s="616" t="s">
        <v>412</v>
      </c>
      <c r="B19" s="620">
        <v>8</v>
      </c>
      <c r="C19" s="612">
        <v>8</v>
      </c>
      <c r="D19" s="623">
        <v>2</v>
      </c>
      <c r="E19" s="620">
        <f t="shared" si="0"/>
        <v>18</v>
      </c>
      <c r="F19" s="609"/>
      <c r="G19" s="609"/>
      <c r="H19" s="609"/>
      <c r="I19" s="609"/>
      <c r="J19" s="609"/>
      <c r="K19" s="609"/>
      <c r="L19" s="609"/>
      <c r="M19" s="609"/>
      <c r="N19" s="609"/>
      <c r="O19" s="609"/>
      <c r="P19" s="609"/>
      <c r="Q19" s="609"/>
      <c r="R19" s="609"/>
      <c r="S19" s="609"/>
      <c r="T19" s="609"/>
      <c r="U19" s="609"/>
      <c r="V19" s="609"/>
      <c r="W19" s="609"/>
      <c r="X19" s="609"/>
      <c r="Y19" s="609"/>
      <c r="Z19" s="609"/>
      <c r="AA19" s="609"/>
      <c r="AB19" s="609"/>
      <c r="AC19" s="609"/>
      <c r="AD19" s="609"/>
      <c r="AE19" s="609"/>
      <c r="AF19" s="609"/>
      <c r="AG19" s="609"/>
      <c r="AH19" s="609"/>
      <c r="AI19" s="609"/>
      <c r="AJ19" s="609"/>
      <c r="AK19" s="609"/>
      <c r="AL19" s="609"/>
      <c r="AM19" s="609"/>
      <c r="AN19" s="609"/>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c r="CU19" s="609"/>
      <c r="CV19" s="609"/>
      <c r="CW19" s="609"/>
      <c r="CX19" s="609"/>
      <c r="CY19" s="609"/>
      <c r="CZ19" s="609"/>
      <c r="DA19" s="609"/>
      <c r="DB19" s="609"/>
      <c r="DC19" s="609"/>
      <c r="DD19" s="609"/>
      <c r="DE19" s="609"/>
      <c r="DF19" s="609"/>
      <c r="DG19" s="609"/>
      <c r="DH19" s="609"/>
      <c r="DI19" s="609"/>
      <c r="DJ19" s="609"/>
      <c r="DK19" s="609"/>
      <c r="DL19" s="609"/>
      <c r="DM19" s="609"/>
      <c r="DN19" s="609"/>
      <c r="DO19" s="609"/>
      <c r="DP19" s="609"/>
      <c r="DQ19" s="609"/>
      <c r="DR19" s="609"/>
      <c r="DS19" s="609"/>
      <c r="DT19" s="609"/>
      <c r="DU19" s="609"/>
      <c r="DV19" s="609"/>
      <c r="DW19" s="609"/>
      <c r="DX19" s="609"/>
      <c r="DY19" s="609"/>
      <c r="DZ19" s="609"/>
      <c r="EA19" s="609"/>
      <c r="EB19" s="609"/>
      <c r="EC19" s="609"/>
      <c r="ED19" s="609"/>
      <c r="EE19" s="609"/>
      <c r="EF19" s="609"/>
      <c r="EG19" s="609"/>
      <c r="EH19" s="609"/>
      <c r="EI19" s="609"/>
      <c r="EJ19" s="609"/>
      <c r="EK19" s="609"/>
      <c r="EL19" s="609"/>
      <c r="EM19" s="609"/>
      <c r="EN19" s="609"/>
      <c r="EO19" s="609"/>
      <c r="EP19" s="609"/>
      <c r="EQ19" s="609"/>
      <c r="ER19" s="609"/>
      <c r="ES19" s="609"/>
      <c r="ET19" s="609"/>
      <c r="EU19" s="609"/>
      <c r="EV19" s="609"/>
      <c r="EW19" s="609"/>
      <c r="EX19" s="609"/>
      <c r="EY19" s="609"/>
      <c r="EZ19" s="609"/>
      <c r="FA19" s="609"/>
      <c r="FB19" s="609"/>
      <c r="FC19" s="609"/>
      <c r="FD19" s="609"/>
      <c r="FE19" s="609"/>
      <c r="FF19" s="609"/>
      <c r="FG19" s="609"/>
      <c r="FH19" s="609"/>
      <c r="FI19" s="609"/>
      <c r="FJ19" s="609"/>
      <c r="FK19" s="609"/>
      <c r="FL19" s="609"/>
      <c r="FM19" s="609"/>
      <c r="FN19" s="609"/>
      <c r="FO19" s="609"/>
      <c r="FP19" s="609"/>
      <c r="FQ19" s="609"/>
      <c r="FR19" s="609"/>
      <c r="FS19" s="609"/>
      <c r="FT19" s="609"/>
      <c r="FU19" s="609"/>
      <c r="FV19" s="609"/>
      <c r="FW19" s="609"/>
      <c r="FX19" s="609"/>
      <c r="FY19" s="609"/>
      <c r="FZ19" s="609"/>
      <c r="GA19" s="609"/>
      <c r="GB19" s="609"/>
      <c r="GC19" s="609"/>
      <c r="GD19" s="609"/>
      <c r="GE19" s="609"/>
      <c r="GF19" s="609"/>
      <c r="GG19" s="609"/>
      <c r="GH19" s="609"/>
      <c r="GI19" s="609"/>
      <c r="GJ19" s="609"/>
      <c r="GK19" s="609"/>
      <c r="GL19" s="609"/>
      <c r="GM19" s="609"/>
      <c r="GN19" s="609"/>
      <c r="GO19" s="609"/>
      <c r="GP19" s="609"/>
      <c r="GQ19" s="609"/>
      <c r="GR19" s="609"/>
      <c r="GS19" s="609"/>
      <c r="GT19" s="609"/>
      <c r="GU19" s="609"/>
      <c r="GV19" s="609"/>
      <c r="GW19" s="609"/>
      <c r="GX19" s="609"/>
      <c r="GY19" s="609"/>
      <c r="GZ19" s="609"/>
      <c r="HA19" s="609"/>
      <c r="HB19" s="609"/>
      <c r="HC19" s="609"/>
      <c r="HD19" s="609"/>
      <c r="HE19" s="609"/>
      <c r="HF19" s="609"/>
      <c r="HG19" s="609"/>
      <c r="HH19" s="609"/>
      <c r="HI19" s="609"/>
      <c r="HJ19" s="609"/>
      <c r="HK19" s="609"/>
      <c r="HL19" s="609"/>
      <c r="HM19" s="609"/>
      <c r="HN19" s="609"/>
      <c r="HO19" s="609"/>
      <c r="HP19" s="609"/>
      <c r="HQ19" s="609"/>
      <c r="HR19" s="609"/>
      <c r="HS19" s="609"/>
      <c r="HT19" s="609"/>
      <c r="HU19" s="609"/>
      <c r="HV19" s="609"/>
      <c r="HW19" s="609"/>
      <c r="HX19" s="609"/>
      <c r="HY19" s="609"/>
      <c r="HZ19" s="609"/>
      <c r="IA19" s="609"/>
      <c r="IB19" s="609"/>
      <c r="IC19" s="609"/>
      <c r="ID19" s="609"/>
      <c r="IE19" s="609"/>
      <c r="IF19" s="609"/>
      <c r="IG19" s="609"/>
      <c r="IH19" s="609"/>
      <c r="II19" s="609"/>
      <c r="IJ19" s="524"/>
      <c r="IK19" s="524"/>
      <c r="IL19" s="524"/>
      <c r="IM19" s="524"/>
      <c r="IN19" s="524"/>
    </row>
    <row r="20" spans="1:248" s="473" customFormat="1" ht="15" customHeight="1">
      <c r="A20" s="617" t="s">
        <v>910</v>
      </c>
      <c r="B20" s="624">
        <v>1</v>
      </c>
      <c r="C20" s="625">
        <v>0</v>
      </c>
      <c r="D20" s="626">
        <v>1</v>
      </c>
      <c r="E20" s="624">
        <f t="shared" si="0"/>
        <v>2</v>
      </c>
      <c r="F20" s="609"/>
      <c r="G20" s="609"/>
      <c r="H20" s="609"/>
      <c r="I20" s="609"/>
      <c r="J20" s="609"/>
      <c r="K20" s="609"/>
      <c r="L20" s="609"/>
      <c r="M20" s="609"/>
      <c r="N20" s="609"/>
      <c r="O20" s="609"/>
      <c r="P20" s="609"/>
      <c r="Q20" s="609"/>
      <c r="R20" s="609"/>
      <c r="S20" s="609"/>
      <c r="T20" s="609"/>
      <c r="U20" s="609"/>
      <c r="V20" s="609"/>
      <c r="W20" s="609"/>
      <c r="X20" s="609"/>
      <c r="Y20" s="609"/>
      <c r="Z20" s="609"/>
      <c r="AA20" s="609"/>
      <c r="AB20" s="609"/>
      <c r="AC20" s="609"/>
      <c r="AD20" s="609"/>
      <c r="AE20" s="609"/>
      <c r="AF20" s="609"/>
      <c r="AG20" s="609"/>
      <c r="AH20" s="609"/>
      <c r="AI20" s="609"/>
      <c r="AJ20" s="609"/>
      <c r="AK20" s="609"/>
      <c r="AL20" s="609"/>
      <c r="AM20" s="609"/>
      <c r="AN20" s="609"/>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c r="CU20" s="609"/>
      <c r="CV20" s="609"/>
      <c r="CW20" s="609"/>
      <c r="CX20" s="609"/>
      <c r="CY20" s="609"/>
      <c r="CZ20" s="609"/>
      <c r="DA20" s="609"/>
      <c r="DB20" s="609"/>
      <c r="DC20" s="609"/>
      <c r="DD20" s="609"/>
      <c r="DE20" s="609"/>
      <c r="DF20" s="609"/>
      <c r="DG20" s="609"/>
      <c r="DH20" s="609"/>
      <c r="DI20" s="609"/>
      <c r="DJ20" s="609"/>
      <c r="DK20" s="609"/>
      <c r="DL20" s="609"/>
      <c r="DM20" s="609"/>
      <c r="DN20" s="609"/>
      <c r="DO20" s="609"/>
      <c r="DP20" s="609"/>
      <c r="DQ20" s="609"/>
      <c r="DR20" s="609"/>
      <c r="DS20" s="609"/>
      <c r="DT20" s="609"/>
      <c r="DU20" s="609"/>
      <c r="DV20" s="609"/>
      <c r="DW20" s="609"/>
      <c r="DX20" s="609"/>
      <c r="DY20" s="609"/>
      <c r="DZ20" s="609"/>
      <c r="EA20" s="609"/>
      <c r="EB20" s="609"/>
      <c r="EC20" s="609"/>
      <c r="ED20" s="609"/>
      <c r="EE20" s="609"/>
      <c r="EF20" s="609"/>
      <c r="EG20" s="609"/>
      <c r="EH20" s="609"/>
      <c r="EI20" s="609"/>
      <c r="EJ20" s="609"/>
      <c r="EK20" s="609"/>
      <c r="EL20" s="609"/>
      <c r="EM20" s="609"/>
      <c r="EN20" s="609"/>
      <c r="EO20" s="609"/>
      <c r="EP20" s="609"/>
      <c r="EQ20" s="609"/>
      <c r="ER20" s="609"/>
      <c r="ES20" s="609"/>
      <c r="ET20" s="609"/>
      <c r="EU20" s="609"/>
      <c r="EV20" s="609"/>
      <c r="EW20" s="609"/>
      <c r="EX20" s="609"/>
      <c r="EY20" s="609"/>
      <c r="EZ20" s="609"/>
      <c r="FA20" s="609"/>
      <c r="FB20" s="609"/>
      <c r="FC20" s="609"/>
      <c r="FD20" s="609"/>
      <c r="FE20" s="609"/>
      <c r="FF20" s="609"/>
      <c r="FG20" s="609"/>
      <c r="FH20" s="609"/>
      <c r="FI20" s="609"/>
      <c r="FJ20" s="609"/>
      <c r="FK20" s="609"/>
      <c r="FL20" s="609"/>
      <c r="FM20" s="609"/>
      <c r="FN20" s="609"/>
      <c r="FO20" s="609"/>
      <c r="FP20" s="609"/>
      <c r="FQ20" s="609"/>
      <c r="FR20" s="609"/>
      <c r="FS20" s="609"/>
      <c r="FT20" s="609"/>
      <c r="FU20" s="609"/>
      <c r="FV20" s="609"/>
      <c r="FW20" s="609"/>
      <c r="FX20" s="609"/>
      <c r="FY20" s="609"/>
      <c r="FZ20" s="609"/>
      <c r="GA20" s="609"/>
      <c r="GB20" s="609"/>
      <c r="GC20" s="609"/>
      <c r="GD20" s="609"/>
      <c r="GE20" s="609"/>
      <c r="GF20" s="609"/>
      <c r="GG20" s="609"/>
      <c r="GH20" s="609"/>
      <c r="GI20" s="609"/>
      <c r="GJ20" s="609"/>
      <c r="GK20" s="609"/>
      <c r="GL20" s="609"/>
      <c r="GM20" s="609"/>
      <c r="GN20" s="609"/>
      <c r="GO20" s="609"/>
      <c r="GP20" s="609"/>
      <c r="GQ20" s="609"/>
      <c r="GR20" s="609"/>
      <c r="GS20" s="609"/>
      <c r="GT20" s="609"/>
      <c r="GU20" s="609"/>
      <c r="GV20" s="609"/>
      <c r="GW20" s="609"/>
      <c r="GX20" s="609"/>
      <c r="GY20" s="609"/>
      <c r="GZ20" s="609"/>
      <c r="HA20" s="609"/>
      <c r="HB20" s="609"/>
      <c r="HC20" s="609"/>
      <c r="HD20" s="609"/>
      <c r="HE20" s="609"/>
      <c r="HF20" s="609"/>
      <c r="HG20" s="609"/>
      <c r="HH20" s="609"/>
      <c r="HI20" s="609"/>
      <c r="HJ20" s="609"/>
      <c r="HK20" s="609"/>
      <c r="HL20" s="609"/>
      <c r="HM20" s="609"/>
      <c r="HN20" s="609"/>
      <c r="HO20" s="609"/>
      <c r="HP20" s="609"/>
      <c r="HQ20" s="609"/>
      <c r="HR20" s="609"/>
      <c r="HS20" s="609"/>
      <c r="HT20" s="609"/>
      <c r="HU20" s="609"/>
      <c r="HV20" s="609"/>
      <c r="HW20" s="609"/>
      <c r="HX20" s="609"/>
      <c r="HY20" s="609"/>
      <c r="HZ20" s="609"/>
      <c r="IA20" s="609"/>
      <c r="IB20" s="609"/>
      <c r="IC20" s="609"/>
      <c r="ID20" s="609"/>
      <c r="IE20" s="609"/>
      <c r="IF20" s="609"/>
      <c r="IG20" s="609"/>
      <c r="IH20" s="609"/>
      <c r="II20" s="609"/>
      <c r="IJ20" s="524"/>
      <c r="IK20" s="524"/>
      <c r="IL20" s="524"/>
      <c r="IM20" s="524"/>
      <c r="IN20" s="524"/>
    </row>
    <row r="21" spans="1:248" s="473" customFormat="1" ht="15" customHeight="1">
      <c r="A21" s="616" t="s">
        <v>413</v>
      </c>
      <c r="B21" s="620">
        <v>5</v>
      </c>
      <c r="C21" s="612">
        <v>4</v>
      </c>
      <c r="D21" s="623">
        <v>1</v>
      </c>
      <c r="E21" s="620">
        <f t="shared" si="0"/>
        <v>10</v>
      </c>
      <c r="F21" s="606"/>
      <c r="G21" s="627"/>
      <c r="H21" s="627"/>
      <c r="I21" s="627"/>
      <c r="J21" s="627"/>
      <c r="K21" s="627"/>
      <c r="L21" s="627"/>
      <c r="M21" s="627"/>
      <c r="N21" s="627"/>
      <c r="O21" s="627"/>
      <c r="P21" s="627"/>
      <c r="Q21" s="627"/>
      <c r="R21" s="627"/>
      <c r="S21" s="627"/>
      <c r="T21" s="627"/>
      <c r="U21" s="627"/>
      <c r="V21" s="627"/>
      <c r="W21" s="627"/>
      <c r="X21" s="627"/>
      <c r="Y21" s="627"/>
      <c r="Z21" s="627"/>
      <c r="AA21" s="627"/>
      <c r="AB21" s="627"/>
      <c r="AC21" s="627"/>
      <c r="AD21" s="627"/>
      <c r="AE21" s="627"/>
      <c r="AF21" s="627"/>
      <c r="AG21" s="627"/>
      <c r="AH21" s="627"/>
      <c r="AI21" s="627"/>
      <c r="AJ21" s="627"/>
      <c r="AK21" s="627"/>
      <c r="AL21" s="627"/>
      <c r="AM21" s="627"/>
      <c r="AN21" s="627"/>
      <c r="AO21" s="627"/>
      <c r="AP21" s="627"/>
      <c r="AQ21" s="627"/>
      <c r="AR21" s="627"/>
      <c r="AS21" s="627"/>
      <c r="AT21" s="627"/>
      <c r="AU21" s="627"/>
      <c r="AV21" s="627"/>
      <c r="AW21" s="627"/>
      <c r="AX21" s="627"/>
      <c r="AY21" s="627"/>
      <c r="AZ21" s="627"/>
      <c r="BA21" s="627"/>
      <c r="BB21" s="627"/>
      <c r="BC21" s="627"/>
      <c r="BD21" s="627"/>
      <c r="BE21" s="627"/>
      <c r="BF21" s="627"/>
      <c r="BG21" s="627"/>
      <c r="BH21" s="627"/>
      <c r="BI21" s="627"/>
      <c r="BJ21" s="627"/>
      <c r="BK21" s="627"/>
      <c r="BL21" s="627"/>
      <c r="BM21" s="627"/>
      <c r="BN21" s="627"/>
      <c r="BO21" s="627"/>
      <c r="BP21" s="627"/>
      <c r="BQ21" s="627"/>
      <c r="BR21" s="627"/>
      <c r="BS21" s="627"/>
      <c r="BT21" s="627"/>
      <c r="BU21" s="627"/>
      <c r="BV21" s="627"/>
      <c r="BW21" s="627"/>
      <c r="BX21" s="627"/>
      <c r="BY21" s="627"/>
      <c r="BZ21" s="627"/>
      <c r="CA21" s="627"/>
      <c r="CB21" s="627"/>
      <c r="CC21" s="627"/>
      <c r="CD21" s="627"/>
      <c r="CE21" s="627"/>
      <c r="CF21" s="627"/>
      <c r="CG21" s="627"/>
      <c r="CH21" s="627"/>
      <c r="CI21" s="627"/>
      <c r="CJ21" s="627"/>
      <c r="CK21" s="627"/>
      <c r="CL21" s="627"/>
      <c r="CM21" s="627"/>
      <c r="CN21" s="627"/>
      <c r="CO21" s="627"/>
      <c r="CP21" s="627"/>
      <c r="CQ21" s="627"/>
      <c r="CR21" s="627"/>
      <c r="CS21" s="627"/>
      <c r="CT21" s="627"/>
      <c r="CU21" s="627"/>
      <c r="CV21" s="627"/>
      <c r="CW21" s="627"/>
      <c r="CX21" s="627"/>
      <c r="CY21" s="627"/>
      <c r="CZ21" s="627"/>
      <c r="DA21" s="606"/>
      <c r="DB21" s="606"/>
      <c r="DC21" s="606"/>
      <c r="DD21" s="606"/>
      <c r="DE21" s="606"/>
      <c r="DF21" s="606"/>
      <c r="DG21" s="606"/>
      <c r="DH21" s="606"/>
      <c r="DI21" s="606"/>
      <c r="DJ21" s="606"/>
      <c r="DK21" s="606"/>
      <c r="DL21" s="606"/>
      <c r="DM21" s="606"/>
      <c r="DN21" s="606"/>
      <c r="DO21" s="606"/>
      <c r="DP21" s="606"/>
      <c r="DQ21" s="606"/>
      <c r="DR21" s="606"/>
      <c r="DS21" s="606"/>
      <c r="DT21" s="606"/>
      <c r="DU21" s="606"/>
      <c r="DV21" s="606"/>
      <c r="DW21" s="606"/>
      <c r="DX21" s="606"/>
      <c r="DY21" s="606"/>
      <c r="DZ21" s="606"/>
      <c r="EA21" s="606"/>
      <c r="EB21" s="606"/>
      <c r="EC21" s="606"/>
      <c r="ED21" s="606"/>
      <c r="EE21" s="606"/>
      <c r="EF21" s="606"/>
      <c r="EG21" s="606"/>
      <c r="EH21" s="606"/>
      <c r="EI21" s="606"/>
      <c r="EJ21" s="606"/>
      <c r="EK21" s="606"/>
      <c r="EL21" s="606"/>
      <c r="EM21" s="606"/>
      <c r="EN21" s="606"/>
      <c r="EO21" s="606"/>
      <c r="EP21" s="606"/>
      <c r="EQ21" s="606"/>
      <c r="ER21" s="606"/>
      <c r="ES21" s="606"/>
      <c r="ET21" s="606"/>
      <c r="EU21" s="606"/>
      <c r="EV21" s="606"/>
      <c r="EW21" s="606"/>
      <c r="EX21" s="606"/>
      <c r="EY21" s="606"/>
      <c r="EZ21" s="606"/>
      <c r="FA21" s="606"/>
      <c r="FB21" s="606"/>
      <c r="FC21" s="606"/>
      <c r="FD21" s="606"/>
      <c r="FE21" s="606"/>
      <c r="FF21" s="606"/>
      <c r="FG21" s="606"/>
      <c r="FH21" s="606"/>
      <c r="FI21" s="606"/>
      <c r="FJ21" s="606"/>
      <c r="FK21" s="606"/>
      <c r="FL21" s="606"/>
      <c r="FM21" s="606"/>
      <c r="FN21" s="606"/>
      <c r="FO21" s="606"/>
      <c r="FP21" s="606"/>
      <c r="FQ21" s="606"/>
      <c r="FR21" s="606"/>
      <c r="FS21" s="606"/>
      <c r="FT21" s="606"/>
      <c r="FU21" s="606"/>
      <c r="FV21" s="606"/>
      <c r="FW21" s="606"/>
      <c r="FX21" s="606"/>
      <c r="FY21" s="606"/>
      <c r="FZ21" s="606"/>
      <c r="GA21" s="606"/>
      <c r="GB21" s="606"/>
      <c r="GC21" s="606"/>
      <c r="GD21" s="606"/>
      <c r="GE21" s="606"/>
      <c r="GF21" s="606"/>
      <c r="GG21" s="606"/>
      <c r="GH21" s="606"/>
      <c r="GI21" s="606"/>
      <c r="GJ21" s="606"/>
      <c r="GK21" s="606"/>
      <c r="GL21" s="606"/>
      <c r="GM21" s="606"/>
      <c r="GN21" s="606"/>
      <c r="GO21" s="606"/>
      <c r="GP21" s="606"/>
      <c r="GQ21" s="606"/>
      <c r="GR21" s="606"/>
      <c r="GS21" s="606"/>
      <c r="GT21" s="606"/>
      <c r="GU21" s="606"/>
      <c r="GV21" s="606"/>
      <c r="GW21" s="606"/>
      <c r="GX21" s="606"/>
      <c r="GY21" s="606"/>
      <c r="GZ21" s="606"/>
      <c r="HA21" s="606"/>
      <c r="HB21" s="606"/>
      <c r="HC21" s="606"/>
      <c r="HD21" s="606"/>
      <c r="HE21" s="606"/>
      <c r="HF21" s="606"/>
      <c r="HG21" s="606"/>
      <c r="HH21" s="606"/>
      <c r="HI21" s="606"/>
      <c r="HJ21" s="606"/>
      <c r="HK21" s="606"/>
      <c r="HL21" s="606"/>
      <c r="HM21" s="606"/>
      <c r="HN21" s="606"/>
      <c r="HO21" s="606"/>
      <c r="HP21" s="606"/>
      <c r="HQ21" s="606"/>
      <c r="HR21" s="606"/>
      <c r="HS21" s="606"/>
      <c r="HT21" s="606"/>
      <c r="HU21" s="606"/>
      <c r="HV21" s="606"/>
      <c r="HW21" s="606"/>
      <c r="HX21" s="606"/>
      <c r="HY21" s="606"/>
      <c r="HZ21" s="606"/>
      <c r="IA21" s="606"/>
      <c r="IB21" s="606"/>
      <c r="IC21" s="606"/>
      <c r="ID21" s="606"/>
      <c r="IE21" s="606"/>
      <c r="IF21" s="606"/>
      <c r="IG21" s="606"/>
      <c r="IH21" s="606"/>
      <c r="II21" s="606"/>
      <c r="IJ21" s="524"/>
      <c r="IK21" s="524"/>
      <c r="IL21" s="524"/>
      <c r="IM21" s="524"/>
      <c r="IN21" s="524"/>
    </row>
    <row r="22" spans="1:248" s="473" customFormat="1" ht="15" customHeight="1">
      <c r="A22" s="617" t="s">
        <v>367</v>
      </c>
      <c r="B22" s="624">
        <v>0</v>
      </c>
      <c r="C22" s="625">
        <v>1</v>
      </c>
      <c r="D22" s="626">
        <v>1</v>
      </c>
      <c r="E22" s="624">
        <f t="shared" si="0"/>
        <v>2</v>
      </c>
      <c r="F22" s="606"/>
      <c r="G22" s="627"/>
      <c r="H22" s="627"/>
      <c r="I22" s="627"/>
      <c r="J22" s="627"/>
      <c r="K22" s="627"/>
      <c r="L22" s="627"/>
      <c r="M22" s="627"/>
      <c r="N22" s="627"/>
      <c r="O22" s="627"/>
      <c r="P22" s="627"/>
      <c r="Q22" s="627"/>
      <c r="R22" s="627"/>
      <c r="S22" s="627"/>
      <c r="T22" s="627"/>
      <c r="U22" s="627"/>
      <c r="V22" s="627"/>
      <c r="W22" s="627"/>
      <c r="X22" s="627"/>
      <c r="Y22" s="627"/>
      <c r="Z22" s="627"/>
      <c r="AA22" s="627"/>
      <c r="AB22" s="627"/>
      <c r="AC22" s="627"/>
      <c r="AD22" s="627"/>
      <c r="AE22" s="627"/>
      <c r="AF22" s="627"/>
      <c r="AG22" s="627"/>
      <c r="AH22" s="627"/>
      <c r="AI22" s="627"/>
      <c r="AJ22" s="627"/>
      <c r="AK22" s="627"/>
      <c r="AL22" s="627"/>
      <c r="AM22" s="627"/>
      <c r="AN22" s="627"/>
      <c r="AO22" s="627"/>
      <c r="AP22" s="627"/>
      <c r="AQ22" s="627"/>
      <c r="AR22" s="627"/>
      <c r="AS22" s="627"/>
      <c r="AT22" s="627"/>
      <c r="AU22" s="627"/>
      <c r="AV22" s="627"/>
      <c r="AW22" s="627"/>
      <c r="AX22" s="627"/>
      <c r="AY22" s="627"/>
      <c r="AZ22" s="627"/>
      <c r="BA22" s="627"/>
      <c r="BB22" s="627"/>
      <c r="BC22" s="627"/>
      <c r="BD22" s="627"/>
      <c r="BE22" s="627"/>
      <c r="BF22" s="627"/>
      <c r="BG22" s="627"/>
      <c r="BH22" s="627"/>
      <c r="BI22" s="627"/>
      <c r="BJ22" s="627"/>
      <c r="BK22" s="627"/>
      <c r="BL22" s="627"/>
      <c r="BM22" s="627"/>
      <c r="BN22" s="627"/>
      <c r="BO22" s="627"/>
      <c r="BP22" s="627"/>
      <c r="BQ22" s="627"/>
      <c r="BR22" s="627"/>
      <c r="BS22" s="627"/>
      <c r="BT22" s="627"/>
      <c r="BU22" s="627"/>
      <c r="BV22" s="627"/>
      <c r="BW22" s="627"/>
      <c r="BX22" s="627"/>
      <c r="BY22" s="627"/>
      <c r="BZ22" s="627"/>
      <c r="CA22" s="627"/>
      <c r="CB22" s="627"/>
      <c r="CC22" s="627"/>
      <c r="CD22" s="627"/>
      <c r="CE22" s="627"/>
      <c r="CF22" s="627"/>
      <c r="CG22" s="627"/>
      <c r="CH22" s="627"/>
      <c r="CI22" s="627"/>
      <c r="CJ22" s="627"/>
      <c r="CK22" s="627"/>
      <c r="CL22" s="627"/>
      <c r="CM22" s="627"/>
      <c r="CN22" s="627"/>
      <c r="CO22" s="627"/>
      <c r="CP22" s="627"/>
      <c r="CQ22" s="627"/>
      <c r="CR22" s="627"/>
      <c r="CS22" s="627"/>
      <c r="CT22" s="627"/>
      <c r="CU22" s="627"/>
      <c r="CV22" s="627"/>
      <c r="CW22" s="627"/>
      <c r="CX22" s="627"/>
      <c r="CY22" s="627"/>
      <c r="CZ22" s="627"/>
      <c r="DA22" s="606"/>
      <c r="DB22" s="606"/>
      <c r="DC22" s="606"/>
      <c r="DD22" s="606"/>
      <c r="DE22" s="606"/>
      <c r="DF22" s="606"/>
      <c r="DG22" s="606"/>
      <c r="DH22" s="606"/>
      <c r="DI22" s="606"/>
      <c r="DJ22" s="606"/>
      <c r="DK22" s="606"/>
      <c r="DL22" s="606"/>
      <c r="DM22" s="606"/>
      <c r="DN22" s="606"/>
      <c r="DO22" s="606"/>
      <c r="DP22" s="606"/>
      <c r="DQ22" s="606"/>
      <c r="DR22" s="606"/>
      <c r="DS22" s="606"/>
      <c r="DT22" s="606"/>
      <c r="DU22" s="606"/>
      <c r="DV22" s="606"/>
      <c r="DW22" s="606"/>
      <c r="DX22" s="606"/>
      <c r="DY22" s="606"/>
      <c r="DZ22" s="606"/>
      <c r="EA22" s="606"/>
      <c r="EB22" s="606"/>
      <c r="EC22" s="606"/>
      <c r="ED22" s="606"/>
      <c r="EE22" s="606"/>
      <c r="EF22" s="606"/>
      <c r="EG22" s="606"/>
      <c r="EH22" s="606"/>
      <c r="EI22" s="606"/>
      <c r="EJ22" s="606"/>
      <c r="EK22" s="606"/>
      <c r="EL22" s="606"/>
      <c r="EM22" s="606"/>
      <c r="EN22" s="606"/>
      <c r="EO22" s="606"/>
      <c r="EP22" s="606"/>
      <c r="EQ22" s="606"/>
      <c r="ER22" s="606"/>
      <c r="ES22" s="606"/>
      <c r="ET22" s="606"/>
      <c r="EU22" s="606"/>
      <c r="EV22" s="606"/>
      <c r="EW22" s="606"/>
      <c r="EX22" s="606"/>
      <c r="EY22" s="606"/>
      <c r="EZ22" s="606"/>
      <c r="FA22" s="606"/>
      <c r="FB22" s="606"/>
      <c r="FC22" s="606"/>
      <c r="FD22" s="606"/>
      <c r="FE22" s="606"/>
      <c r="FF22" s="606"/>
      <c r="FG22" s="606"/>
      <c r="FH22" s="606"/>
      <c r="FI22" s="606"/>
      <c r="FJ22" s="606"/>
      <c r="FK22" s="606"/>
      <c r="FL22" s="606"/>
      <c r="FM22" s="606"/>
      <c r="FN22" s="606"/>
      <c r="FO22" s="606"/>
      <c r="FP22" s="606"/>
      <c r="FQ22" s="606"/>
      <c r="FR22" s="606"/>
      <c r="FS22" s="606"/>
      <c r="FT22" s="606"/>
      <c r="FU22" s="606"/>
      <c r="FV22" s="606"/>
      <c r="FW22" s="606"/>
      <c r="FX22" s="606"/>
      <c r="FY22" s="606"/>
      <c r="FZ22" s="606"/>
      <c r="GA22" s="606"/>
      <c r="GB22" s="606"/>
      <c r="GC22" s="606"/>
      <c r="GD22" s="606"/>
      <c r="GE22" s="606"/>
      <c r="GF22" s="606"/>
      <c r="GG22" s="606"/>
      <c r="GH22" s="606"/>
      <c r="GI22" s="606"/>
      <c r="GJ22" s="606"/>
      <c r="GK22" s="606"/>
      <c r="GL22" s="606"/>
      <c r="GM22" s="606"/>
      <c r="GN22" s="606"/>
      <c r="GO22" s="606"/>
      <c r="GP22" s="606"/>
      <c r="GQ22" s="606"/>
      <c r="GR22" s="606"/>
      <c r="GS22" s="606"/>
      <c r="GT22" s="606"/>
      <c r="GU22" s="606"/>
      <c r="GV22" s="606"/>
      <c r="GW22" s="606"/>
      <c r="GX22" s="606"/>
      <c r="GY22" s="606"/>
      <c r="GZ22" s="606"/>
      <c r="HA22" s="606"/>
      <c r="HB22" s="606"/>
      <c r="HC22" s="606"/>
      <c r="HD22" s="606"/>
      <c r="HE22" s="606"/>
      <c r="HF22" s="606"/>
      <c r="HG22" s="606"/>
      <c r="HH22" s="606"/>
      <c r="HI22" s="606"/>
      <c r="HJ22" s="606"/>
      <c r="HK22" s="606"/>
      <c r="HL22" s="606"/>
      <c r="HM22" s="606"/>
      <c r="HN22" s="606"/>
      <c r="HO22" s="606"/>
      <c r="HP22" s="606"/>
      <c r="HQ22" s="606"/>
      <c r="HR22" s="606"/>
      <c r="HS22" s="606"/>
      <c r="HT22" s="606"/>
      <c r="HU22" s="606"/>
      <c r="HV22" s="606"/>
      <c r="HW22" s="606"/>
      <c r="HX22" s="606"/>
      <c r="HY22" s="606"/>
      <c r="HZ22" s="606"/>
      <c r="IA22" s="606"/>
      <c r="IB22" s="606"/>
      <c r="IC22" s="606"/>
      <c r="ID22" s="606"/>
      <c r="IE22" s="606"/>
      <c r="IF22" s="606"/>
      <c r="IG22" s="606"/>
      <c r="IH22" s="606"/>
      <c r="II22" s="606"/>
      <c r="IJ22" s="524"/>
      <c r="IK22" s="524"/>
      <c r="IL22" s="524"/>
      <c r="IM22" s="524"/>
      <c r="IN22" s="524"/>
    </row>
    <row r="23" spans="1:248" s="473" customFormat="1" ht="15" customHeight="1">
      <c r="A23" s="616" t="s">
        <v>414</v>
      </c>
      <c r="B23" s="620">
        <v>1</v>
      </c>
      <c r="C23" s="612">
        <v>1</v>
      </c>
      <c r="D23" s="623">
        <v>3</v>
      </c>
      <c r="E23" s="620">
        <f t="shared" si="0"/>
        <v>5</v>
      </c>
      <c r="F23" s="605"/>
      <c r="G23" s="627"/>
      <c r="H23" s="627"/>
      <c r="I23" s="627"/>
      <c r="J23" s="627"/>
      <c r="K23" s="627"/>
      <c r="L23" s="627"/>
      <c r="M23" s="627"/>
      <c r="N23" s="627"/>
      <c r="O23" s="627"/>
      <c r="P23" s="627"/>
      <c r="Q23" s="627"/>
      <c r="R23" s="627"/>
      <c r="S23" s="627"/>
      <c r="T23" s="627"/>
      <c r="U23" s="627"/>
      <c r="V23" s="627"/>
      <c r="W23" s="627"/>
      <c r="X23" s="627"/>
      <c r="Y23" s="627"/>
      <c r="Z23" s="627"/>
      <c r="AA23" s="627"/>
      <c r="AB23" s="627"/>
      <c r="AC23" s="627"/>
      <c r="AD23" s="627"/>
      <c r="AE23" s="627"/>
      <c r="AF23" s="627"/>
      <c r="AG23" s="627"/>
      <c r="AH23" s="627"/>
      <c r="AI23" s="627"/>
      <c r="AJ23" s="627"/>
      <c r="AK23" s="627"/>
      <c r="AL23" s="627"/>
      <c r="AM23" s="627"/>
      <c r="AN23" s="627"/>
      <c r="AO23" s="627"/>
      <c r="AP23" s="627"/>
      <c r="AQ23" s="627"/>
      <c r="AR23" s="627"/>
      <c r="AS23" s="627"/>
      <c r="AT23" s="627"/>
      <c r="AU23" s="627"/>
      <c r="AV23" s="627"/>
      <c r="AW23" s="627"/>
      <c r="AX23" s="627"/>
      <c r="AY23" s="627"/>
      <c r="AZ23" s="627"/>
      <c r="BA23" s="627"/>
      <c r="BB23" s="627"/>
      <c r="BC23" s="627"/>
      <c r="BD23" s="627"/>
      <c r="BE23" s="627"/>
      <c r="BF23" s="627"/>
      <c r="BG23" s="627"/>
      <c r="BH23" s="627"/>
      <c r="BI23" s="627"/>
      <c r="BJ23" s="627"/>
      <c r="BK23" s="627"/>
      <c r="BL23" s="627"/>
      <c r="BM23" s="627"/>
      <c r="BN23" s="627"/>
      <c r="BO23" s="627"/>
      <c r="BP23" s="627"/>
      <c r="BQ23" s="627"/>
      <c r="BR23" s="627"/>
      <c r="BS23" s="627"/>
      <c r="BT23" s="627"/>
      <c r="BU23" s="627"/>
      <c r="BV23" s="627"/>
      <c r="BW23" s="627"/>
      <c r="BX23" s="627"/>
      <c r="BY23" s="627"/>
      <c r="BZ23" s="627"/>
      <c r="CA23" s="627"/>
      <c r="CB23" s="627"/>
      <c r="CC23" s="627"/>
      <c r="CD23" s="627"/>
      <c r="CE23" s="627"/>
      <c r="CF23" s="627"/>
      <c r="CG23" s="627"/>
      <c r="CH23" s="627"/>
      <c r="CI23" s="627"/>
      <c r="CJ23" s="627"/>
      <c r="CK23" s="627"/>
      <c r="CL23" s="627"/>
      <c r="CM23" s="627"/>
      <c r="CN23" s="627"/>
      <c r="CO23" s="627"/>
      <c r="CP23" s="627"/>
      <c r="CQ23" s="627"/>
      <c r="CR23" s="627"/>
      <c r="CS23" s="627"/>
      <c r="CT23" s="627"/>
      <c r="CU23" s="627"/>
      <c r="CV23" s="627"/>
      <c r="CW23" s="627"/>
      <c r="CX23" s="627"/>
      <c r="CY23" s="627"/>
      <c r="CZ23" s="627"/>
      <c r="DA23" s="605"/>
      <c r="DB23" s="605"/>
      <c r="DC23" s="605"/>
      <c r="DD23" s="605"/>
      <c r="DE23" s="605"/>
      <c r="DF23" s="605"/>
      <c r="DG23" s="605"/>
      <c r="DH23" s="605"/>
      <c r="DI23" s="605"/>
      <c r="DJ23" s="605"/>
      <c r="DK23" s="605"/>
      <c r="DL23" s="605"/>
      <c r="DM23" s="605"/>
      <c r="DN23" s="605"/>
      <c r="DO23" s="605"/>
      <c r="DP23" s="605"/>
      <c r="DQ23" s="605"/>
      <c r="DR23" s="605"/>
      <c r="DS23" s="605"/>
      <c r="DT23" s="605"/>
      <c r="DU23" s="605"/>
      <c r="DV23" s="605"/>
      <c r="DW23" s="605"/>
      <c r="DX23" s="605"/>
      <c r="DY23" s="605"/>
      <c r="DZ23" s="605"/>
      <c r="EA23" s="605"/>
      <c r="EB23" s="605"/>
      <c r="EC23" s="605"/>
      <c r="ED23" s="605"/>
      <c r="EE23" s="605"/>
      <c r="EF23" s="605"/>
      <c r="EG23" s="605"/>
      <c r="EH23" s="605"/>
      <c r="EI23" s="605"/>
      <c r="EJ23" s="605"/>
      <c r="EK23" s="605"/>
      <c r="EL23" s="605"/>
      <c r="EM23" s="605"/>
      <c r="EN23" s="605"/>
      <c r="EO23" s="605"/>
      <c r="EP23" s="605"/>
      <c r="EQ23" s="605"/>
      <c r="ER23" s="605"/>
      <c r="ES23" s="605"/>
      <c r="ET23" s="605"/>
      <c r="EU23" s="605"/>
      <c r="EV23" s="605"/>
      <c r="EW23" s="605"/>
      <c r="EX23" s="605"/>
      <c r="EY23" s="605"/>
      <c r="EZ23" s="605"/>
      <c r="FA23" s="605"/>
      <c r="FB23" s="605"/>
      <c r="FC23" s="605"/>
      <c r="FD23" s="605"/>
      <c r="FE23" s="605"/>
      <c r="FF23" s="605"/>
      <c r="FG23" s="605"/>
      <c r="FH23" s="605"/>
      <c r="FI23" s="605"/>
      <c r="FJ23" s="605"/>
      <c r="FK23" s="605"/>
      <c r="FL23" s="605"/>
      <c r="FM23" s="605"/>
      <c r="FN23" s="605"/>
      <c r="FO23" s="605"/>
      <c r="FP23" s="605"/>
      <c r="FQ23" s="605"/>
      <c r="FR23" s="605"/>
      <c r="FS23" s="605"/>
      <c r="FT23" s="605"/>
      <c r="FU23" s="605"/>
      <c r="FV23" s="605"/>
      <c r="FW23" s="605"/>
      <c r="FX23" s="605"/>
      <c r="FY23" s="605"/>
      <c r="FZ23" s="605"/>
      <c r="GA23" s="605"/>
      <c r="GB23" s="605"/>
      <c r="GC23" s="605"/>
      <c r="GD23" s="605"/>
      <c r="GE23" s="605"/>
      <c r="GF23" s="605"/>
      <c r="GG23" s="605"/>
      <c r="GH23" s="605"/>
      <c r="GI23" s="605"/>
      <c r="GJ23" s="605"/>
      <c r="GK23" s="605"/>
      <c r="GL23" s="605"/>
      <c r="GM23" s="605"/>
      <c r="GN23" s="605"/>
      <c r="GO23" s="605"/>
      <c r="GP23" s="605"/>
      <c r="GQ23" s="605"/>
      <c r="GR23" s="605"/>
      <c r="GS23" s="605"/>
      <c r="GT23" s="605"/>
      <c r="GU23" s="605"/>
      <c r="GV23" s="605"/>
      <c r="GW23" s="605"/>
      <c r="GX23" s="605"/>
      <c r="GY23" s="605"/>
      <c r="GZ23" s="605"/>
      <c r="HA23" s="605"/>
      <c r="HB23" s="605"/>
      <c r="HC23" s="605"/>
      <c r="HD23" s="605"/>
      <c r="HE23" s="605"/>
      <c r="HF23" s="605"/>
      <c r="HG23" s="605"/>
      <c r="HH23" s="605"/>
      <c r="HI23" s="605"/>
      <c r="HJ23" s="605"/>
      <c r="HK23" s="605"/>
      <c r="HL23" s="605"/>
      <c r="HM23" s="605"/>
      <c r="HN23" s="605"/>
      <c r="HO23" s="605"/>
      <c r="HP23" s="605"/>
      <c r="HQ23" s="605"/>
      <c r="HR23" s="605"/>
      <c r="HS23" s="605"/>
      <c r="HT23" s="605"/>
      <c r="HU23" s="605"/>
      <c r="HV23" s="605"/>
      <c r="HW23" s="605"/>
      <c r="HX23" s="605"/>
      <c r="HY23" s="605"/>
      <c r="HZ23" s="605"/>
      <c r="IA23" s="605"/>
      <c r="IB23" s="605"/>
      <c r="IC23" s="605"/>
      <c r="ID23" s="605"/>
      <c r="IE23" s="605"/>
      <c r="IF23" s="605"/>
      <c r="IG23" s="605"/>
      <c r="IH23" s="605"/>
      <c r="II23" s="605"/>
      <c r="IJ23" s="524"/>
      <c r="IK23" s="524"/>
      <c r="IL23" s="524"/>
      <c r="IM23" s="524"/>
      <c r="IN23" s="524"/>
    </row>
    <row r="24" spans="1:248" s="473" customFormat="1" ht="15" customHeight="1">
      <c r="A24" s="617" t="s">
        <v>827</v>
      </c>
      <c r="B24" s="624">
        <v>1</v>
      </c>
      <c r="C24" s="625">
        <v>2</v>
      </c>
      <c r="D24" s="626">
        <v>1</v>
      </c>
      <c r="E24" s="624">
        <f t="shared" si="0"/>
        <v>4</v>
      </c>
      <c r="F24" s="606"/>
      <c r="G24" s="627"/>
      <c r="H24" s="627"/>
      <c r="I24" s="627"/>
      <c r="J24" s="627"/>
      <c r="K24" s="627"/>
      <c r="L24" s="627"/>
      <c r="M24" s="627"/>
      <c r="N24" s="627"/>
      <c r="O24" s="627"/>
      <c r="P24" s="627"/>
      <c r="Q24" s="627"/>
      <c r="R24" s="627"/>
      <c r="S24" s="627"/>
      <c r="T24" s="627"/>
      <c r="U24" s="627"/>
      <c r="V24" s="627"/>
      <c r="W24" s="627"/>
      <c r="X24" s="627"/>
      <c r="Y24" s="627"/>
      <c r="Z24" s="627"/>
      <c r="AA24" s="627"/>
      <c r="AB24" s="627"/>
      <c r="AC24" s="627"/>
      <c r="AD24" s="627"/>
      <c r="AE24" s="627"/>
      <c r="AF24" s="627"/>
      <c r="AG24" s="627"/>
      <c r="AH24" s="627"/>
      <c r="AI24" s="627"/>
      <c r="AJ24" s="627"/>
      <c r="AK24" s="627"/>
      <c r="AL24" s="627"/>
      <c r="AM24" s="627"/>
      <c r="AN24" s="627"/>
      <c r="AO24" s="627"/>
      <c r="AP24" s="627"/>
      <c r="AQ24" s="627"/>
      <c r="AR24" s="627"/>
      <c r="AS24" s="627"/>
      <c r="AT24" s="627"/>
      <c r="AU24" s="627"/>
      <c r="AV24" s="627"/>
      <c r="AW24" s="627"/>
      <c r="AX24" s="627"/>
      <c r="AY24" s="627"/>
      <c r="AZ24" s="627"/>
      <c r="BA24" s="627"/>
      <c r="BB24" s="627"/>
      <c r="BC24" s="627"/>
      <c r="BD24" s="627"/>
      <c r="BE24" s="627"/>
      <c r="BF24" s="627"/>
      <c r="BG24" s="627"/>
      <c r="BH24" s="627"/>
      <c r="BI24" s="627"/>
      <c r="BJ24" s="627"/>
      <c r="BK24" s="627"/>
      <c r="BL24" s="627"/>
      <c r="BM24" s="627"/>
      <c r="BN24" s="627"/>
      <c r="BO24" s="627"/>
      <c r="BP24" s="627"/>
      <c r="BQ24" s="627"/>
      <c r="BR24" s="627"/>
      <c r="BS24" s="627"/>
      <c r="BT24" s="627"/>
      <c r="BU24" s="627"/>
      <c r="BV24" s="627"/>
      <c r="BW24" s="627"/>
      <c r="BX24" s="627"/>
      <c r="BY24" s="627"/>
      <c r="BZ24" s="627"/>
      <c r="CA24" s="627"/>
      <c r="CB24" s="627"/>
      <c r="CC24" s="627"/>
      <c r="CD24" s="627"/>
      <c r="CE24" s="627"/>
      <c r="CF24" s="627"/>
      <c r="CG24" s="627"/>
      <c r="CH24" s="627"/>
      <c r="CI24" s="627"/>
      <c r="CJ24" s="627"/>
      <c r="CK24" s="627"/>
      <c r="CL24" s="627"/>
      <c r="CM24" s="627"/>
      <c r="CN24" s="627"/>
      <c r="CO24" s="627"/>
      <c r="CP24" s="627"/>
      <c r="CQ24" s="627"/>
      <c r="CR24" s="627"/>
      <c r="CS24" s="627"/>
      <c r="CT24" s="627"/>
      <c r="CU24" s="627"/>
      <c r="CV24" s="627"/>
      <c r="CW24" s="627"/>
      <c r="CX24" s="627"/>
      <c r="CY24" s="627"/>
      <c r="CZ24" s="627"/>
      <c r="DA24" s="606"/>
      <c r="DB24" s="606"/>
      <c r="DC24" s="606"/>
      <c r="DD24" s="606"/>
      <c r="DE24" s="606"/>
      <c r="DF24" s="606"/>
      <c r="DG24" s="606"/>
      <c r="DH24" s="606"/>
      <c r="DI24" s="606"/>
      <c r="DJ24" s="606"/>
      <c r="DK24" s="606"/>
      <c r="DL24" s="606"/>
      <c r="DM24" s="606"/>
      <c r="DN24" s="606"/>
      <c r="DO24" s="606"/>
      <c r="DP24" s="606"/>
      <c r="DQ24" s="606"/>
      <c r="DR24" s="606"/>
      <c r="DS24" s="606"/>
      <c r="DT24" s="606"/>
      <c r="DU24" s="606"/>
      <c r="DV24" s="606"/>
      <c r="DW24" s="606"/>
      <c r="DX24" s="606"/>
      <c r="DY24" s="606"/>
      <c r="DZ24" s="606"/>
      <c r="EA24" s="606"/>
      <c r="EB24" s="606"/>
      <c r="EC24" s="606"/>
      <c r="ED24" s="606"/>
      <c r="EE24" s="606"/>
      <c r="EF24" s="606"/>
      <c r="EG24" s="606"/>
      <c r="EH24" s="606"/>
      <c r="EI24" s="606"/>
      <c r="EJ24" s="606"/>
      <c r="EK24" s="606"/>
      <c r="EL24" s="606"/>
      <c r="EM24" s="606"/>
      <c r="EN24" s="606"/>
      <c r="EO24" s="606"/>
      <c r="EP24" s="606"/>
      <c r="EQ24" s="606"/>
      <c r="ER24" s="606"/>
      <c r="ES24" s="606"/>
      <c r="ET24" s="606"/>
      <c r="EU24" s="606"/>
      <c r="EV24" s="606"/>
      <c r="EW24" s="606"/>
      <c r="EX24" s="606"/>
      <c r="EY24" s="606"/>
      <c r="EZ24" s="606"/>
      <c r="FA24" s="606"/>
      <c r="FB24" s="606"/>
      <c r="FC24" s="606"/>
      <c r="FD24" s="606"/>
      <c r="FE24" s="606"/>
      <c r="FF24" s="606"/>
      <c r="FG24" s="606"/>
      <c r="FH24" s="606"/>
      <c r="FI24" s="606"/>
      <c r="FJ24" s="606"/>
      <c r="FK24" s="606"/>
      <c r="FL24" s="606"/>
      <c r="FM24" s="606"/>
      <c r="FN24" s="606"/>
      <c r="FO24" s="606"/>
      <c r="FP24" s="606"/>
      <c r="FQ24" s="606"/>
      <c r="FR24" s="606"/>
      <c r="FS24" s="606"/>
      <c r="FT24" s="606"/>
      <c r="FU24" s="606"/>
      <c r="FV24" s="606"/>
      <c r="FW24" s="606"/>
      <c r="FX24" s="606"/>
      <c r="FY24" s="606"/>
      <c r="FZ24" s="606"/>
      <c r="GA24" s="606"/>
      <c r="GB24" s="606"/>
      <c r="GC24" s="606"/>
      <c r="GD24" s="606"/>
      <c r="GE24" s="606"/>
      <c r="GF24" s="606"/>
      <c r="GG24" s="606"/>
      <c r="GH24" s="606"/>
      <c r="GI24" s="606"/>
      <c r="GJ24" s="606"/>
      <c r="GK24" s="606"/>
      <c r="GL24" s="606"/>
      <c r="GM24" s="606"/>
      <c r="GN24" s="606"/>
      <c r="GO24" s="606"/>
      <c r="GP24" s="606"/>
      <c r="GQ24" s="606"/>
      <c r="GR24" s="606"/>
      <c r="GS24" s="606"/>
      <c r="GT24" s="606"/>
      <c r="GU24" s="606"/>
      <c r="GV24" s="606"/>
      <c r="GW24" s="606"/>
      <c r="GX24" s="606"/>
      <c r="GY24" s="606"/>
      <c r="GZ24" s="606"/>
      <c r="HA24" s="606"/>
      <c r="HB24" s="606"/>
      <c r="HC24" s="606"/>
      <c r="HD24" s="606"/>
      <c r="HE24" s="606"/>
      <c r="HF24" s="606"/>
      <c r="HG24" s="606"/>
      <c r="HH24" s="606"/>
      <c r="HI24" s="606"/>
      <c r="HJ24" s="606"/>
      <c r="HK24" s="606"/>
      <c r="HL24" s="606"/>
      <c r="HM24" s="606"/>
      <c r="HN24" s="606"/>
      <c r="HO24" s="606"/>
      <c r="HP24" s="606"/>
      <c r="HQ24" s="606"/>
      <c r="HR24" s="606"/>
      <c r="HS24" s="606"/>
      <c r="HT24" s="606"/>
      <c r="HU24" s="606"/>
      <c r="HV24" s="606"/>
      <c r="HW24" s="606"/>
      <c r="HX24" s="606"/>
      <c r="HY24" s="606"/>
      <c r="HZ24" s="606"/>
      <c r="IA24" s="606"/>
      <c r="IB24" s="606"/>
      <c r="IC24" s="606"/>
      <c r="ID24" s="606"/>
      <c r="IE24" s="606"/>
      <c r="IF24" s="606"/>
      <c r="IG24" s="606"/>
      <c r="IH24" s="606"/>
      <c r="II24" s="606"/>
      <c r="IJ24" s="524"/>
      <c r="IK24" s="524"/>
      <c r="IL24" s="524"/>
      <c r="IM24" s="524"/>
      <c r="IN24" s="524"/>
    </row>
    <row r="25" spans="1:248" s="473" customFormat="1" ht="15" customHeight="1">
      <c r="A25" s="616" t="s">
        <v>377</v>
      </c>
      <c r="B25" s="620">
        <v>14</v>
      </c>
      <c r="C25" s="612">
        <v>14</v>
      </c>
      <c r="D25" s="623">
        <v>30</v>
      </c>
      <c r="E25" s="620">
        <f t="shared" si="0"/>
        <v>58</v>
      </c>
      <c r="F25" s="605"/>
      <c r="G25" s="627"/>
      <c r="H25" s="627"/>
      <c r="I25" s="627"/>
      <c r="J25" s="627"/>
      <c r="K25" s="627"/>
      <c r="L25" s="627"/>
      <c r="M25" s="627"/>
      <c r="N25" s="627"/>
      <c r="O25" s="627"/>
      <c r="P25" s="627"/>
      <c r="Q25" s="627"/>
      <c r="R25" s="627"/>
      <c r="S25" s="627"/>
      <c r="T25" s="627"/>
      <c r="U25" s="627"/>
      <c r="V25" s="627"/>
      <c r="W25" s="627"/>
      <c r="X25" s="627"/>
      <c r="Y25" s="627"/>
      <c r="Z25" s="627"/>
      <c r="AA25" s="627"/>
      <c r="AB25" s="627"/>
      <c r="AC25" s="627"/>
      <c r="AD25" s="627"/>
      <c r="AE25" s="627"/>
      <c r="AF25" s="627"/>
      <c r="AG25" s="627"/>
      <c r="AH25" s="627"/>
      <c r="AI25" s="627"/>
      <c r="AJ25" s="627"/>
      <c r="AK25" s="627"/>
      <c r="AL25" s="627"/>
      <c r="AM25" s="627"/>
      <c r="AN25" s="627"/>
      <c r="AO25" s="627"/>
      <c r="AP25" s="627"/>
      <c r="AQ25" s="627"/>
      <c r="AR25" s="627"/>
      <c r="AS25" s="627"/>
      <c r="AT25" s="627"/>
      <c r="AU25" s="627"/>
      <c r="AV25" s="627"/>
      <c r="AW25" s="627"/>
      <c r="AX25" s="627"/>
      <c r="AY25" s="627"/>
      <c r="AZ25" s="627"/>
      <c r="BA25" s="627"/>
      <c r="BB25" s="627"/>
      <c r="BC25" s="627"/>
      <c r="BD25" s="627"/>
      <c r="BE25" s="627"/>
      <c r="BF25" s="627"/>
      <c r="BG25" s="627"/>
      <c r="BH25" s="627"/>
      <c r="BI25" s="627"/>
      <c r="BJ25" s="627"/>
      <c r="BK25" s="627"/>
      <c r="BL25" s="627"/>
      <c r="BM25" s="627"/>
      <c r="BN25" s="627"/>
      <c r="BO25" s="627"/>
      <c r="BP25" s="627"/>
      <c r="BQ25" s="627"/>
      <c r="BR25" s="627"/>
      <c r="BS25" s="627"/>
      <c r="BT25" s="627"/>
      <c r="BU25" s="627"/>
      <c r="BV25" s="627"/>
      <c r="BW25" s="627"/>
      <c r="BX25" s="627"/>
      <c r="BY25" s="627"/>
      <c r="BZ25" s="627"/>
      <c r="CA25" s="627"/>
      <c r="CB25" s="627"/>
      <c r="CC25" s="627"/>
      <c r="CD25" s="627"/>
      <c r="CE25" s="627"/>
      <c r="CF25" s="627"/>
      <c r="CG25" s="627"/>
      <c r="CH25" s="627"/>
      <c r="CI25" s="627"/>
      <c r="CJ25" s="627"/>
      <c r="CK25" s="627"/>
      <c r="CL25" s="627"/>
      <c r="CM25" s="627"/>
      <c r="CN25" s="627"/>
      <c r="CO25" s="627"/>
      <c r="CP25" s="627"/>
      <c r="CQ25" s="627"/>
      <c r="CR25" s="627"/>
      <c r="CS25" s="627"/>
      <c r="CT25" s="627"/>
      <c r="CU25" s="627"/>
      <c r="CV25" s="627"/>
      <c r="CW25" s="627"/>
      <c r="CX25" s="627"/>
      <c r="CY25" s="627"/>
      <c r="CZ25" s="627"/>
      <c r="DA25" s="605"/>
      <c r="DB25" s="605"/>
      <c r="DC25" s="605"/>
      <c r="DD25" s="605"/>
      <c r="DE25" s="605"/>
      <c r="DF25" s="605"/>
      <c r="DG25" s="605"/>
      <c r="DH25" s="605"/>
      <c r="DI25" s="605"/>
      <c r="DJ25" s="605"/>
      <c r="DK25" s="605"/>
      <c r="DL25" s="605"/>
      <c r="DM25" s="605"/>
      <c r="DN25" s="605"/>
      <c r="DO25" s="605"/>
      <c r="DP25" s="605"/>
      <c r="DQ25" s="605"/>
      <c r="DR25" s="605"/>
      <c r="DS25" s="605"/>
      <c r="DT25" s="605"/>
      <c r="DU25" s="605"/>
      <c r="DV25" s="605"/>
      <c r="DW25" s="605"/>
      <c r="DX25" s="605"/>
      <c r="DY25" s="605"/>
      <c r="DZ25" s="605"/>
      <c r="EA25" s="605"/>
      <c r="EB25" s="605"/>
      <c r="EC25" s="605"/>
      <c r="ED25" s="605"/>
      <c r="EE25" s="605"/>
      <c r="EF25" s="605"/>
      <c r="EG25" s="605"/>
      <c r="EH25" s="605"/>
      <c r="EI25" s="605"/>
      <c r="EJ25" s="605"/>
      <c r="EK25" s="605"/>
      <c r="EL25" s="605"/>
      <c r="EM25" s="605"/>
      <c r="EN25" s="605"/>
      <c r="EO25" s="605"/>
      <c r="EP25" s="605"/>
      <c r="EQ25" s="605"/>
      <c r="ER25" s="605"/>
      <c r="ES25" s="605"/>
      <c r="ET25" s="605"/>
      <c r="EU25" s="605"/>
      <c r="EV25" s="605"/>
      <c r="EW25" s="605"/>
      <c r="EX25" s="605"/>
      <c r="EY25" s="605"/>
      <c r="EZ25" s="605"/>
      <c r="FA25" s="605"/>
      <c r="FB25" s="605"/>
      <c r="FC25" s="605"/>
      <c r="FD25" s="605"/>
      <c r="FE25" s="605"/>
      <c r="FF25" s="605"/>
      <c r="FG25" s="605"/>
      <c r="FH25" s="605"/>
      <c r="FI25" s="605"/>
      <c r="FJ25" s="605"/>
      <c r="FK25" s="605"/>
      <c r="FL25" s="605"/>
      <c r="FM25" s="605"/>
      <c r="FN25" s="605"/>
      <c r="FO25" s="605"/>
      <c r="FP25" s="605"/>
      <c r="FQ25" s="605"/>
      <c r="FR25" s="605"/>
      <c r="FS25" s="605"/>
      <c r="FT25" s="605"/>
      <c r="FU25" s="605"/>
      <c r="FV25" s="605"/>
      <c r="FW25" s="605"/>
      <c r="FX25" s="605"/>
      <c r="FY25" s="605"/>
      <c r="FZ25" s="605"/>
      <c r="GA25" s="605"/>
      <c r="GB25" s="605"/>
      <c r="GC25" s="605"/>
      <c r="GD25" s="605"/>
      <c r="GE25" s="605"/>
      <c r="GF25" s="605"/>
      <c r="GG25" s="605"/>
      <c r="GH25" s="605"/>
      <c r="GI25" s="605"/>
      <c r="GJ25" s="605"/>
      <c r="GK25" s="605"/>
      <c r="GL25" s="605"/>
      <c r="GM25" s="605"/>
      <c r="GN25" s="605"/>
      <c r="GO25" s="605"/>
      <c r="GP25" s="605"/>
      <c r="GQ25" s="605"/>
      <c r="GR25" s="605"/>
      <c r="GS25" s="605"/>
      <c r="GT25" s="605"/>
      <c r="GU25" s="605"/>
      <c r="GV25" s="605"/>
      <c r="GW25" s="605"/>
      <c r="GX25" s="605"/>
      <c r="GY25" s="605"/>
      <c r="GZ25" s="605"/>
      <c r="HA25" s="605"/>
      <c r="HB25" s="605"/>
      <c r="HC25" s="605"/>
      <c r="HD25" s="605"/>
      <c r="HE25" s="605"/>
      <c r="HF25" s="605"/>
      <c r="HG25" s="605"/>
      <c r="HH25" s="605"/>
      <c r="HI25" s="605"/>
      <c r="HJ25" s="605"/>
      <c r="HK25" s="605"/>
      <c r="HL25" s="605"/>
      <c r="HM25" s="605"/>
      <c r="HN25" s="605"/>
      <c r="HO25" s="605"/>
      <c r="HP25" s="605"/>
      <c r="HQ25" s="605"/>
      <c r="HR25" s="605"/>
      <c r="HS25" s="605"/>
      <c r="HT25" s="605"/>
      <c r="HU25" s="605"/>
      <c r="HV25" s="605"/>
      <c r="HW25" s="605"/>
      <c r="HX25" s="605"/>
      <c r="HY25" s="605"/>
      <c r="HZ25" s="605"/>
      <c r="IA25" s="605"/>
      <c r="IB25" s="605"/>
      <c r="IC25" s="605"/>
      <c r="ID25" s="605"/>
      <c r="IE25" s="605"/>
      <c r="IF25" s="605"/>
      <c r="IG25" s="605"/>
      <c r="IH25" s="605"/>
      <c r="II25" s="605"/>
      <c r="IJ25" s="524"/>
      <c r="IK25" s="524"/>
      <c r="IL25" s="524"/>
      <c r="IM25" s="524"/>
      <c r="IN25" s="524"/>
    </row>
    <row r="26" spans="1:248" s="473" customFormat="1" ht="15" customHeight="1">
      <c r="A26" s="617" t="s">
        <v>415</v>
      </c>
      <c r="B26" s="624">
        <v>2</v>
      </c>
      <c r="C26" s="625">
        <v>1</v>
      </c>
      <c r="D26" s="626">
        <v>1</v>
      </c>
      <c r="E26" s="624">
        <f t="shared" si="0"/>
        <v>4</v>
      </c>
      <c r="F26" s="606"/>
      <c r="G26" s="558"/>
      <c r="H26" s="524"/>
      <c r="I26" s="524"/>
      <c r="J26" s="524"/>
      <c r="K26" s="524"/>
      <c r="L26" s="524"/>
      <c r="M26" s="524"/>
      <c r="N26" s="524"/>
      <c r="O26" s="524"/>
      <c r="P26" s="524"/>
      <c r="Q26" s="524"/>
      <c r="R26" s="524"/>
      <c r="S26" s="524"/>
      <c r="T26" s="524"/>
      <c r="U26" s="524"/>
      <c r="V26" s="524"/>
      <c r="W26" s="524"/>
      <c r="X26" s="524"/>
      <c r="Y26" s="524"/>
      <c r="Z26" s="524"/>
      <c r="AA26" s="524"/>
      <c r="AB26" s="524"/>
      <c r="AC26" s="524"/>
      <c r="AD26" s="524"/>
      <c r="AE26" s="524"/>
      <c r="AF26" s="524"/>
      <c r="AG26" s="524"/>
      <c r="AH26" s="524"/>
      <c r="AI26" s="524"/>
      <c r="AJ26" s="524"/>
      <c r="AK26" s="524"/>
      <c r="AL26" s="524"/>
      <c r="AM26" s="524"/>
      <c r="AN26" s="524"/>
      <c r="AO26" s="524"/>
      <c r="AP26" s="524"/>
      <c r="AQ26" s="524"/>
      <c r="AR26" s="524"/>
      <c r="AS26" s="524"/>
      <c r="AT26" s="524"/>
      <c r="AU26" s="524"/>
      <c r="AV26" s="524"/>
      <c r="AW26" s="524"/>
      <c r="AX26" s="524"/>
      <c r="AY26" s="524"/>
      <c r="AZ26" s="524"/>
      <c r="BA26" s="524"/>
      <c r="BB26" s="524"/>
      <c r="BC26" s="524"/>
      <c r="BD26" s="524"/>
      <c r="BE26" s="524"/>
      <c r="BF26" s="524"/>
      <c r="BG26" s="524"/>
      <c r="BH26" s="524"/>
      <c r="BI26" s="524"/>
      <c r="BJ26" s="524"/>
      <c r="BK26" s="524"/>
      <c r="BL26" s="524"/>
      <c r="BM26" s="524"/>
      <c r="BN26" s="524"/>
      <c r="BO26" s="524"/>
      <c r="BP26" s="524"/>
      <c r="BQ26" s="524"/>
      <c r="BR26" s="524"/>
      <c r="BS26" s="524"/>
      <c r="BT26" s="524"/>
      <c r="BU26" s="524"/>
      <c r="BV26" s="524"/>
      <c r="BW26" s="524"/>
      <c r="BX26" s="524"/>
      <c r="BY26" s="524"/>
      <c r="BZ26" s="524"/>
      <c r="CA26" s="524"/>
      <c r="CB26" s="524"/>
      <c r="CC26" s="524"/>
      <c r="CD26" s="524"/>
      <c r="CE26" s="524"/>
      <c r="CF26" s="524"/>
      <c r="CG26" s="524"/>
      <c r="CH26" s="524"/>
      <c r="CI26" s="524"/>
      <c r="CJ26" s="524"/>
      <c r="CK26" s="524"/>
      <c r="CL26" s="524"/>
      <c r="CM26" s="524"/>
      <c r="CN26" s="524"/>
      <c r="CO26" s="524"/>
      <c r="CP26" s="524"/>
      <c r="CQ26" s="524"/>
      <c r="CR26" s="524"/>
      <c r="CS26" s="524"/>
      <c r="CT26" s="524"/>
      <c r="CU26" s="524"/>
      <c r="CV26" s="524"/>
      <c r="CW26" s="524"/>
      <c r="CX26" s="524"/>
      <c r="CY26" s="524"/>
      <c r="CZ26" s="524"/>
      <c r="DA26" s="524"/>
      <c r="DB26" s="524"/>
      <c r="DC26" s="524"/>
      <c r="DD26" s="524"/>
      <c r="DE26" s="524"/>
      <c r="DF26" s="524"/>
      <c r="DG26" s="524"/>
      <c r="DH26" s="524"/>
      <c r="DI26" s="524"/>
      <c r="DJ26" s="524"/>
      <c r="DK26" s="524"/>
      <c r="DL26" s="524"/>
      <c r="DM26" s="524"/>
      <c r="DN26" s="524"/>
      <c r="DO26" s="524"/>
      <c r="DP26" s="524"/>
      <c r="DQ26" s="524"/>
      <c r="DR26" s="524"/>
      <c r="DS26" s="524"/>
      <c r="DT26" s="524"/>
      <c r="DU26" s="524"/>
      <c r="DV26" s="524"/>
      <c r="DW26" s="524"/>
      <c r="DX26" s="524"/>
      <c r="DY26" s="524"/>
      <c r="DZ26" s="524"/>
      <c r="EA26" s="524"/>
      <c r="EB26" s="524"/>
      <c r="EC26" s="524"/>
      <c r="ED26" s="524"/>
      <c r="EE26" s="524"/>
      <c r="EF26" s="524"/>
      <c r="EG26" s="524"/>
      <c r="EH26" s="524"/>
      <c r="EI26" s="524"/>
      <c r="EJ26" s="524"/>
      <c r="EK26" s="524"/>
      <c r="EL26" s="524"/>
      <c r="EM26" s="524"/>
      <c r="EN26" s="524"/>
      <c r="EO26" s="524"/>
      <c r="EP26" s="524"/>
      <c r="EQ26" s="524"/>
      <c r="ER26" s="524"/>
      <c r="ES26" s="524"/>
      <c r="ET26" s="524"/>
      <c r="EU26" s="524"/>
      <c r="EV26" s="524"/>
      <c r="EW26" s="524"/>
      <c r="EX26" s="524"/>
      <c r="EY26" s="524"/>
      <c r="EZ26" s="524"/>
      <c r="FA26" s="524"/>
      <c r="FB26" s="524"/>
      <c r="FC26" s="524"/>
      <c r="FD26" s="524"/>
      <c r="FE26" s="524"/>
      <c r="FF26" s="524"/>
      <c r="FG26" s="524"/>
      <c r="FH26" s="524"/>
      <c r="FI26" s="524"/>
      <c r="FJ26" s="524"/>
      <c r="FK26" s="524"/>
      <c r="FL26" s="524"/>
      <c r="FM26" s="524"/>
      <c r="FN26" s="524"/>
      <c r="FO26" s="524"/>
      <c r="FP26" s="524"/>
      <c r="FQ26" s="524"/>
      <c r="FR26" s="524"/>
      <c r="FS26" s="524"/>
      <c r="FT26" s="524"/>
      <c r="FU26" s="524"/>
      <c r="FV26" s="524"/>
      <c r="FW26" s="524"/>
      <c r="FX26" s="524"/>
      <c r="FY26" s="524"/>
      <c r="FZ26" s="524"/>
      <c r="GA26" s="524"/>
      <c r="GB26" s="524"/>
      <c r="GC26" s="524"/>
      <c r="GD26" s="524"/>
      <c r="GE26" s="524"/>
      <c r="GF26" s="524"/>
      <c r="GG26" s="524"/>
      <c r="GH26" s="524"/>
      <c r="GI26" s="524"/>
      <c r="GJ26" s="524"/>
      <c r="GK26" s="524"/>
      <c r="GL26" s="524"/>
      <c r="GM26" s="524"/>
      <c r="GN26" s="524"/>
      <c r="GO26" s="524"/>
      <c r="GP26" s="524"/>
      <c r="GQ26" s="524"/>
      <c r="GR26" s="524"/>
      <c r="GS26" s="524"/>
      <c r="GT26" s="524"/>
      <c r="GU26" s="524"/>
      <c r="GV26" s="524"/>
      <c r="GW26" s="524"/>
      <c r="GX26" s="524"/>
      <c r="GY26" s="524"/>
      <c r="GZ26" s="524"/>
      <c r="HA26" s="524"/>
      <c r="HB26" s="524"/>
      <c r="HC26" s="524"/>
      <c r="HD26" s="524"/>
      <c r="HE26" s="524"/>
      <c r="HF26" s="524"/>
      <c r="HG26" s="524"/>
      <c r="HH26" s="524"/>
      <c r="HI26" s="524"/>
      <c r="HJ26" s="524"/>
      <c r="HK26" s="524"/>
      <c r="HL26" s="524"/>
      <c r="HM26" s="524"/>
      <c r="HN26" s="524"/>
      <c r="HO26" s="524"/>
      <c r="HP26" s="524"/>
      <c r="HQ26" s="524"/>
      <c r="HR26" s="524"/>
      <c r="HS26" s="524"/>
      <c r="HT26" s="524"/>
      <c r="HU26" s="524"/>
      <c r="HV26" s="524"/>
      <c r="HW26" s="524"/>
      <c r="HX26" s="524"/>
      <c r="HY26" s="524"/>
      <c r="HZ26" s="524"/>
      <c r="IA26" s="524"/>
      <c r="IB26" s="524"/>
      <c r="IC26" s="524"/>
      <c r="ID26" s="524"/>
      <c r="IE26" s="524"/>
      <c r="IF26" s="524"/>
      <c r="IG26" s="524"/>
      <c r="IH26" s="524"/>
      <c r="II26" s="524"/>
      <c r="IJ26" s="524"/>
      <c r="IK26" s="524"/>
      <c r="IL26" s="524"/>
      <c r="IM26" s="524"/>
      <c r="IN26" s="524"/>
    </row>
    <row r="27" spans="1:248" s="473" customFormat="1" ht="15" customHeight="1">
      <c r="A27" s="616" t="s">
        <v>404</v>
      </c>
      <c r="B27" s="620">
        <v>0</v>
      </c>
      <c r="C27" s="612">
        <v>0</v>
      </c>
      <c r="D27" s="623">
        <v>0</v>
      </c>
      <c r="E27" s="620">
        <f t="shared" si="0"/>
        <v>0</v>
      </c>
      <c r="F27" s="855"/>
      <c r="G27" s="558"/>
      <c r="H27" s="524"/>
      <c r="I27" s="524"/>
      <c r="J27" s="524"/>
      <c r="K27" s="524"/>
      <c r="L27" s="524"/>
      <c r="M27" s="524"/>
      <c r="N27" s="524"/>
      <c r="O27" s="524"/>
      <c r="P27" s="524"/>
      <c r="Q27" s="524"/>
      <c r="R27" s="524"/>
      <c r="S27" s="524"/>
      <c r="T27" s="524"/>
      <c r="U27" s="524"/>
      <c r="V27" s="524"/>
      <c r="W27" s="524"/>
      <c r="X27" s="524"/>
      <c r="Y27" s="524"/>
      <c r="Z27" s="524"/>
      <c r="AA27" s="524"/>
      <c r="AB27" s="524"/>
      <c r="AC27" s="524"/>
      <c r="AD27" s="524"/>
      <c r="AE27" s="524"/>
      <c r="AF27" s="524"/>
      <c r="AG27" s="524"/>
      <c r="AH27" s="524"/>
      <c r="AI27" s="524"/>
      <c r="AJ27" s="524"/>
      <c r="AK27" s="524"/>
      <c r="AL27" s="524"/>
      <c r="AM27" s="524"/>
      <c r="AN27" s="524"/>
      <c r="AO27" s="524"/>
      <c r="AP27" s="524"/>
      <c r="AQ27" s="524"/>
      <c r="AR27" s="524"/>
      <c r="AS27" s="524"/>
      <c r="AT27" s="524"/>
      <c r="AU27" s="524"/>
      <c r="AV27" s="524"/>
      <c r="AW27" s="524"/>
      <c r="AX27" s="524"/>
      <c r="AY27" s="524"/>
      <c r="AZ27" s="524"/>
      <c r="BA27" s="524"/>
      <c r="BB27" s="524"/>
      <c r="BC27" s="524"/>
      <c r="BD27" s="524"/>
      <c r="BE27" s="524"/>
      <c r="BF27" s="524"/>
      <c r="BG27" s="524"/>
      <c r="BH27" s="524"/>
      <c r="BI27" s="524"/>
      <c r="BJ27" s="524"/>
      <c r="BK27" s="524"/>
      <c r="BL27" s="524"/>
      <c r="BM27" s="524"/>
      <c r="BN27" s="524"/>
      <c r="BO27" s="524"/>
      <c r="BP27" s="524"/>
      <c r="BQ27" s="524"/>
      <c r="BR27" s="524"/>
      <c r="BS27" s="524"/>
      <c r="BT27" s="524"/>
      <c r="BU27" s="524"/>
      <c r="BV27" s="524"/>
      <c r="BW27" s="524"/>
      <c r="BX27" s="524"/>
      <c r="BY27" s="524"/>
      <c r="BZ27" s="524"/>
      <c r="CA27" s="524"/>
      <c r="CB27" s="524"/>
      <c r="CC27" s="524"/>
      <c r="CD27" s="524"/>
      <c r="CE27" s="524"/>
      <c r="CF27" s="524"/>
      <c r="CG27" s="524"/>
      <c r="CH27" s="524"/>
      <c r="CI27" s="524"/>
      <c r="CJ27" s="524"/>
      <c r="CK27" s="524"/>
      <c r="CL27" s="524"/>
      <c r="CM27" s="524"/>
      <c r="CN27" s="524"/>
      <c r="CO27" s="524"/>
      <c r="CP27" s="524"/>
      <c r="CQ27" s="524"/>
      <c r="CR27" s="524"/>
      <c r="CS27" s="524"/>
      <c r="CT27" s="524"/>
      <c r="CU27" s="524"/>
      <c r="CV27" s="524"/>
      <c r="CW27" s="524"/>
      <c r="CX27" s="524"/>
      <c r="CY27" s="524"/>
      <c r="CZ27" s="524"/>
      <c r="DA27" s="524"/>
      <c r="DB27" s="524"/>
      <c r="DC27" s="524"/>
      <c r="DD27" s="524"/>
      <c r="DE27" s="524"/>
      <c r="DF27" s="524"/>
      <c r="DG27" s="524"/>
      <c r="DH27" s="524"/>
      <c r="DI27" s="524"/>
      <c r="DJ27" s="524"/>
      <c r="DK27" s="524"/>
      <c r="DL27" s="524"/>
      <c r="DM27" s="524"/>
      <c r="DN27" s="524"/>
      <c r="DO27" s="524"/>
      <c r="DP27" s="524"/>
      <c r="DQ27" s="524"/>
      <c r="DR27" s="524"/>
      <c r="DS27" s="524"/>
      <c r="DT27" s="524"/>
      <c r="DU27" s="524"/>
      <c r="DV27" s="524"/>
      <c r="DW27" s="524"/>
      <c r="DX27" s="524"/>
      <c r="DY27" s="524"/>
      <c r="DZ27" s="524"/>
      <c r="EA27" s="524"/>
      <c r="EB27" s="524"/>
      <c r="EC27" s="524"/>
      <c r="ED27" s="524"/>
      <c r="EE27" s="524"/>
      <c r="EF27" s="524"/>
      <c r="EG27" s="524"/>
      <c r="EH27" s="524"/>
      <c r="EI27" s="524"/>
      <c r="EJ27" s="524"/>
      <c r="EK27" s="524"/>
      <c r="EL27" s="524"/>
      <c r="EM27" s="524"/>
      <c r="EN27" s="524"/>
      <c r="EO27" s="524"/>
      <c r="EP27" s="524"/>
      <c r="EQ27" s="524"/>
      <c r="ER27" s="524"/>
      <c r="ES27" s="524"/>
      <c r="ET27" s="524"/>
      <c r="EU27" s="524"/>
      <c r="EV27" s="524"/>
      <c r="EW27" s="524"/>
      <c r="EX27" s="524"/>
      <c r="EY27" s="524"/>
      <c r="EZ27" s="524"/>
      <c r="FA27" s="524"/>
      <c r="FB27" s="524"/>
      <c r="FC27" s="524"/>
      <c r="FD27" s="524"/>
      <c r="FE27" s="524"/>
      <c r="FF27" s="524"/>
      <c r="FG27" s="524"/>
      <c r="FH27" s="524"/>
      <c r="FI27" s="524"/>
      <c r="FJ27" s="524"/>
      <c r="FK27" s="524"/>
      <c r="FL27" s="524"/>
      <c r="FM27" s="524"/>
      <c r="FN27" s="524"/>
      <c r="FO27" s="524"/>
      <c r="FP27" s="524"/>
      <c r="FQ27" s="524"/>
      <c r="FR27" s="524"/>
      <c r="FS27" s="524"/>
      <c r="FT27" s="524"/>
      <c r="FU27" s="524"/>
      <c r="FV27" s="524"/>
      <c r="FW27" s="524"/>
      <c r="FX27" s="524"/>
      <c r="FY27" s="524"/>
      <c r="FZ27" s="524"/>
      <c r="GA27" s="524"/>
      <c r="GB27" s="524"/>
      <c r="GC27" s="524"/>
      <c r="GD27" s="524"/>
      <c r="GE27" s="524"/>
      <c r="GF27" s="524"/>
      <c r="GG27" s="524"/>
      <c r="GH27" s="524"/>
      <c r="GI27" s="524"/>
      <c r="GJ27" s="524"/>
      <c r="GK27" s="524"/>
      <c r="GL27" s="524"/>
      <c r="GM27" s="524"/>
      <c r="GN27" s="524"/>
      <c r="GO27" s="524"/>
      <c r="GP27" s="524"/>
      <c r="GQ27" s="524"/>
      <c r="GR27" s="524"/>
      <c r="GS27" s="524"/>
      <c r="GT27" s="524"/>
      <c r="GU27" s="524"/>
      <c r="GV27" s="524"/>
      <c r="GW27" s="524"/>
      <c r="GX27" s="524"/>
      <c r="GY27" s="524"/>
      <c r="GZ27" s="524"/>
      <c r="HA27" s="524"/>
      <c r="HB27" s="524"/>
      <c r="HC27" s="524"/>
      <c r="HD27" s="524"/>
      <c r="HE27" s="524"/>
      <c r="HF27" s="524"/>
      <c r="HG27" s="524"/>
      <c r="HH27" s="524"/>
      <c r="HI27" s="524"/>
      <c r="HJ27" s="524"/>
      <c r="HK27" s="524"/>
      <c r="HL27" s="524"/>
      <c r="HM27" s="524"/>
      <c r="HN27" s="524"/>
      <c r="HO27" s="524"/>
      <c r="HP27" s="524"/>
      <c r="HQ27" s="524"/>
      <c r="HR27" s="524"/>
      <c r="HS27" s="524"/>
      <c r="HT27" s="524"/>
      <c r="HU27" s="524"/>
      <c r="HV27" s="524"/>
      <c r="HW27" s="524"/>
      <c r="HX27" s="524"/>
      <c r="HY27" s="524"/>
      <c r="HZ27" s="524"/>
      <c r="IA27" s="524"/>
      <c r="IB27" s="524"/>
      <c r="IC27" s="524"/>
      <c r="ID27" s="524"/>
      <c r="IE27" s="524"/>
      <c r="IF27" s="524"/>
      <c r="IG27" s="524"/>
      <c r="IH27" s="524"/>
      <c r="II27" s="524"/>
      <c r="IJ27" s="524"/>
      <c r="IK27" s="524"/>
      <c r="IL27" s="524"/>
      <c r="IM27" s="524"/>
      <c r="IN27" s="524"/>
    </row>
    <row r="28" spans="1:248" s="473" customFormat="1" ht="15" customHeight="1">
      <c r="A28" s="617" t="s">
        <v>379</v>
      </c>
      <c r="B28" s="624">
        <v>19</v>
      </c>
      <c r="C28" s="625">
        <v>13</v>
      </c>
      <c r="D28" s="626">
        <v>42</v>
      </c>
      <c r="E28" s="624">
        <f t="shared" si="0"/>
        <v>74</v>
      </c>
      <c r="F28" s="627"/>
      <c r="G28" s="551"/>
      <c r="H28" s="524"/>
      <c r="I28" s="524"/>
      <c r="J28" s="524"/>
      <c r="K28" s="524"/>
      <c r="L28" s="524"/>
      <c r="M28" s="524"/>
      <c r="N28" s="524"/>
      <c r="O28" s="524"/>
      <c r="P28" s="524"/>
      <c r="Q28" s="524"/>
      <c r="R28" s="524"/>
      <c r="S28" s="524"/>
      <c r="T28" s="524"/>
      <c r="U28" s="524"/>
      <c r="V28" s="524"/>
      <c r="W28" s="524"/>
      <c r="X28" s="524"/>
      <c r="Y28" s="524"/>
      <c r="Z28" s="524"/>
      <c r="AA28" s="524"/>
      <c r="AB28" s="524"/>
      <c r="AC28" s="524"/>
      <c r="AD28" s="524"/>
      <c r="AE28" s="524"/>
      <c r="AF28" s="524"/>
      <c r="AG28" s="524"/>
      <c r="AH28" s="524"/>
      <c r="AI28" s="524"/>
      <c r="AJ28" s="524"/>
      <c r="AK28" s="524"/>
      <c r="AL28" s="524"/>
      <c r="AM28" s="524"/>
      <c r="AN28" s="524"/>
      <c r="AO28" s="524"/>
      <c r="AP28" s="524"/>
      <c r="AQ28" s="524"/>
      <c r="AR28" s="524"/>
      <c r="AS28" s="524"/>
      <c r="AT28" s="524"/>
      <c r="AU28" s="524"/>
      <c r="AV28" s="524"/>
      <c r="AW28" s="524"/>
      <c r="AX28" s="524"/>
      <c r="AY28" s="524"/>
      <c r="AZ28" s="524"/>
      <c r="BA28" s="524"/>
      <c r="BB28" s="524"/>
      <c r="BC28" s="524"/>
      <c r="BD28" s="524"/>
      <c r="BE28" s="524"/>
      <c r="BF28" s="524"/>
      <c r="BG28" s="524"/>
      <c r="BH28" s="524"/>
      <c r="BI28" s="524"/>
      <c r="BJ28" s="524"/>
      <c r="BK28" s="524"/>
      <c r="BL28" s="524"/>
      <c r="BM28" s="524"/>
      <c r="BN28" s="524"/>
      <c r="BO28" s="524"/>
      <c r="BP28" s="524"/>
      <c r="BQ28" s="524"/>
      <c r="BR28" s="524"/>
      <c r="BS28" s="524"/>
      <c r="BT28" s="524"/>
      <c r="BU28" s="524"/>
      <c r="BV28" s="524"/>
      <c r="BW28" s="524"/>
      <c r="BX28" s="524"/>
      <c r="BY28" s="524"/>
      <c r="BZ28" s="524"/>
      <c r="CA28" s="524"/>
      <c r="CB28" s="524"/>
      <c r="CC28" s="524"/>
      <c r="CD28" s="524"/>
      <c r="CE28" s="524"/>
      <c r="CF28" s="524"/>
      <c r="CG28" s="524"/>
      <c r="CH28" s="524"/>
      <c r="CI28" s="524"/>
      <c r="CJ28" s="524"/>
      <c r="CK28" s="524"/>
      <c r="CL28" s="524"/>
      <c r="CM28" s="524"/>
      <c r="CN28" s="524"/>
      <c r="CO28" s="524"/>
      <c r="CP28" s="524"/>
      <c r="CQ28" s="524"/>
      <c r="CR28" s="524"/>
      <c r="CS28" s="524"/>
      <c r="CT28" s="524"/>
      <c r="CU28" s="524"/>
      <c r="CV28" s="524"/>
      <c r="CW28" s="524"/>
      <c r="CX28" s="524"/>
      <c r="CY28" s="524"/>
      <c r="CZ28" s="524"/>
      <c r="DA28" s="524"/>
      <c r="DB28" s="524"/>
      <c r="DC28" s="524"/>
      <c r="DD28" s="524"/>
      <c r="DE28" s="524"/>
      <c r="DF28" s="524"/>
      <c r="DG28" s="524"/>
      <c r="DH28" s="524"/>
      <c r="DI28" s="524"/>
      <c r="DJ28" s="524"/>
      <c r="DK28" s="524"/>
      <c r="DL28" s="524"/>
      <c r="DM28" s="524"/>
      <c r="DN28" s="524"/>
      <c r="DO28" s="524"/>
      <c r="DP28" s="524"/>
      <c r="DQ28" s="524"/>
      <c r="DR28" s="524"/>
      <c r="DS28" s="524"/>
      <c r="DT28" s="524"/>
      <c r="DU28" s="524"/>
      <c r="DV28" s="524"/>
      <c r="DW28" s="524"/>
      <c r="DX28" s="524"/>
      <c r="DY28" s="524"/>
      <c r="DZ28" s="524"/>
      <c r="EA28" s="524"/>
      <c r="EB28" s="524"/>
      <c r="EC28" s="524"/>
      <c r="ED28" s="524"/>
      <c r="EE28" s="524"/>
      <c r="EF28" s="524"/>
      <c r="EG28" s="524"/>
      <c r="EH28" s="524"/>
      <c r="EI28" s="524"/>
      <c r="EJ28" s="524"/>
      <c r="EK28" s="524"/>
      <c r="EL28" s="524"/>
      <c r="EM28" s="524"/>
      <c r="EN28" s="524"/>
      <c r="EO28" s="524"/>
      <c r="EP28" s="524"/>
      <c r="EQ28" s="524"/>
      <c r="ER28" s="524"/>
      <c r="ES28" s="524"/>
      <c r="ET28" s="524"/>
      <c r="EU28" s="524"/>
      <c r="EV28" s="524"/>
      <c r="EW28" s="524"/>
      <c r="EX28" s="524"/>
      <c r="EY28" s="524"/>
      <c r="EZ28" s="524"/>
      <c r="FA28" s="524"/>
      <c r="FB28" s="524"/>
      <c r="FC28" s="524"/>
      <c r="FD28" s="524"/>
      <c r="FE28" s="524"/>
      <c r="FF28" s="524"/>
      <c r="FG28" s="524"/>
      <c r="FH28" s="524"/>
      <c r="FI28" s="524"/>
      <c r="FJ28" s="524"/>
      <c r="FK28" s="524"/>
      <c r="FL28" s="524"/>
      <c r="FM28" s="524"/>
      <c r="FN28" s="524"/>
      <c r="FO28" s="524"/>
      <c r="FP28" s="524"/>
      <c r="FQ28" s="524"/>
      <c r="FR28" s="524"/>
      <c r="FS28" s="524"/>
      <c r="FT28" s="524"/>
      <c r="FU28" s="524"/>
      <c r="FV28" s="524"/>
      <c r="FW28" s="524"/>
      <c r="FX28" s="524"/>
      <c r="FY28" s="524"/>
      <c r="FZ28" s="524"/>
      <c r="GA28" s="524"/>
      <c r="GB28" s="524"/>
      <c r="GC28" s="524"/>
      <c r="GD28" s="524"/>
      <c r="GE28" s="524"/>
      <c r="GF28" s="524"/>
      <c r="GG28" s="524"/>
      <c r="GH28" s="524"/>
      <c r="GI28" s="524"/>
      <c r="GJ28" s="524"/>
      <c r="GK28" s="524"/>
      <c r="GL28" s="524"/>
      <c r="GM28" s="524"/>
      <c r="GN28" s="524"/>
      <c r="GO28" s="524"/>
      <c r="GP28" s="524"/>
      <c r="GQ28" s="524"/>
      <c r="GR28" s="524"/>
      <c r="GS28" s="524"/>
      <c r="GT28" s="524"/>
      <c r="GU28" s="524"/>
      <c r="GV28" s="524"/>
      <c r="GW28" s="524"/>
      <c r="GX28" s="524"/>
      <c r="GY28" s="524"/>
      <c r="GZ28" s="524"/>
      <c r="HA28" s="524"/>
      <c r="HB28" s="524"/>
      <c r="HC28" s="524"/>
      <c r="HD28" s="524"/>
      <c r="HE28" s="524"/>
      <c r="HF28" s="524"/>
      <c r="HG28" s="524"/>
      <c r="HH28" s="524"/>
      <c r="HI28" s="524"/>
      <c r="HJ28" s="524"/>
      <c r="HK28" s="524"/>
      <c r="HL28" s="524"/>
      <c r="HM28" s="524"/>
      <c r="HN28" s="524"/>
      <c r="HO28" s="524"/>
      <c r="HP28" s="524"/>
      <c r="HQ28" s="524"/>
      <c r="HR28" s="524"/>
      <c r="HS28" s="524"/>
      <c r="HT28" s="524"/>
      <c r="HU28" s="524"/>
      <c r="HV28" s="524"/>
      <c r="HW28" s="524"/>
      <c r="HX28" s="524"/>
      <c r="HY28" s="524"/>
      <c r="HZ28" s="524"/>
      <c r="IA28" s="524"/>
      <c r="IB28" s="524"/>
      <c r="IC28" s="524"/>
      <c r="ID28" s="524"/>
      <c r="IE28" s="524"/>
      <c r="IF28" s="524"/>
      <c r="IG28" s="524"/>
      <c r="IH28" s="524"/>
      <c r="II28" s="524"/>
      <c r="IJ28" s="524"/>
      <c r="IK28" s="524"/>
      <c r="IL28" s="524"/>
      <c r="IM28" s="524"/>
      <c r="IN28" s="524"/>
    </row>
    <row r="29" spans="1:248" s="473" customFormat="1" ht="15" customHeight="1">
      <c r="A29" s="616" t="s">
        <v>828</v>
      </c>
      <c r="B29" s="620">
        <v>0</v>
      </c>
      <c r="C29" s="612">
        <v>0</v>
      </c>
      <c r="D29" s="623">
        <v>1</v>
      </c>
      <c r="E29" s="620">
        <f t="shared" si="0"/>
        <v>1</v>
      </c>
      <c r="F29" s="606"/>
      <c r="G29" s="558"/>
    </row>
    <row r="30" spans="1:248" s="473" customFormat="1" ht="15" customHeight="1">
      <c r="A30" s="617" t="s">
        <v>416</v>
      </c>
      <c r="B30" s="624">
        <v>0</v>
      </c>
      <c r="C30" s="625">
        <v>0</v>
      </c>
      <c r="D30" s="626">
        <v>1</v>
      </c>
      <c r="E30" s="624">
        <f t="shared" si="0"/>
        <v>1</v>
      </c>
      <c r="F30" s="605"/>
      <c r="G30" s="551"/>
    </row>
    <row r="31" spans="1:248" s="473" customFormat="1" ht="15" customHeight="1">
      <c r="A31" s="616" t="s">
        <v>405</v>
      </c>
      <c r="B31" s="620">
        <v>21</v>
      </c>
      <c r="C31" s="612">
        <v>19</v>
      </c>
      <c r="D31" s="623">
        <v>28</v>
      </c>
      <c r="E31" s="620">
        <f t="shared" si="0"/>
        <v>68</v>
      </c>
      <c r="F31" s="606"/>
      <c r="G31" s="558"/>
    </row>
    <row r="32" spans="1:248" s="473" customFormat="1" ht="15" customHeight="1">
      <c r="A32" s="617" t="s">
        <v>383</v>
      </c>
      <c r="B32" s="624">
        <v>14</v>
      </c>
      <c r="C32" s="625">
        <v>19</v>
      </c>
      <c r="D32" s="626">
        <v>11</v>
      </c>
      <c r="E32" s="624">
        <f t="shared" si="0"/>
        <v>44</v>
      </c>
      <c r="F32" s="855"/>
      <c r="G32" s="551"/>
    </row>
    <row r="33" spans="1:7" s="473" customFormat="1" ht="15" customHeight="1">
      <c r="A33" s="616"/>
      <c r="B33" s="620"/>
      <c r="C33" s="612"/>
      <c r="D33" s="623"/>
      <c r="E33" s="620"/>
      <c r="F33" s="606"/>
      <c r="G33" s="558"/>
    </row>
    <row r="34" spans="1:7" s="473" customFormat="1" ht="15" customHeight="1" thickBot="1">
      <c r="A34" s="610" t="s">
        <v>833</v>
      </c>
      <c r="B34" s="621">
        <f>SUM(B9:B32)</f>
        <v>190</v>
      </c>
      <c r="C34" s="600">
        <f t="shared" ref="C34:D34" si="1">SUM(C9:C32)</f>
        <v>183</v>
      </c>
      <c r="D34" s="600">
        <f t="shared" si="1"/>
        <v>236</v>
      </c>
      <c r="E34" s="621">
        <f>SUM(E9:E32)</f>
        <v>609</v>
      </c>
      <c r="F34" s="605"/>
      <c r="G34" s="551"/>
    </row>
    <row r="35" spans="1:7" s="473" customFormat="1" ht="15" customHeight="1">
      <c r="A35" s="618" t="s">
        <v>817</v>
      </c>
      <c r="B35" s="622"/>
      <c r="C35" s="622"/>
      <c r="D35" s="622"/>
      <c r="E35" s="622"/>
      <c r="F35" s="609"/>
      <c r="G35" s="558"/>
    </row>
    <row r="36" spans="1:7" s="473" customFormat="1" ht="15" customHeight="1">
      <c r="A36" s="553"/>
      <c r="B36" s="468"/>
      <c r="C36" s="468"/>
      <c r="D36" s="468"/>
      <c r="E36" s="468"/>
      <c r="F36" s="551"/>
      <c r="G36" s="551"/>
    </row>
    <row r="37" spans="1:7" s="72" customFormat="1">
      <c r="A37" s="1009" t="s">
        <v>205</v>
      </c>
      <c r="B37" s="471"/>
      <c r="C37" s="471"/>
      <c r="D37" s="471"/>
      <c r="E37" s="471"/>
      <c r="F37" s="66"/>
      <c r="G37" s="66"/>
    </row>
    <row r="38" spans="1:7" s="72" customFormat="1" ht="80.25" customHeight="1">
      <c r="A38" s="1270" t="s">
        <v>1109</v>
      </c>
      <c r="B38" s="1270"/>
      <c r="C38" s="1270"/>
      <c r="D38" s="1270"/>
      <c r="E38" s="1270"/>
      <c r="F38" s="557"/>
      <c r="G38" s="557"/>
    </row>
    <row r="39" spans="1:7" s="72" customFormat="1">
      <c r="A39" s="1270"/>
      <c r="B39" s="1270"/>
      <c r="C39" s="1270"/>
      <c r="D39" s="1270"/>
      <c r="E39" s="1270"/>
      <c r="F39" s="557"/>
      <c r="G39" s="557"/>
    </row>
    <row r="40" spans="1:7" s="72" customFormat="1"/>
    <row r="41" spans="1:7">
      <c r="A41" s="902" t="s">
        <v>206</v>
      </c>
      <c r="B41" s="70"/>
      <c r="C41" s="70"/>
      <c r="D41" s="39"/>
    </row>
    <row r="42" spans="1:7">
      <c r="A42" s="7"/>
      <c r="B42" s="70"/>
      <c r="C42" s="70"/>
      <c r="D42" s="71"/>
    </row>
    <row r="43" spans="1:7">
      <c r="A43" s="666" t="s">
        <v>207</v>
      </c>
      <c r="B43" s="41"/>
      <c r="C43" s="41"/>
      <c r="D43" s="41"/>
    </row>
    <row r="44" spans="1:7" s="72" customFormat="1">
      <c r="A44" s="7"/>
    </row>
    <row r="45" spans="1:7" s="72" customFormat="1">
      <c r="A45" s="10" t="s">
        <v>208</v>
      </c>
    </row>
  </sheetData>
  <mergeCells count="3">
    <mergeCell ref="B7:D7"/>
    <mergeCell ref="A38:E38"/>
    <mergeCell ref="A39:E39"/>
  </mergeCells>
  <hyperlinks>
    <hyperlink ref="A3" location="'User Guide Vehicle Licensing'!A1" display="Click Here for User Guide"/>
    <hyperlink ref="A43" location="VL" display="Click here to return to Contents"/>
    <hyperlink ref="A45" location="'Statistical Notes'!A1" display="Click here for information on Statistical Notes and symbols used"/>
    <hyperlink ref="A41" location="'Vehicle Reg - Commentary'!A1" display="Click here to return to the Commentary"/>
  </hyperlinks>
  <pageMargins left="0.70866141732283472" right="0.70866141732283472" top="0.74803149606299213" bottom="0.74803149606299213" header="0.31496062992125984" footer="0.31496062992125984"/>
  <pageSetup paperSize="9" scale="94" orientation="portrait" r:id="rId1"/>
</worksheet>
</file>

<file path=xl/worksheets/sheet51.xml><?xml version="1.0" encoding="utf-8"?>
<worksheet xmlns="http://schemas.openxmlformats.org/spreadsheetml/2006/main" xmlns:r="http://schemas.openxmlformats.org/officeDocument/2006/relationships">
  <sheetPr codeName="Sheet46">
    <tabColor theme="0" tint="-0.249977111117893"/>
  </sheetPr>
  <dimension ref="A1:IP37"/>
  <sheetViews>
    <sheetView zoomScaleNormal="100" workbookViewId="0">
      <selection activeCell="A2" sqref="A2"/>
    </sheetView>
  </sheetViews>
  <sheetFormatPr defaultRowHeight="12.75"/>
  <cols>
    <col min="1" max="1" width="23.140625" style="720" customWidth="1"/>
    <col min="2" max="3" width="20.85546875" style="720" customWidth="1"/>
    <col min="4" max="4" width="20.85546875" style="743" customWidth="1"/>
    <col min="5" max="6" width="20.85546875" style="720" customWidth="1"/>
    <col min="7" max="7" width="20.85546875" style="743" customWidth="1"/>
    <col min="8" max="9" width="20.85546875" style="720" customWidth="1"/>
    <col min="10" max="10" width="20.85546875" style="743" customWidth="1"/>
    <col min="11" max="19" width="20.85546875" style="720" customWidth="1"/>
    <col min="20" max="16384" width="9.140625" style="720"/>
  </cols>
  <sheetData>
    <row r="1" spans="1:250" s="443" customFormat="1" ht="15.75">
      <c r="A1" s="371" t="s">
        <v>56</v>
      </c>
      <c r="B1" s="372"/>
      <c r="C1" s="372"/>
      <c r="D1" s="1087"/>
      <c r="E1" s="372"/>
      <c r="F1" s="372"/>
      <c r="G1" s="372"/>
      <c r="H1" s="372"/>
      <c r="I1" s="372"/>
      <c r="J1" s="372"/>
    </row>
    <row r="2" spans="1:250" s="443" customFormat="1" ht="15.75">
      <c r="B2" s="372"/>
      <c r="C2" s="372"/>
      <c r="D2" s="372"/>
      <c r="E2" s="372"/>
      <c r="F2" s="372"/>
      <c r="G2" s="372"/>
      <c r="H2" s="372"/>
      <c r="I2" s="372"/>
      <c r="J2" s="372"/>
      <c r="L2" s="147"/>
    </row>
    <row r="3" spans="1:250" s="443" customFormat="1">
      <c r="A3" s="373" t="s">
        <v>197</v>
      </c>
      <c r="B3" s="372"/>
      <c r="C3" s="372"/>
      <c r="D3" s="372"/>
      <c r="E3" s="372"/>
      <c r="F3" s="372"/>
      <c r="G3" s="372"/>
      <c r="H3" s="372"/>
      <c r="I3" s="372"/>
      <c r="J3" s="372"/>
    </row>
    <row r="4" spans="1:250" s="443" customFormat="1"/>
    <row r="5" spans="1:250" s="443" customFormat="1" ht="15">
      <c r="A5" s="1008" t="s">
        <v>1015</v>
      </c>
      <c r="B5" s="396"/>
      <c r="C5" s="396"/>
      <c r="D5" s="396"/>
      <c r="E5" s="396"/>
      <c r="F5" s="396"/>
      <c r="G5" s="396"/>
      <c r="H5" s="396"/>
      <c r="I5" s="396"/>
      <c r="J5" s="396"/>
      <c r="K5" s="390"/>
      <c r="L5" s="391"/>
      <c r="M5" s="390"/>
      <c r="N5" s="390"/>
      <c r="O5" s="390"/>
      <c r="P5" s="390"/>
      <c r="Q5" s="390"/>
      <c r="R5" s="390"/>
      <c r="S5" s="391"/>
      <c r="T5" s="390"/>
      <c r="U5" s="390"/>
      <c r="V5" s="390"/>
      <c r="W5" s="390"/>
      <c r="X5" s="390"/>
      <c r="Y5" s="390"/>
      <c r="Z5" s="390"/>
      <c r="AA5" s="391"/>
      <c r="AB5" s="390"/>
      <c r="AC5" s="390"/>
      <c r="AD5" s="390"/>
      <c r="AE5" s="390"/>
      <c r="AF5" s="390"/>
      <c r="AG5" s="390"/>
      <c r="AH5" s="390"/>
      <c r="AI5" s="391"/>
      <c r="AJ5" s="390"/>
      <c r="AK5" s="390"/>
      <c r="AL5" s="390"/>
      <c r="AM5" s="390"/>
      <c r="AN5" s="390"/>
      <c r="AO5" s="390"/>
      <c r="AP5" s="390"/>
      <c r="AQ5" s="391"/>
      <c r="AR5" s="390"/>
      <c r="AS5" s="390"/>
      <c r="AT5" s="390"/>
      <c r="AU5" s="390"/>
      <c r="AV5" s="390"/>
      <c r="AW5" s="390"/>
      <c r="AX5" s="390"/>
      <c r="AY5" s="391"/>
      <c r="AZ5" s="390"/>
      <c r="BA5" s="390"/>
      <c r="BB5" s="390"/>
      <c r="BC5" s="390"/>
      <c r="BD5" s="390"/>
      <c r="BE5" s="390"/>
      <c r="BF5" s="390"/>
      <c r="BG5" s="391"/>
      <c r="BH5" s="390"/>
      <c r="BI5" s="390"/>
      <c r="BJ5" s="390"/>
      <c r="BK5" s="390"/>
      <c r="BL5" s="390"/>
      <c r="BM5" s="390"/>
      <c r="BN5" s="390"/>
      <c r="BO5" s="391"/>
      <c r="BP5" s="390"/>
      <c r="BQ5" s="390"/>
      <c r="BR5" s="390"/>
      <c r="BS5" s="390"/>
      <c r="BT5" s="390"/>
      <c r="BU5" s="390"/>
      <c r="BV5" s="390"/>
      <c r="BW5" s="391"/>
      <c r="BX5" s="390"/>
      <c r="BY5" s="390"/>
      <c r="BZ5" s="390"/>
      <c r="CA5" s="390"/>
      <c r="CB5" s="390"/>
      <c r="CC5" s="390"/>
      <c r="CD5" s="390"/>
      <c r="CE5" s="391"/>
      <c r="CF5" s="390"/>
      <c r="CG5" s="390"/>
      <c r="CH5" s="390"/>
      <c r="CI5" s="390"/>
      <c r="CJ5" s="390"/>
      <c r="CK5" s="390"/>
      <c r="CL5" s="390"/>
      <c r="CM5" s="391"/>
      <c r="CN5" s="390"/>
      <c r="CO5" s="390"/>
      <c r="CP5" s="390"/>
      <c r="CQ5" s="390"/>
      <c r="CR5" s="390"/>
      <c r="CS5" s="390"/>
      <c r="CT5" s="390"/>
      <c r="CU5" s="391"/>
      <c r="CV5" s="390"/>
      <c r="CW5" s="390"/>
      <c r="CX5" s="390"/>
      <c r="CY5" s="390"/>
      <c r="CZ5" s="390"/>
      <c r="DA5" s="390"/>
      <c r="DB5" s="390"/>
      <c r="DC5" s="391"/>
      <c r="DD5" s="390"/>
      <c r="DE5" s="390"/>
      <c r="DF5" s="390"/>
      <c r="DG5" s="390"/>
      <c r="DH5" s="390"/>
      <c r="DI5" s="390"/>
      <c r="DJ5" s="390"/>
      <c r="DK5" s="391"/>
      <c r="DL5" s="390"/>
      <c r="DM5" s="390"/>
      <c r="DN5" s="390"/>
      <c r="DO5" s="390"/>
      <c r="DP5" s="390"/>
      <c r="DQ5" s="390"/>
      <c r="DR5" s="390"/>
      <c r="DS5" s="391"/>
      <c r="DT5" s="390"/>
      <c r="DU5" s="390"/>
      <c r="DV5" s="390"/>
      <c r="DW5" s="390"/>
      <c r="DX5" s="390"/>
      <c r="DY5" s="390"/>
      <c r="DZ5" s="390"/>
      <c r="EA5" s="391"/>
      <c r="EB5" s="390"/>
      <c r="EC5" s="390"/>
      <c r="ED5" s="390"/>
      <c r="EE5" s="390"/>
      <c r="EF5" s="390"/>
      <c r="EG5" s="390"/>
      <c r="EH5" s="390"/>
      <c r="EI5" s="391"/>
      <c r="EJ5" s="390"/>
      <c r="EK5" s="390"/>
      <c r="EL5" s="390"/>
      <c r="EM5" s="390"/>
      <c r="EN5" s="390"/>
      <c r="EO5" s="390"/>
      <c r="EP5" s="390"/>
      <c r="EQ5" s="391"/>
      <c r="ER5" s="390"/>
      <c r="ES5" s="390"/>
      <c r="ET5" s="390"/>
      <c r="EU5" s="390"/>
      <c r="EV5" s="390"/>
      <c r="EW5" s="390"/>
      <c r="EX5" s="390"/>
      <c r="EY5" s="391"/>
      <c r="EZ5" s="390"/>
      <c r="FA5" s="390"/>
      <c r="FB5" s="390"/>
      <c r="FC5" s="390"/>
      <c r="FD5" s="390"/>
      <c r="FE5" s="390"/>
      <c r="FF5" s="390"/>
      <c r="FG5" s="391"/>
      <c r="FH5" s="390"/>
      <c r="FI5" s="390"/>
      <c r="FJ5" s="390"/>
      <c r="FK5" s="390"/>
      <c r="FL5" s="390"/>
      <c r="FM5" s="390"/>
      <c r="FN5" s="390"/>
      <c r="FO5" s="391"/>
      <c r="FP5" s="390"/>
      <c r="FQ5" s="390"/>
      <c r="FR5" s="390"/>
      <c r="FS5" s="390"/>
      <c r="FT5" s="390"/>
      <c r="FU5" s="390"/>
      <c r="FV5" s="390"/>
      <c r="FW5" s="391"/>
      <c r="FX5" s="390"/>
      <c r="FY5" s="390"/>
      <c r="FZ5" s="390"/>
      <c r="GA5" s="390"/>
      <c r="GB5" s="390"/>
      <c r="GC5" s="390"/>
      <c r="GD5" s="390"/>
      <c r="GE5" s="391"/>
      <c r="GF5" s="390"/>
      <c r="GG5" s="390"/>
      <c r="GH5" s="390"/>
      <c r="GI5" s="390"/>
      <c r="GJ5" s="390"/>
      <c r="GK5" s="390"/>
      <c r="GL5" s="390"/>
      <c r="GM5" s="391"/>
      <c r="GN5" s="390"/>
      <c r="GO5" s="390"/>
      <c r="GP5" s="390"/>
      <c r="GQ5" s="390"/>
      <c r="GR5" s="390"/>
      <c r="GS5" s="390"/>
      <c r="GT5" s="390"/>
      <c r="GU5" s="391"/>
      <c r="GV5" s="390"/>
      <c r="GW5" s="390"/>
      <c r="GX5" s="390"/>
      <c r="GY5" s="390"/>
      <c r="GZ5" s="390"/>
      <c r="HA5" s="390"/>
      <c r="HB5" s="390"/>
      <c r="HC5" s="391"/>
      <c r="HD5" s="390"/>
      <c r="HE5" s="390"/>
      <c r="HF5" s="390"/>
      <c r="HG5" s="390"/>
      <c r="HH5" s="390"/>
      <c r="HI5" s="390"/>
      <c r="HJ5" s="390"/>
      <c r="HK5" s="391"/>
      <c r="HL5" s="390"/>
      <c r="HM5" s="390"/>
      <c r="HN5" s="390"/>
      <c r="HO5" s="390"/>
      <c r="HP5" s="390"/>
      <c r="HQ5" s="390"/>
      <c r="HR5" s="390"/>
      <c r="HS5" s="391"/>
      <c r="HT5" s="390"/>
      <c r="HU5" s="390"/>
      <c r="HV5" s="390"/>
      <c r="HW5" s="390"/>
      <c r="HX5" s="390"/>
      <c r="HY5" s="390"/>
      <c r="HZ5" s="390"/>
      <c r="IA5" s="391"/>
      <c r="IB5" s="390"/>
      <c r="IC5" s="390"/>
      <c r="ID5" s="390"/>
      <c r="IE5" s="390"/>
      <c r="IF5" s="390"/>
      <c r="IG5" s="390"/>
      <c r="IH5" s="390"/>
      <c r="II5" s="391"/>
      <c r="IJ5" s="390"/>
      <c r="IK5" s="390"/>
      <c r="IL5" s="390"/>
      <c r="IM5" s="390"/>
      <c r="IN5" s="390"/>
      <c r="IO5" s="390"/>
      <c r="IP5" s="390"/>
    </row>
    <row r="6" spans="1:250" s="443" customFormat="1" ht="16.5" customHeight="1" thickBot="1">
      <c r="A6" s="572"/>
      <c r="B6" s="546"/>
      <c r="C6" s="546"/>
      <c r="D6" s="546"/>
      <c r="E6" s="546"/>
      <c r="F6" s="546"/>
      <c r="G6" s="546"/>
      <c r="H6" s="546"/>
      <c r="I6" s="546"/>
      <c r="J6" s="546"/>
      <c r="K6" s="392"/>
      <c r="L6" s="394"/>
      <c r="M6" s="392"/>
      <c r="N6" s="392"/>
      <c r="O6" s="395"/>
      <c r="P6" s="393"/>
      <c r="Q6" s="393"/>
      <c r="R6" s="393"/>
      <c r="S6" s="394"/>
      <c r="T6" s="392"/>
      <c r="U6" s="392"/>
      <c r="V6" s="395"/>
      <c r="W6" s="393"/>
      <c r="X6" s="393"/>
      <c r="Y6" s="393"/>
      <c r="Z6" s="393"/>
      <c r="AA6" s="394"/>
      <c r="AB6" s="392"/>
      <c r="AC6" s="392"/>
      <c r="AD6" s="395"/>
      <c r="AE6" s="393"/>
      <c r="AF6" s="393"/>
      <c r="AG6" s="393"/>
      <c r="AH6" s="393"/>
      <c r="AI6" s="394"/>
      <c r="AJ6" s="392"/>
      <c r="AK6" s="392"/>
      <c r="AL6" s="395"/>
      <c r="AM6" s="393"/>
      <c r="AN6" s="393"/>
      <c r="AO6" s="393"/>
      <c r="AP6" s="393"/>
      <c r="AQ6" s="394"/>
      <c r="AR6" s="392"/>
      <c r="AS6" s="392"/>
      <c r="AT6" s="395"/>
      <c r="AU6" s="393"/>
      <c r="AV6" s="393"/>
      <c r="AW6" s="393"/>
      <c r="AX6" s="393"/>
      <c r="AY6" s="394"/>
      <c r="AZ6" s="392"/>
      <c r="BA6" s="392"/>
      <c r="BB6" s="395"/>
      <c r="BC6" s="393"/>
      <c r="BD6" s="393"/>
      <c r="BE6" s="393"/>
      <c r="BF6" s="393"/>
      <c r="BG6" s="394"/>
      <c r="BH6" s="392"/>
      <c r="BI6" s="392"/>
      <c r="BJ6" s="395"/>
      <c r="BK6" s="393"/>
      <c r="BL6" s="393"/>
      <c r="BM6" s="393"/>
      <c r="BN6" s="393"/>
      <c r="BO6" s="394"/>
      <c r="BP6" s="392"/>
      <c r="BQ6" s="392"/>
      <c r="BR6" s="395"/>
      <c r="BS6" s="393"/>
      <c r="BT6" s="393"/>
      <c r="BU6" s="393"/>
      <c r="BV6" s="393"/>
      <c r="BW6" s="394"/>
      <c r="BX6" s="392"/>
      <c r="BY6" s="392"/>
      <c r="BZ6" s="395"/>
      <c r="CA6" s="393"/>
      <c r="CB6" s="393"/>
      <c r="CC6" s="393"/>
      <c r="CD6" s="393"/>
      <c r="CE6" s="394"/>
      <c r="CF6" s="392"/>
      <c r="CG6" s="392"/>
      <c r="CH6" s="395"/>
      <c r="CI6" s="393"/>
      <c r="CJ6" s="393"/>
      <c r="CK6" s="393"/>
      <c r="CL6" s="393"/>
      <c r="CM6" s="394"/>
      <c r="CN6" s="392"/>
      <c r="CO6" s="392"/>
      <c r="CP6" s="395"/>
      <c r="CQ6" s="393"/>
      <c r="CR6" s="393"/>
      <c r="CS6" s="393"/>
      <c r="CT6" s="393"/>
      <c r="CU6" s="394"/>
      <c r="CV6" s="392"/>
      <c r="CW6" s="392"/>
      <c r="CX6" s="395"/>
      <c r="CY6" s="393"/>
      <c r="CZ6" s="393"/>
      <c r="DA6" s="393"/>
      <c r="DB6" s="393"/>
      <c r="DC6" s="394"/>
      <c r="DD6" s="392"/>
      <c r="DE6" s="392"/>
      <c r="DF6" s="395"/>
      <c r="DG6" s="393"/>
      <c r="DH6" s="393"/>
      <c r="DI6" s="393"/>
      <c r="DJ6" s="393"/>
      <c r="DK6" s="394"/>
      <c r="DL6" s="392"/>
      <c r="DM6" s="392"/>
      <c r="DN6" s="395"/>
      <c r="DO6" s="393"/>
      <c r="DP6" s="393"/>
      <c r="DQ6" s="393"/>
      <c r="DR6" s="393"/>
      <c r="DS6" s="394"/>
      <c r="DT6" s="392"/>
      <c r="DU6" s="392"/>
      <c r="DV6" s="395"/>
      <c r="DW6" s="393"/>
      <c r="DX6" s="393"/>
      <c r="DY6" s="393"/>
      <c r="DZ6" s="393"/>
      <c r="EA6" s="394"/>
      <c r="EB6" s="392"/>
      <c r="EC6" s="392"/>
      <c r="ED6" s="395"/>
      <c r="EE6" s="393"/>
      <c r="EF6" s="393"/>
      <c r="EG6" s="393"/>
      <c r="EH6" s="393"/>
      <c r="EI6" s="394"/>
      <c r="EJ6" s="392"/>
      <c r="EK6" s="392"/>
      <c r="EL6" s="395"/>
      <c r="EM6" s="393"/>
      <c r="EN6" s="393"/>
      <c r="EO6" s="393"/>
      <c r="EP6" s="393"/>
      <c r="EQ6" s="394"/>
      <c r="ER6" s="392"/>
      <c r="ES6" s="392"/>
      <c r="ET6" s="395"/>
      <c r="EU6" s="393"/>
      <c r="EV6" s="393"/>
      <c r="EW6" s="393"/>
      <c r="EX6" s="393"/>
      <c r="EY6" s="394"/>
      <c r="EZ6" s="392"/>
      <c r="FA6" s="392"/>
      <c r="FB6" s="395"/>
      <c r="FC6" s="393"/>
      <c r="FD6" s="393"/>
      <c r="FE6" s="393"/>
      <c r="FF6" s="393"/>
      <c r="FG6" s="394"/>
      <c r="FH6" s="392"/>
      <c r="FI6" s="392"/>
      <c r="FJ6" s="395"/>
      <c r="FK6" s="393"/>
      <c r="FL6" s="393"/>
      <c r="FM6" s="393"/>
      <c r="FN6" s="393"/>
      <c r="FO6" s="394"/>
      <c r="FP6" s="392"/>
      <c r="FQ6" s="392"/>
      <c r="FR6" s="395"/>
      <c r="FS6" s="393"/>
      <c r="FT6" s="393"/>
      <c r="FU6" s="393"/>
      <c r="FV6" s="393"/>
      <c r="FW6" s="394"/>
      <c r="FX6" s="392"/>
      <c r="FY6" s="392"/>
      <c r="FZ6" s="395"/>
      <c r="GA6" s="393"/>
      <c r="GB6" s="393"/>
      <c r="GC6" s="393"/>
      <c r="GD6" s="393"/>
      <c r="GE6" s="394"/>
      <c r="GF6" s="392"/>
      <c r="GG6" s="392"/>
      <c r="GH6" s="395"/>
      <c r="GI6" s="393"/>
      <c r="GJ6" s="393"/>
      <c r="GK6" s="393"/>
      <c r="GL6" s="393"/>
      <c r="GM6" s="394"/>
      <c r="GN6" s="392"/>
      <c r="GO6" s="392"/>
      <c r="GP6" s="395"/>
      <c r="GQ6" s="393"/>
      <c r="GR6" s="393"/>
      <c r="GS6" s="393"/>
      <c r="GT6" s="393"/>
      <c r="GU6" s="394"/>
      <c r="GV6" s="392"/>
      <c r="GW6" s="392"/>
      <c r="GX6" s="395"/>
      <c r="GY6" s="393"/>
      <c r="GZ6" s="393"/>
      <c r="HA6" s="393"/>
      <c r="HB6" s="393"/>
      <c r="HC6" s="394"/>
      <c r="HD6" s="392"/>
      <c r="HE6" s="392"/>
      <c r="HF6" s="395"/>
      <c r="HG6" s="393"/>
      <c r="HH6" s="393"/>
      <c r="HI6" s="393"/>
      <c r="HJ6" s="393"/>
      <c r="HK6" s="394"/>
      <c r="HL6" s="392"/>
      <c r="HM6" s="392"/>
      <c r="HN6" s="395"/>
      <c r="HO6" s="393"/>
      <c r="HP6" s="393"/>
      <c r="HQ6" s="393"/>
      <c r="HR6" s="393"/>
      <c r="HS6" s="394"/>
      <c r="HT6" s="392"/>
      <c r="HU6" s="392"/>
      <c r="HV6" s="395"/>
      <c r="HW6" s="393"/>
      <c r="HX6" s="393"/>
      <c r="HY6" s="393"/>
      <c r="HZ6" s="393"/>
      <c r="IA6" s="394"/>
      <c r="IB6" s="392"/>
      <c r="IC6" s="392"/>
      <c r="ID6" s="395"/>
      <c r="IE6" s="393"/>
      <c r="IF6" s="393"/>
      <c r="IG6" s="393"/>
      <c r="IH6" s="393"/>
      <c r="II6" s="394"/>
      <c r="IJ6" s="392"/>
      <c r="IK6" s="392"/>
      <c r="IL6" s="395"/>
      <c r="IM6" s="393"/>
      <c r="IN6" s="393"/>
      <c r="IO6" s="393"/>
      <c r="IP6" s="393"/>
    </row>
    <row r="7" spans="1:250" s="473" customFormat="1" ht="20.25" customHeight="1">
      <c r="A7" s="841"/>
      <c r="B7" s="1289" t="s">
        <v>1003</v>
      </c>
      <c r="C7" s="1290"/>
      <c r="D7" s="1291"/>
      <c r="E7" s="1289" t="s">
        <v>1038</v>
      </c>
      <c r="F7" s="1290"/>
      <c r="G7" s="1291"/>
      <c r="H7" s="1290" t="s">
        <v>1073</v>
      </c>
      <c r="I7" s="1292"/>
      <c r="J7" s="1293"/>
      <c r="K7" s="1290" t="s">
        <v>1074</v>
      </c>
      <c r="L7" s="1292"/>
      <c r="M7" s="1293"/>
      <c r="N7" s="1289" t="s">
        <v>1226</v>
      </c>
      <c r="O7" s="1290"/>
      <c r="P7" s="1291"/>
      <c r="Q7" s="609"/>
      <c r="R7" s="609"/>
      <c r="S7" s="609"/>
      <c r="T7" s="609"/>
      <c r="U7" s="609"/>
      <c r="V7" s="609"/>
      <c r="W7" s="609"/>
      <c r="X7" s="609"/>
      <c r="Y7" s="609"/>
      <c r="Z7" s="609"/>
      <c r="AA7" s="609"/>
      <c r="AB7" s="609"/>
      <c r="AC7" s="609"/>
      <c r="AD7" s="609"/>
      <c r="AE7" s="609"/>
      <c r="AF7" s="609"/>
      <c r="AG7" s="609"/>
      <c r="AH7" s="609"/>
      <c r="AI7" s="609"/>
      <c r="AJ7" s="609"/>
      <c r="AK7" s="609"/>
      <c r="AL7" s="609"/>
      <c r="AM7" s="609"/>
      <c r="AN7" s="609"/>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c r="CU7" s="609"/>
      <c r="CV7" s="609"/>
      <c r="CW7" s="609"/>
      <c r="CX7" s="609"/>
      <c r="CY7" s="609"/>
      <c r="CZ7" s="609"/>
      <c r="DA7" s="609"/>
      <c r="DB7" s="609"/>
      <c r="DC7" s="609"/>
      <c r="DD7" s="609"/>
      <c r="DE7" s="609"/>
      <c r="DF7" s="609"/>
      <c r="DG7" s="609"/>
      <c r="DH7" s="609"/>
      <c r="DI7" s="609"/>
      <c r="DJ7" s="609"/>
      <c r="DK7" s="609"/>
      <c r="DL7" s="609"/>
      <c r="DM7" s="609"/>
      <c r="DN7" s="609"/>
      <c r="DO7" s="609"/>
      <c r="DP7" s="609"/>
      <c r="DQ7" s="609"/>
      <c r="DR7" s="609"/>
      <c r="DS7" s="609"/>
      <c r="DT7" s="609"/>
      <c r="DU7" s="609"/>
      <c r="DV7" s="609"/>
      <c r="DW7" s="609"/>
      <c r="DX7" s="609"/>
      <c r="DY7" s="609"/>
      <c r="DZ7" s="609"/>
      <c r="EA7" s="609"/>
      <c r="EB7" s="609"/>
      <c r="EC7" s="609"/>
      <c r="ED7" s="609"/>
      <c r="EE7" s="609"/>
      <c r="EF7" s="609"/>
      <c r="EG7" s="609"/>
      <c r="EH7" s="609"/>
      <c r="EI7" s="609"/>
      <c r="EJ7" s="609"/>
      <c r="EK7" s="609"/>
      <c r="EL7" s="609"/>
      <c r="EM7" s="609"/>
      <c r="EN7" s="609"/>
      <c r="EO7" s="609"/>
      <c r="EP7" s="609"/>
      <c r="EQ7" s="609"/>
      <c r="ER7" s="609"/>
      <c r="ES7" s="609"/>
      <c r="ET7" s="609"/>
      <c r="EU7" s="609"/>
      <c r="EV7" s="609"/>
      <c r="EW7" s="609"/>
      <c r="EX7" s="609"/>
      <c r="EY7" s="609"/>
      <c r="EZ7" s="609"/>
      <c r="FA7" s="609"/>
      <c r="FB7" s="609"/>
      <c r="FC7" s="609"/>
      <c r="FD7" s="609"/>
      <c r="FE7" s="609"/>
      <c r="FF7" s="609"/>
      <c r="FG7" s="609"/>
      <c r="FH7" s="609"/>
      <c r="FI7" s="609"/>
      <c r="FJ7" s="609"/>
      <c r="FK7" s="609"/>
      <c r="FL7" s="609"/>
      <c r="FM7" s="609"/>
      <c r="FN7" s="609"/>
      <c r="FO7" s="609"/>
      <c r="FP7" s="609"/>
      <c r="FQ7" s="609"/>
      <c r="FR7" s="609"/>
      <c r="FS7" s="609"/>
      <c r="FT7" s="609"/>
      <c r="FU7" s="609"/>
      <c r="FV7" s="609"/>
      <c r="FW7" s="609"/>
      <c r="FX7" s="609"/>
      <c r="FY7" s="609"/>
      <c r="FZ7" s="609"/>
      <c r="GA7" s="609"/>
      <c r="GB7" s="609"/>
      <c r="GC7" s="609"/>
      <c r="GD7" s="609"/>
      <c r="GE7" s="609"/>
      <c r="GF7" s="609"/>
      <c r="GG7" s="609"/>
      <c r="GH7" s="609"/>
      <c r="GI7" s="609"/>
      <c r="GJ7" s="609"/>
      <c r="GK7" s="609"/>
      <c r="GL7" s="609"/>
      <c r="GM7" s="609"/>
      <c r="GN7" s="609"/>
      <c r="GO7" s="609"/>
      <c r="GP7" s="609"/>
      <c r="GQ7" s="609"/>
      <c r="GR7" s="609"/>
      <c r="GS7" s="609"/>
      <c r="GT7" s="609"/>
      <c r="GU7" s="609"/>
      <c r="GV7" s="609"/>
      <c r="GW7" s="609"/>
      <c r="GX7" s="609"/>
      <c r="GY7" s="609"/>
      <c r="GZ7" s="609"/>
      <c r="HA7" s="609"/>
      <c r="HB7" s="609"/>
      <c r="HC7" s="609"/>
      <c r="HD7" s="609"/>
      <c r="HE7" s="609"/>
      <c r="HF7" s="609"/>
      <c r="HG7" s="609"/>
      <c r="HH7" s="609"/>
      <c r="HI7" s="609"/>
      <c r="HJ7" s="609"/>
      <c r="HK7" s="609"/>
      <c r="HL7" s="609"/>
      <c r="HM7" s="609"/>
      <c r="HN7" s="609"/>
      <c r="HO7" s="609"/>
      <c r="HP7" s="609"/>
      <c r="HQ7" s="609"/>
      <c r="HR7" s="609"/>
      <c r="HS7" s="609"/>
      <c r="HT7" s="609"/>
      <c r="HU7" s="609"/>
      <c r="HV7" s="609"/>
      <c r="HW7" s="609"/>
      <c r="HX7" s="609"/>
      <c r="HY7" s="609"/>
      <c r="HZ7" s="609"/>
      <c r="IA7" s="609"/>
      <c r="IB7" s="609"/>
      <c r="IC7" s="609"/>
      <c r="ID7" s="609"/>
      <c r="IE7" s="609"/>
      <c r="IF7" s="609"/>
      <c r="IG7" s="609"/>
      <c r="IH7" s="609"/>
      <c r="II7" s="524"/>
      <c r="IJ7" s="524"/>
      <c r="IK7" s="524"/>
      <c r="IL7" s="524"/>
      <c r="IM7" s="524"/>
    </row>
    <row r="8" spans="1:250" s="473" customFormat="1" ht="17.25" customHeight="1">
      <c r="A8" s="613"/>
      <c r="B8" s="759" t="s">
        <v>940</v>
      </c>
      <c r="C8" s="721" t="s">
        <v>941</v>
      </c>
      <c r="D8" s="755" t="s">
        <v>958</v>
      </c>
      <c r="E8" s="758" t="s">
        <v>940</v>
      </c>
      <c r="F8" s="721" t="s">
        <v>941</v>
      </c>
      <c r="G8" s="755" t="s">
        <v>958</v>
      </c>
      <c r="H8" s="758" t="s">
        <v>940</v>
      </c>
      <c r="I8" s="721" t="s">
        <v>941</v>
      </c>
      <c r="J8" s="755" t="s">
        <v>958</v>
      </c>
      <c r="K8" s="758" t="s">
        <v>940</v>
      </c>
      <c r="L8" s="721" t="s">
        <v>941</v>
      </c>
      <c r="M8" s="755" t="s">
        <v>958</v>
      </c>
      <c r="N8" s="758" t="s">
        <v>940</v>
      </c>
      <c r="O8" s="721" t="s">
        <v>941</v>
      </c>
      <c r="P8" s="755" t="s">
        <v>958</v>
      </c>
      <c r="Q8" s="609"/>
      <c r="R8" s="609"/>
      <c r="S8" s="609"/>
      <c r="T8" s="609"/>
      <c r="U8" s="609"/>
      <c r="V8" s="609"/>
      <c r="W8" s="609"/>
      <c r="X8" s="609"/>
      <c r="Y8" s="609"/>
      <c r="Z8" s="609"/>
      <c r="AA8" s="609"/>
      <c r="AB8" s="609"/>
      <c r="AC8" s="609"/>
      <c r="AD8" s="609"/>
      <c r="AE8" s="609"/>
      <c r="AF8" s="609"/>
      <c r="AG8" s="609"/>
      <c r="AH8" s="609"/>
      <c r="AI8" s="609"/>
      <c r="AJ8" s="609"/>
      <c r="AK8" s="609"/>
      <c r="AL8" s="609"/>
      <c r="AM8" s="609"/>
      <c r="AN8" s="609"/>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c r="CU8" s="609"/>
      <c r="CV8" s="609"/>
      <c r="CW8" s="609"/>
      <c r="CX8" s="609"/>
      <c r="CY8" s="609"/>
      <c r="CZ8" s="609"/>
      <c r="DA8" s="609"/>
      <c r="DB8" s="609"/>
      <c r="DC8" s="609"/>
      <c r="DD8" s="609"/>
      <c r="DE8" s="609"/>
      <c r="DF8" s="609"/>
      <c r="DG8" s="609"/>
      <c r="DH8" s="609"/>
      <c r="DI8" s="609"/>
      <c r="DJ8" s="609"/>
      <c r="DK8" s="609"/>
      <c r="DL8" s="609"/>
      <c r="DM8" s="609"/>
      <c r="DN8" s="609"/>
      <c r="DO8" s="609"/>
      <c r="DP8" s="609"/>
      <c r="DQ8" s="609"/>
      <c r="DR8" s="609"/>
      <c r="DS8" s="609"/>
      <c r="DT8" s="609"/>
      <c r="DU8" s="609"/>
      <c r="DV8" s="609"/>
      <c r="DW8" s="609"/>
      <c r="DX8" s="609"/>
      <c r="DY8" s="609"/>
      <c r="DZ8" s="609"/>
      <c r="EA8" s="609"/>
      <c r="EB8" s="609"/>
      <c r="EC8" s="609"/>
      <c r="ED8" s="609"/>
      <c r="EE8" s="609"/>
      <c r="EF8" s="609"/>
      <c r="EG8" s="609"/>
      <c r="EH8" s="609"/>
      <c r="EI8" s="609"/>
      <c r="EJ8" s="609"/>
      <c r="EK8" s="609"/>
      <c r="EL8" s="609"/>
      <c r="EM8" s="609"/>
      <c r="EN8" s="609"/>
      <c r="EO8" s="609"/>
      <c r="EP8" s="609"/>
      <c r="EQ8" s="609"/>
      <c r="ER8" s="609"/>
      <c r="ES8" s="609"/>
      <c r="ET8" s="609"/>
      <c r="EU8" s="609"/>
      <c r="EV8" s="609"/>
      <c r="EW8" s="609"/>
      <c r="EX8" s="609"/>
      <c r="EY8" s="609"/>
      <c r="EZ8" s="609"/>
      <c r="FA8" s="609"/>
      <c r="FB8" s="609"/>
      <c r="FC8" s="609"/>
      <c r="FD8" s="609"/>
      <c r="FE8" s="609"/>
      <c r="FF8" s="609"/>
      <c r="FG8" s="609"/>
      <c r="FH8" s="609"/>
      <c r="FI8" s="609"/>
      <c r="FJ8" s="609"/>
      <c r="FK8" s="609"/>
      <c r="FL8" s="609"/>
      <c r="FM8" s="609"/>
      <c r="FN8" s="609"/>
      <c r="FO8" s="609"/>
      <c r="FP8" s="609"/>
      <c r="FQ8" s="609"/>
      <c r="FR8" s="609"/>
      <c r="FS8" s="609"/>
      <c r="FT8" s="609"/>
      <c r="FU8" s="609"/>
      <c r="FV8" s="609"/>
      <c r="FW8" s="609"/>
      <c r="FX8" s="609"/>
      <c r="FY8" s="609"/>
      <c r="FZ8" s="609"/>
      <c r="GA8" s="609"/>
      <c r="GB8" s="609"/>
      <c r="GC8" s="609"/>
      <c r="GD8" s="609"/>
      <c r="GE8" s="609"/>
      <c r="GF8" s="609"/>
      <c r="GG8" s="609"/>
      <c r="GH8" s="609"/>
      <c r="GI8" s="609"/>
      <c r="GJ8" s="609"/>
      <c r="GK8" s="609"/>
      <c r="GL8" s="609"/>
      <c r="GM8" s="609"/>
      <c r="GN8" s="609"/>
      <c r="GO8" s="609"/>
      <c r="GP8" s="609"/>
      <c r="GQ8" s="609"/>
      <c r="GR8" s="609"/>
      <c r="GS8" s="609"/>
      <c r="GT8" s="609"/>
      <c r="GU8" s="609"/>
      <c r="GV8" s="609"/>
      <c r="GW8" s="609"/>
      <c r="GX8" s="609"/>
      <c r="GY8" s="609"/>
      <c r="GZ8" s="609"/>
      <c r="HA8" s="609"/>
      <c r="HB8" s="609"/>
      <c r="HC8" s="609"/>
      <c r="HD8" s="609"/>
      <c r="HE8" s="609"/>
      <c r="HF8" s="609"/>
      <c r="HG8" s="609"/>
      <c r="HH8" s="609"/>
      <c r="HI8" s="609"/>
      <c r="HJ8" s="609"/>
      <c r="HK8" s="609"/>
      <c r="HL8" s="609"/>
      <c r="HM8" s="609"/>
      <c r="HN8" s="609"/>
      <c r="HO8" s="609"/>
      <c r="HP8" s="609"/>
      <c r="HQ8" s="609"/>
      <c r="HR8" s="609"/>
      <c r="HS8" s="609"/>
      <c r="HT8" s="609"/>
      <c r="HU8" s="609"/>
      <c r="HV8" s="609"/>
      <c r="HW8" s="609"/>
      <c r="HX8" s="609"/>
      <c r="HY8" s="609"/>
      <c r="HZ8" s="609"/>
      <c r="IA8" s="609"/>
      <c r="IB8" s="609"/>
      <c r="IC8" s="609"/>
      <c r="ID8" s="609"/>
      <c r="IE8" s="609"/>
      <c r="IF8" s="609"/>
      <c r="IG8" s="609"/>
      <c r="IH8" s="609"/>
      <c r="II8" s="524"/>
      <c r="IJ8" s="524"/>
      <c r="IK8" s="524"/>
      <c r="IL8" s="524"/>
      <c r="IM8" s="524"/>
    </row>
    <row r="9" spans="1:250" s="473" customFormat="1" ht="15" customHeight="1">
      <c r="A9" s="616"/>
      <c r="B9" s="760"/>
      <c r="C9" s="722"/>
      <c r="D9" s="756"/>
      <c r="E9" s="623"/>
      <c r="F9" s="722"/>
      <c r="G9" s="756"/>
      <c r="H9" s="623"/>
      <c r="I9" s="722"/>
      <c r="J9" s="756"/>
      <c r="K9" s="623"/>
      <c r="L9" s="722"/>
      <c r="M9" s="756"/>
      <c r="N9" s="623"/>
      <c r="O9" s="722"/>
      <c r="P9" s="756"/>
      <c r="Q9" s="609"/>
      <c r="R9" s="609"/>
      <c r="S9" s="609"/>
      <c r="T9" s="609"/>
      <c r="U9" s="609"/>
      <c r="V9" s="609"/>
      <c r="W9" s="609"/>
      <c r="X9" s="609"/>
      <c r="Y9" s="609"/>
      <c r="Z9" s="609"/>
      <c r="AA9" s="609"/>
      <c r="AB9" s="609"/>
      <c r="AC9" s="609"/>
      <c r="AD9" s="609"/>
      <c r="AE9" s="609"/>
      <c r="AF9" s="609"/>
      <c r="AG9" s="609"/>
      <c r="AH9" s="609"/>
      <c r="AI9" s="609"/>
      <c r="AJ9" s="609"/>
      <c r="AK9" s="609"/>
      <c r="AL9" s="609"/>
      <c r="AM9" s="609"/>
      <c r="AN9" s="609"/>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c r="CU9" s="609"/>
      <c r="CV9" s="609"/>
      <c r="CW9" s="609"/>
      <c r="CX9" s="609"/>
      <c r="CY9" s="609"/>
      <c r="CZ9" s="609"/>
      <c r="DA9" s="609"/>
      <c r="DB9" s="609"/>
      <c r="DC9" s="609"/>
      <c r="DD9" s="609"/>
      <c r="DE9" s="609"/>
      <c r="DF9" s="609"/>
      <c r="DG9" s="609"/>
      <c r="DH9" s="609"/>
      <c r="DI9" s="609"/>
      <c r="DJ9" s="609"/>
      <c r="DK9" s="609"/>
      <c r="DL9" s="609"/>
      <c r="DM9" s="609"/>
      <c r="DN9" s="609"/>
      <c r="DO9" s="609"/>
      <c r="DP9" s="609"/>
      <c r="DQ9" s="609"/>
      <c r="DR9" s="609"/>
      <c r="DS9" s="609"/>
      <c r="DT9" s="609"/>
      <c r="DU9" s="609"/>
      <c r="DV9" s="609"/>
      <c r="DW9" s="609"/>
      <c r="DX9" s="609"/>
      <c r="DY9" s="609"/>
      <c r="DZ9" s="609"/>
      <c r="EA9" s="609"/>
      <c r="EB9" s="609"/>
      <c r="EC9" s="609"/>
      <c r="ED9" s="609"/>
      <c r="EE9" s="609"/>
      <c r="EF9" s="609"/>
      <c r="EG9" s="609"/>
      <c r="EH9" s="609"/>
      <c r="EI9" s="609"/>
      <c r="EJ9" s="609"/>
      <c r="EK9" s="609"/>
      <c r="EL9" s="609"/>
      <c r="EM9" s="609"/>
      <c r="EN9" s="609"/>
      <c r="EO9" s="609"/>
      <c r="EP9" s="609"/>
      <c r="EQ9" s="609"/>
      <c r="ER9" s="609"/>
      <c r="ES9" s="609"/>
      <c r="ET9" s="609"/>
      <c r="EU9" s="609"/>
      <c r="EV9" s="609"/>
      <c r="EW9" s="609"/>
      <c r="EX9" s="609"/>
      <c r="EY9" s="609"/>
      <c r="EZ9" s="609"/>
      <c r="FA9" s="609"/>
      <c r="FB9" s="609"/>
      <c r="FC9" s="609"/>
      <c r="FD9" s="609"/>
      <c r="FE9" s="609"/>
      <c r="FF9" s="609"/>
      <c r="FG9" s="609"/>
      <c r="FH9" s="609"/>
      <c r="FI9" s="609"/>
      <c r="FJ9" s="609"/>
      <c r="FK9" s="609"/>
      <c r="FL9" s="609"/>
      <c r="FM9" s="609"/>
      <c r="FN9" s="609"/>
      <c r="FO9" s="609"/>
      <c r="FP9" s="609"/>
      <c r="FQ9" s="609"/>
      <c r="FR9" s="609"/>
      <c r="FS9" s="609"/>
      <c r="FT9" s="609"/>
      <c r="FU9" s="609"/>
      <c r="FV9" s="609"/>
      <c r="FW9" s="609"/>
      <c r="FX9" s="609"/>
      <c r="FY9" s="609"/>
      <c r="FZ9" s="609"/>
      <c r="GA9" s="609"/>
      <c r="GB9" s="609"/>
      <c r="GC9" s="609"/>
      <c r="GD9" s="609"/>
      <c r="GE9" s="609"/>
      <c r="GF9" s="609"/>
      <c r="GG9" s="609"/>
      <c r="GH9" s="609"/>
      <c r="GI9" s="609"/>
      <c r="GJ9" s="609"/>
      <c r="GK9" s="609"/>
      <c r="GL9" s="609"/>
      <c r="GM9" s="609"/>
      <c r="GN9" s="609"/>
      <c r="GO9" s="609"/>
      <c r="GP9" s="609"/>
      <c r="GQ9" s="609"/>
      <c r="GR9" s="609"/>
      <c r="GS9" s="609"/>
      <c r="GT9" s="609"/>
      <c r="GU9" s="609"/>
      <c r="GV9" s="609"/>
      <c r="GW9" s="609"/>
      <c r="GX9" s="609"/>
      <c r="GY9" s="609"/>
      <c r="GZ9" s="609"/>
      <c r="HA9" s="609"/>
      <c r="HB9" s="609"/>
      <c r="HC9" s="609"/>
      <c r="HD9" s="609"/>
      <c r="HE9" s="609"/>
      <c r="HF9" s="609"/>
      <c r="HG9" s="609"/>
      <c r="HH9" s="609"/>
      <c r="HI9" s="609"/>
      <c r="HJ9" s="609"/>
      <c r="HK9" s="609"/>
      <c r="HL9" s="609"/>
      <c r="HM9" s="609"/>
      <c r="HN9" s="609"/>
      <c r="HO9" s="609"/>
      <c r="HP9" s="609"/>
      <c r="HQ9" s="609"/>
      <c r="HR9" s="609"/>
      <c r="HS9" s="609"/>
      <c r="HT9" s="609"/>
      <c r="HU9" s="609"/>
      <c r="HV9" s="609"/>
      <c r="HW9" s="609"/>
      <c r="HX9" s="609"/>
      <c r="HY9" s="609"/>
      <c r="HZ9" s="609"/>
      <c r="IA9" s="609"/>
      <c r="IB9" s="609"/>
      <c r="IC9" s="609"/>
      <c r="ID9" s="609"/>
      <c r="IE9" s="609"/>
      <c r="IF9" s="609"/>
      <c r="IG9" s="609"/>
      <c r="IH9" s="609"/>
      <c r="II9" s="524"/>
      <c r="IJ9" s="524"/>
      <c r="IK9" s="524"/>
      <c r="IL9" s="524"/>
      <c r="IM9" s="524"/>
    </row>
    <row r="10" spans="1:250" s="473" customFormat="1" ht="15" customHeight="1">
      <c r="A10" s="724" t="s">
        <v>336</v>
      </c>
      <c r="B10" s="762">
        <v>914240</v>
      </c>
      <c r="C10" s="723">
        <v>69863</v>
      </c>
      <c r="D10" s="764">
        <f>SUM(B10:C10)</f>
        <v>984103</v>
      </c>
      <c r="E10" s="626">
        <v>920304</v>
      </c>
      <c r="F10" s="723">
        <v>75295</v>
      </c>
      <c r="G10" s="764">
        <f>SUM(E10:F10)</f>
        <v>995599</v>
      </c>
      <c r="H10" s="626">
        <v>920407</v>
      </c>
      <c r="I10" s="723">
        <v>84330</v>
      </c>
      <c r="J10" s="764">
        <f>SUM(H10:I10)</f>
        <v>1004737</v>
      </c>
      <c r="K10" s="626">
        <v>927627</v>
      </c>
      <c r="L10" s="723">
        <v>90159</v>
      </c>
      <c r="M10" s="764">
        <f>SUM(K10:L10)</f>
        <v>1017786</v>
      </c>
      <c r="N10" s="626">
        <v>937055</v>
      </c>
      <c r="O10" s="723">
        <v>93010</v>
      </c>
      <c r="P10" s="764">
        <f>SUM(N10:O10)</f>
        <v>1030065</v>
      </c>
      <c r="Q10" s="609"/>
      <c r="R10" s="1007"/>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c r="CU10" s="609"/>
      <c r="CV10" s="609"/>
      <c r="CW10" s="609"/>
      <c r="CX10" s="609"/>
      <c r="CY10" s="609"/>
      <c r="CZ10" s="609"/>
      <c r="DA10" s="609"/>
      <c r="DB10" s="609"/>
      <c r="DC10" s="609"/>
      <c r="DD10" s="609"/>
      <c r="DE10" s="609"/>
      <c r="DF10" s="609"/>
      <c r="DG10" s="609"/>
      <c r="DH10" s="609"/>
      <c r="DI10" s="609"/>
      <c r="DJ10" s="609"/>
      <c r="DK10" s="609"/>
      <c r="DL10" s="609"/>
      <c r="DM10" s="609"/>
      <c r="DN10" s="609"/>
      <c r="DO10" s="609"/>
      <c r="DP10" s="609"/>
      <c r="DQ10" s="609"/>
      <c r="DR10" s="609"/>
      <c r="DS10" s="609"/>
      <c r="DT10" s="609"/>
      <c r="DU10" s="609"/>
      <c r="DV10" s="609"/>
      <c r="DW10" s="609"/>
      <c r="DX10" s="609"/>
      <c r="DY10" s="609"/>
      <c r="DZ10" s="609"/>
      <c r="EA10" s="609"/>
      <c r="EB10" s="609"/>
      <c r="EC10" s="609"/>
      <c r="ED10" s="609"/>
      <c r="EE10" s="609"/>
      <c r="EF10" s="609"/>
      <c r="EG10" s="609"/>
      <c r="EH10" s="609"/>
      <c r="EI10" s="609"/>
      <c r="EJ10" s="609"/>
      <c r="EK10" s="609"/>
      <c r="EL10" s="609"/>
      <c r="EM10" s="609"/>
      <c r="EN10" s="609"/>
      <c r="EO10" s="609"/>
      <c r="EP10" s="609"/>
      <c r="EQ10" s="609"/>
      <c r="ER10" s="609"/>
      <c r="ES10" s="609"/>
      <c r="ET10" s="609"/>
      <c r="EU10" s="609"/>
      <c r="EV10" s="609"/>
      <c r="EW10" s="609"/>
      <c r="EX10" s="609"/>
      <c r="EY10" s="609"/>
      <c r="EZ10" s="609"/>
      <c r="FA10" s="609"/>
      <c r="FB10" s="609"/>
      <c r="FC10" s="609"/>
      <c r="FD10" s="609"/>
      <c r="FE10" s="609"/>
      <c r="FF10" s="609"/>
      <c r="FG10" s="609"/>
      <c r="FH10" s="609"/>
      <c r="FI10" s="609"/>
      <c r="FJ10" s="609"/>
      <c r="FK10" s="609"/>
      <c r="FL10" s="609"/>
      <c r="FM10" s="609"/>
      <c r="FN10" s="609"/>
      <c r="FO10" s="609"/>
      <c r="FP10" s="609"/>
      <c r="FQ10" s="609"/>
      <c r="FR10" s="609"/>
      <c r="FS10" s="609"/>
      <c r="FT10" s="609"/>
      <c r="FU10" s="609"/>
      <c r="FV10" s="609"/>
      <c r="FW10" s="609"/>
      <c r="FX10" s="609"/>
      <c r="FY10" s="609"/>
      <c r="FZ10" s="609"/>
      <c r="GA10" s="609"/>
      <c r="GB10" s="609"/>
      <c r="GC10" s="609"/>
      <c r="GD10" s="609"/>
      <c r="GE10" s="609"/>
      <c r="GF10" s="609"/>
      <c r="GG10" s="609"/>
      <c r="GH10" s="609"/>
      <c r="GI10" s="609"/>
      <c r="GJ10" s="609"/>
      <c r="GK10" s="609"/>
      <c r="GL10" s="609"/>
      <c r="GM10" s="609"/>
      <c r="GN10" s="609"/>
      <c r="GO10" s="609"/>
      <c r="GP10" s="609"/>
      <c r="GQ10" s="609"/>
      <c r="GR10" s="609"/>
      <c r="GS10" s="609"/>
      <c r="GT10" s="609"/>
      <c r="GU10" s="609"/>
      <c r="GV10" s="609"/>
      <c r="GW10" s="609"/>
      <c r="GX10" s="609"/>
      <c r="GY10" s="609"/>
      <c r="GZ10" s="609"/>
      <c r="HA10" s="609"/>
      <c r="HB10" s="609"/>
      <c r="HC10" s="609"/>
      <c r="HD10" s="609"/>
      <c r="HE10" s="609"/>
      <c r="HF10" s="609"/>
      <c r="HG10" s="609"/>
      <c r="HH10" s="609"/>
      <c r="HI10" s="609"/>
      <c r="HJ10" s="609"/>
      <c r="HK10" s="609"/>
      <c r="HL10" s="609"/>
      <c r="HM10" s="609"/>
      <c r="HN10" s="609"/>
      <c r="HO10" s="609"/>
      <c r="HP10" s="609"/>
      <c r="HQ10" s="609"/>
      <c r="HR10" s="609"/>
      <c r="HS10" s="609"/>
      <c r="HT10" s="609"/>
      <c r="HU10" s="609"/>
      <c r="HV10" s="609"/>
      <c r="HW10" s="609"/>
      <c r="HX10" s="609"/>
      <c r="HY10" s="609"/>
      <c r="HZ10" s="609"/>
      <c r="IA10" s="609"/>
      <c r="IB10" s="609"/>
      <c r="IC10" s="609"/>
      <c r="ID10" s="609"/>
      <c r="IE10" s="609"/>
      <c r="IF10" s="609"/>
      <c r="IG10" s="609"/>
      <c r="IH10" s="609"/>
      <c r="II10" s="524"/>
      <c r="IJ10" s="524"/>
      <c r="IK10" s="524"/>
      <c r="IL10" s="524"/>
      <c r="IM10" s="524"/>
    </row>
    <row r="11" spans="1:250" s="473" customFormat="1" ht="15" customHeight="1">
      <c r="A11" s="725"/>
      <c r="B11" s="760"/>
      <c r="C11" s="722"/>
      <c r="D11" s="765"/>
      <c r="E11" s="623"/>
      <c r="F11" s="722"/>
      <c r="G11" s="765"/>
      <c r="H11" s="623"/>
      <c r="I11" s="722"/>
      <c r="J11" s="765"/>
      <c r="K11" s="623"/>
      <c r="L11" s="722"/>
      <c r="M11" s="765"/>
      <c r="N11" s="623"/>
      <c r="O11" s="722"/>
      <c r="P11" s="765"/>
      <c r="Q11" s="609"/>
      <c r="R11" s="1007"/>
      <c r="S11" s="609"/>
      <c r="T11" s="609"/>
      <c r="U11" s="609"/>
      <c r="V11" s="609"/>
      <c r="W11" s="609"/>
      <c r="X11" s="609"/>
      <c r="Y11" s="609"/>
      <c r="Z11" s="609"/>
      <c r="AA11" s="609"/>
      <c r="AB11" s="609"/>
      <c r="AC11" s="609"/>
      <c r="AD11" s="609"/>
      <c r="AE11" s="609"/>
      <c r="AF11" s="609"/>
      <c r="AG11" s="609"/>
      <c r="AH11" s="609"/>
      <c r="AI11" s="609"/>
      <c r="AJ11" s="609"/>
      <c r="AK11" s="609"/>
      <c r="AL11" s="609"/>
      <c r="AM11" s="609"/>
      <c r="AN11" s="609"/>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c r="CU11" s="609"/>
      <c r="CV11" s="609"/>
      <c r="CW11" s="609"/>
      <c r="CX11" s="609"/>
      <c r="CY11" s="609"/>
      <c r="CZ11" s="609"/>
      <c r="DA11" s="609"/>
      <c r="DB11" s="609"/>
      <c r="DC11" s="609"/>
      <c r="DD11" s="609"/>
      <c r="DE11" s="609"/>
      <c r="DF11" s="609"/>
      <c r="DG11" s="609"/>
      <c r="DH11" s="609"/>
      <c r="DI11" s="609"/>
      <c r="DJ11" s="609"/>
      <c r="DK11" s="609"/>
      <c r="DL11" s="609"/>
      <c r="DM11" s="609"/>
      <c r="DN11" s="609"/>
      <c r="DO11" s="609"/>
      <c r="DP11" s="609"/>
      <c r="DQ11" s="609"/>
      <c r="DR11" s="609"/>
      <c r="DS11" s="609"/>
      <c r="DT11" s="609"/>
      <c r="DU11" s="609"/>
      <c r="DV11" s="609"/>
      <c r="DW11" s="609"/>
      <c r="DX11" s="609"/>
      <c r="DY11" s="609"/>
      <c r="DZ11" s="609"/>
      <c r="EA11" s="609"/>
      <c r="EB11" s="609"/>
      <c r="EC11" s="609"/>
      <c r="ED11" s="609"/>
      <c r="EE11" s="609"/>
      <c r="EF11" s="609"/>
      <c r="EG11" s="609"/>
      <c r="EH11" s="609"/>
      <c r="EI11" s="609"/>
      <c r="EJ11" s="609"/>
      <c r="EK11" s="609"/>
      <c r="EL11" s="609"/>
      <c r="EM11" s="609"/>
      <c r="EN11" s="609"/>
      <c r="EO11" s="609"/>
      <c r="EP11" s="609"/>
      <c r="EQ11" s="609"/>
      <c r="ER11" s="609"/>
      <c r="ES11" s="609"/>
      <c r="ET11" s="609"/>
      <c r="EU11" s="609"/>
      <c r="EV11" s="609"/>
      <c r="EW11" s="609"/>
      <c r="EX11" s="609"/>
      <c r="EY11" s="609"/>
      <c r="EZ11" s="609"/>
      <c r="FA11" s="609"/>
      <c r="FB11" s="609"/>
      <c r="FC11" s="609"/>
      <c r="FD11" s="609"/>
      <c r="FE11" s="609"/>
      <c r="FF11" s="609"/>
      <c r="FG11" s="609"/>
      <c r="FH11" s="609"/>
      <c r="FI11" s="609"/>
      <c r="FJ11" s="609"/>
      <c r="FK11" s="609"/>
      <c r="FL11" s="609"/>
      <c r="FM11" s="609"/>
      <c r="FN11" s="609"/>
      <c r="FO11" s="609"/>
      <c r="FP11" s="609"/>
      <c r="FQ11" s="609"/>
      <c r="FR11" s="609"/>
      <c r="FS11" s="609"/>
      <c r="FT11" s="609"/>
      <c r="FU11" s="609"/>
      <c r="FV11" s="609"/>
      <c r="FW11" s="609"/>
      <c r="FX11" s="609"/>
      <c r="FY11" s="609"/>
      <c r="FZ11" s="609"/>
      <c r="GA11" s="609"/>
      <c r="GB11" s="609"/>
      <c r="GC11" s="609"/>
      <c r="GD11" s="609"/>
      <c r="GE11" s="609"/>
      <c r="GF11" s="609"/>
      <c r="GG11" s="609"/>
      <c r="GH11" s="609"/>
      <c r="GI11" s="609"/>
      <c r="GJ11" s="609"/>
      <c r="GK11" s="609"/>
      <c r="GL11" s="609"/>
      <c r="GM11" s="609"/>
      <c r="GN11" s="609"/>
      <c r="GO11" s="609"/>
      <c r="GP11" s="609"/>
      <c r="GQ11" s="609"/>
      <c r="GR11" s="609"/>
      <c r="GS11" s="609"/>
      <c r="GT11" s="609"/>
      <c r="GU11" s="609"/>
      <c r="GV11" s="609"/>
      <c r="GW11" s="609"/>
      <c r="GX11" s="609"/>
      <c r="GY11" s="609"/>
      <c r="GZ11" s="609"/>
      <c r="HA11" s="609"/>
      <c r="HB11" s="609"/>
      <c r="HC11" s="609"/>
      <c r="HD11" s="609"/>
      <c r="HE11" s="609"/>
      <c r="HF11" s="609"/>
      <c r="HG11" s="609"/>
      <c r="HH11" s="609"/>
      <c r="HI11" s="609"/>
      <c r="HJ11" s="609"/>
      <c r="HK11" s="609"/>
      <c r="HL11" s="609"/>
      <c r="HM11" s="609"/>
      <c r="HN11" s="609"/>
      <c r="HO11" s="609"/>
      <c r="HP11" s="609"/>
      <c r="HQ11" s="609"/>
      <c r="HR11" s="609"/>
      <c r="HS11" s="609"/>
      <c r="HT11" s="609"/>
      <c r="HU11" s="609"/>
      <c r="HV11" s="609"/>
      <c r="HW11" s="609"/>
      <c r="HX11" s="609"/>
      <c r="HY11" s="609"/>
      <c r="HZ11" s="609"/>
      <c r="IA11" s="609"/>
      <c r="IB11" s="609"/>
      <c r="IC11" s="609"/>
      <c r="ID11" s="609"/>
      <c r="IE11" s="609"/>
      <c r="IF11" s="609"/>
      <c r="IG11" s="609"/>
      <c r="IH11" s="609"/>
      <c r="II11" s="524"/>
      <c r="IJ11" s="524"/>
      <c r="IK11" s="524"/>
      <c r="IL11" s="524"/>
      <c r="IM11" s="524"/>
    </row>
    <row r="12" spans="1:250" s="473" customFormat="1" ht="15" customHeight="1">
      <c r="A12" s="724" t="s">
        <v>880</v>
      </c>
      <c r="B12" s="762">
        <v>5263</v>
      </c>
      <c r="C12" s="723">
        <v>1013</v>
      </c>
      <c r="D12" s="764">
        <f>SUM(B12:C12)</f>
        <v>6276</v>
      </c>
      <c r="E12" s="626">
        <v>5578</v>
      </c>
      <c r="F12" s="723">
        <v>717</v>
      </c>
      <c r="G12" s="764">
        <f>SUM(E12:F12)</f>
        <v>6295</v>
      </c>
      <c r="H12" s="626">
        <v>5524</v>
      </c>
      <c r="I12" s="723">
        <v>826</v>
      </c>
      <c r="J12" s="764">
        <f>SUM(H12:I12)</f>
        <v>6350</v>
      </c>
      <c r="K12" s="626">
        <v>5546</v>
      </c>
      <c r="L12" s="723">
        <v>864</v>
      </c>
      <c r="M12" s="764">
        <f>SUM(K12:L12)</f>
        <v>6410</v>
      </c>
      <c r="N12" s="626">
        <v>5216</v>
      </c>
      <c r="O12" s="723">
        <v>1231</v>
      </c>
      <c r="P12" s="764">
        <f>SUM(N12:O12)</f>
        <v>6447</v>
      </c>
      <c r="Q12" s="609"/>
      <c r="R12" s="1007"/>
      <c r="S12" s="609"/>
      <c r="T12" s="609"/>
      <c r="U12" s="609"/>
      <c r="V12" s="609"/>
      <c r="W12" s="609"/>
      <c r="X12" s="609"/>
      <c r="Y12" s="609"/>
      <c r="Z12" s="609"/>
      <c r="AA12" s="609"/>
      <c r="AB12" s="609"/>
      <c r="AC12" s="609"/>
      <c r="AD12" s="609"/>
      <c r="AE12" s="609"/>
      <c r="AF12" s="609"/>
      <c r="AG12" s="609"/>
      <c r="AH12" s="609"/>
      <c r="AI12" s="609"/>
      <c r="AJ12" s="609"/>
      <c r="AK12" s="609"/>
      <c r="AL12" s="609"/>
      <c r="AM12" s="609"/>
      <c r="AN12" s="609"/>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c r="CU12" s="609"/>
      <c r="CV12" s="609"/>
      <c r="CW12" s="609"/>
      <c r="CX12" s="609"/>
      <c r="CY12" s="609"/>
      <c r="CZ12" s="609"/>
      <c r="DA12" s="609"/>
      <c r="DB12" s="609"/>
      <c r="DC12" s="609"/>
      <c r="DD12" s="609"/>
      <c r="DE12" s="609"/>
      <c r="DF12" s="609"/>
      <c r="DG12" s="609"/>
      <c r="DH12" s="609"/>
      <c r="DI12" s="609"/>
      <c r="DJ12" s="609"/>
      <c r="DK12" s="609"/>
      <c r="DL12" s="609"/>
      <c r="DM12" s="609"/>
      <c r="DN12" s="609"/>
      <c r="DO12" s="609"/>
      <c r="DP12" s="609"/>
      <c r="DQ12" s="609"/>
      <c r="DR12" s="609"/>
      <c r="DS12" s="609"/>
      <c r="DT12" s="609"/>
      <c r="DU12" s="609"/>
      <c r="DV12" s="609"/>
      <c r="DW12" s="609"/>
      <c r="DX12" s="609"/>
      <c r="DY12" s="609"/>
      <c r="DZ12" s="609"/>
      <c r="EA12" s="609"/>
      <c r="EB12" s="609"/>
      <c r="EC12" s="609"/>
      <c r="ED12" s="609"/>
      <c r="EE12" s="609"/>
      <c r="EF12" s="609"/>
      <c r="EG12" s="609"/>
      <c r="EH12" s="609"/>
      <c r="EI12" s="609"/>
      <c r="EJ12" s="609"/>
      <c r="EK12" s="609"/>
      <c r="EL12" s="609"/>
      <c r="EM12" s="609"/>
      <c r="EN12" s="609"/>
      <c r="EO12" s="609"/>
      <c r="EP12" s="609"/>
      <c r="EQ12" s="609"/>
      <c r="ER12" s="609"/>
      <c r="ES12" s="609"/>
      <c r="ET12" s="609"/>
      <c r="EU12" s="609"/>
      <c r="EV12" s="609"/>
      <c r="EW12" s="609"/>
      <c r="EX12" s="609"/>
      <c r="EY12" s="609"/>
      <c r="EZ12" s="609"/>
      <c r="FA12" s="609"/>
      <c r="FB12" s="609"/>
      <c r="FC12" s="609"/>
      <c r="FD12" s="609"/>
      <c r="FE12" s="609"/>
      <c r="FF12" s="609"/>
      <c r="FG12" s="609"/>
      <c r="FH12" s="609"/>
      <c r="FI12" s="609"/>
      <c r="FJ12" s="609"/>
      <c r="FK12" s="609"/>
      <c r="FL12" s="609"/>
      <c r="FM12" s="609"/>
      <c r="FN12" s="609"/>
      <c r="FO12" s="609"/>
      <c r="FP12" s="609"/>
      <c r="FQ12" s="609"/>
      <c r="FR12" s="609"/>
      <c r="FS12" s="609"/>
      <c r="FT12" s="609"/>
      <c r="FU12" s="609"/>
      <c r="FV12" s="609"/>
      <c r="FW12" s="609"/>
      <c r="FX12" s="609"/>
      <c r="FY12" s="609"/>
      <c r="FZ12" s="609"/>
      <c r="GA12" s="609"/>
      <c r="GB12" s="609"/>
      <c r="GC12" s="609"/>
      <c r="GD12" s="609"/>
      <c r="GE12" s="609"/>
      <c r="GF12" s="609"/>
      <c r="GG12" s="609"/>
      <c r="GH12" s="609"/>
      <c r="GI12" s="609"/>
      <c r="GJ12" s="609"/>
      <c r="GK12" s="609"/>
      <c r="GL12" s="609"/>
      <c r="GM12" s="609"/>
      <c r="GN12" s="609"/>
      <c r="GO12" s="609"/>
      <c r="GP12" s="609"/>
      <c r="GQ12" s="609"/>
      <c r="GR12" s="609"/>
      <c r="GS12" s="609"/>
      <c r="GT12" s="609"/>
      <c r="GU12" s="609"/>
      <c r="GV12" s="609"/>
      <c r="GW12" s="609"/>
      <c r="GX12" s="609"/>
      <c r="GY12" s="609"/>
      <c r="GZ12" s="609"/>
      <c r="HA12" s="609"/>
      <c r="HB12" s="609"/>
      <c r="HC12" s="609"/>
      <c r="HD12" s="609"/>
      <c r="HE12" s="609"/>
      <c r="HF12" s="609"/>
      <c r="HG12" s="609"/>
      <c r="HH12" s="609"/>
      <c r="HI12" s="609"/>
      <c r="HJ12" s="609"/>
      <c r="HK12" s="609"/>
      <c r="HL12" s="609"/>
      <c r="HM12" s="609"/>
      <c r="HN12" s="609"/>
      <c r="HO12" s="609"/>
      <c r="HP12" s="609"/>
      <c r="HQ12" s="609"/>
      <c r="HR12" s="609"/>
      <c r="HS12" s="609"/>
      <c r="HT12" s="609"/>
      <c r="HU12" s="609"/>
      <c r="HV12" s="609"/>
      <c r="HW12" s="609"/>
      <c r="HX12" s="609"/>
      <c r="HY12" s="609"/>
      <c r="HZ12" s="609"/>
      <c r="IA12" s="609"/>
      <c r="IB12" s="609"/>
      <c r="IC12" s="609"/>
      <c r="ID12" s="609"/>
      <c r="IE12" s="609"/>
      <c r="IF12" s="609"/>
      <c r="IG12" s="609"/>
      <c r="IH12" s="609"/>
      <c r="II12" s="524"/>
      <c r="IJ12" s="524"/>
      <c r="IK12" s="524"/>
      <c r="IL12" s="524"/>
      <c r="IM12" s="524"/>
    </row>
    <row r="13" spans="1:250" s="473" customFormat="1" ht="15" customHeight="1">
      <c r="A13" s="725"/>
      <c r="B13" s="760"/>
      <c r="C13" s="722"/>
      <c r="D13" s="765"/>
      <c r="E13" s="623"/>
      <c r="F13" s="722"/>
      <c r="G13" s="765"/>
      <c r="H13" s="623"/>
      <c r="I13" s="722"/>
      <c r="J13" s="765"/>
      <c r="K13" s="623"/>
      <c r="L13" s="722"/>
      <c r="M13" s="765"/>
      <c r="N13" s="623"/>
      <c r="O13" s="722"/>
      <c r="P13" s="765"/>
      <c r="Q13" s="609"/>
      <c r="R13" s="1007"/>
      <c r="S13" s="609"/>
      <c r="T13" s="609"/>
      <c r="U13" s="609"/>
      <c r="V13" s="609"/>
      <c r="W13" s="609"/>
      <c r="X13" s="609"/>
      <c r="Y13" s="609"/>
      <c r="Z13" s="609"/>
      <c r="AA13" s="609"/>
      <c r="AB13" s="609"/>
      <c r="AC13" s="609"/>
      <c r="AD13" s="609"/>
      <c r="AE13" s="609"/>
      <c r="AF13" s="609"/>
      <c r="AG13" s="609"/>
      <c r="AH13" s="609"/>
      <c r="AI13" s="609"/>
      <c r="AJ13" s="609"/>
      <c r="AK13" s="609"/>
      <c r="AL13" s="609"/>
      <c r="AM13" s="609"/>
      <c r="AN13" s="609"/>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c r="CU13" s="609"/>
      <c r="CV13" s="609"/>
      <c r="CW13" s="609"/>
      <c r="CX13" s="609"/>
      <c r="CY13" s="609"/>
      <c r="CZ13" s="609"/>
      <c r="DA13" s="609"/>
      <c r="DB13" s="609"/>
      <c r="DC13" s="609"/>
      <c r="DD13" s="609"/>
      <c r="DE13" s="609"/>
      <c r="DF13" s="609"/>
      <c r="DG13" s="609"/>
      <c r="DH13" s="609"/>
      <c r="DI13" s="609"/>
      <c r="DJ13" s="609"/>
      <c r="DK13" s="609"/>
      <c r="DL13" s="609"/>
      <c r="DM13" s="609"/>
      <c r="DN13" s="609"/>
      <c r="DO13" s="609"/>
      <c r="DP13" s="609"/>
      <c r="DQ13" s="609"/>
      <c r="DR13" s="609"/>
      <c r="DS13" s="609"/>
      <c r="DT13" s="609"/>
      <c r="DU13" s="609"/>
      <c r="DV13" s="609"/>
      <c r="DW13" s="609"/>
      <c r="DX13" s="609"/>
      <c r="DY13" s="609"/>
      <c r="DZ13" s="609"/>
      <c r="EA13" s="609"/>
      <c r="EB13" s="609"/>
      <c r="EC13" s="609"/>
      <c r="ED13" s="609"/>
      <c r="EE13" s="609"/>
      <c r="EF13" s="609"/>
      <c r="EG13" s="609"/>
      <c r="EH13" s="609"/>
      <c r="EI13" s="609"/>
      <c r="EJ13" s="609"/>
      <c r="EK13" s="609"/>
      <c r="EL13" s="609"/>
      <c r="EM13" s="609"/>
      <c r="EN13" s="609"/>
      <c r="EO13" s="609"/>
      <c r="EP13" s="609"/>
      <c r="EQ13" s="609"/>
      <c r="ER13" s="609"/>
      <c r="ES13" s="609"/>
      <c r="ET13" s="609"/>
      <c r="EU13" s="609"/>
      <c r="EV13" s="609"/>
      <c r="EW13" s="609"/>
      <c r="EX13" s="609"/>
      <c r="EY13" s="609"/>
      <c r="EZ13" s="609"/>
      <c r="FA13" s="609"/>
      <c r="FB13" s="609"/>
      <c r="FC13" s="609"/>
      <c r="FD13" s="609"/>
      <c r="FE13" s="609"/>
      <c r="FF13" s="609"/>
      <c r="FG13" s="609"/>
      <c r="FH13" s="609"/>
      <c r="FI13" s="609"/>
      <c r="FJ13" s="609"/>
      <c r="FK13" s="609"/>
      <c r="FL13" s="609"/>
      <c r="FM13" s="609"/>
      <c r="FN13" s="609"/>
      <c r="FO13" s="609"/>
      <c r="FP13" s="609"/>
      <c r="FQ13" s="609"/>
      <c r="FR13" s="609"/>
      <c r="FS13" s="609"/>
      <c r="FT13" s="609"/>
      <c r="FU13" s="609"/>
      <c r="FV13" s="609"/>
      <c r="FW13" s="609"/>
      <c r="FX13" s="609"/>
      <c r="FY13" s="609"/>
      <c r="FZ13" s="609"/>
      <c r="GA13" s="609"/>
      <c r="GB13" s="609"/>
      <c r="GC13" s="609"/>
      <c r="GD13" s="609"/>
      <c r="GE13" s="609"/>
      <c r="GF13" s="609"/>
      <c r="GG13" s="609"/>
      <c r="GH13" s="609"/>
      <c r="GI13" s="609"/>
      <c r="GJ13" s="609"/>
      <c r="GK13" s="609"/>
      <c r="GL13" s="609"/>
      <c r="GM13" s="609"/>
      <c r="GN13" s="609"/>
      <c r="GO13" s="609"/>
      <c r="GP13" s="609"/>
      <c r="GQ13" s="609"/>
      <c r="GR13" s="609"/>
      <c r="GS13" s="609"/>
      <c r="GT13" s="609"/>
      <c r="GU13" s="609"/>
      <c r="GV13" s="609"/>
      <c r="GW13" s="609"/>
      <c r="GX13" s="609"/>
      <c r="GY13" s="609"/>
      <c r="GZ13" s="609"/>
      <c r="HA13" s="609"/>
      <c r="HB13" s="609"/>
      <c r="HC13" s="609"/>
      <c r="HD13" s="609"/>
      <c r="HE13" s="609"/>
      <c r="HF13" s="609"/>
      <c r="HG13" s="609"/>
      <c r="HH13" s="609"/>
      <c r="HI13" s="609"/>
      <c r="HJ13" s="609"/>
      <c r="HK13" s="609"/>
      <c r="HL13" s="609"/>
      <c r="HM13" s="609"/>
      <c r="HN13" s="609"/>
      <c r="HO13" s="609"/>
      <c r="HP13" s="609"/>
      <c r="HQ13" s="609"/>
      <c r="HR13" s="609"/>
      <c r="HS13" s="609"/>
      <c r="HT13" s="609"/>
      <c r="HU13" s="609"/>
      <c r="HV13" s="609"/>
      <c r="HW13" s="609"/>
      <c r="HX13" s="609"/>
      <c r="HY13" s="609"/>
      <c r="HZ13" s="609"/>
      <c r="IA13" s="609"/>
      <c r="IB13" s="609"/>
      <c r="IC13" s="609"/>
      <c r="ID13" s="609"/>
      <c r="IE13" s="609"/>
      <c r="IF13" s="609"/>
      <c r="IG13" s="609"/>
      <c r="IH13" s="609"/>
      <c r="II13" s="524"/>
      <c r="IJ13" s="524"/>
      <c r="IK13" s="524"/>
      <c r="IL13" s="524"/>
      <c r="IM13" s="524"/>
    </row>
    <row r="14" spans="1:250" s="473" customFormat="1" ht="15" customHeight="1">
      <c r="A14" s="724" t="s">
        <v>282</v>
      </c>
      <c r="B14" s="762">
        <v>101031</v>
      </c>
      <c r="C14" s="723">
        <v>11815</v>
      </c>
      <c r="D14" s="764">
        <f>SUM(B14:C14)</f>
        <v>112846</v>
      </c>
      <c r="E14" s="626">
        <v>102305</v>
      </c>
      <c r="F14" s="723">
        <v>12641</v>
      </c>
      <c r="G14" s="764">
        <f>SUM(E14:F14)</f>
        <v>114946</v>
      </c>
      <c r="H14" s="626">
        <v>102458</v>
      </c>
      <c r="I14" s="723">
        <v>14394</v>
      </c>
      <c r="J14" s="764">
        <f>SUM(H14:I14)</f>
        <v>116852</v>
      </c>
      <c r="K14" s="626">
        <v>104170</v>
      </c>
      <c r="L14" s="723">
        <v>15070</v>
      </c>
      <c r="M14" s="764">
        <f>SUM(K14:L14)</f>
        <v>119240</v>
      </c>
      <c r="N14" s="626">
        <v>106496</v>
      </c>
      <c r="O14" s="723">
        <v>15328</v>
      </c>
      <c r="P14" s="764">
        <f>SUM(N14:O14)</f>
        <v>121824</v>
      </c>
      <c r="Q14" s="609"/>
      <c r="R14" s="1007"/>
      <c r="S14" s="609"/>
      <c r="T14" s="609"/>
      <c r="U14" s="609"/>
      <c r="V14" s="609"/>
      <c r="W14" s="609"/>
      <c r="X14" s="609"/>
      <c r="Y14" s="609"/>
      <c r="Z14" s="609"/>
      <c r="AA14" s="609"/>
      <c r="AB14" s="609"/>
      <c r="AC14" s="609"/>
      <c r="AD14" s="609"/>
      <c r="AE14" s="609"/>
      <c r="AF14" s="609"/>
      <c r="AG14" s="609"/>
      <c r="AH14" s="609"/>
      <c r="AI14" s="609"/>
      <c r="AJ14" s="609"/>
      <c r="AK14" s="609"/>
      <c r="AL14" s="609"/>
      <c r="AM14" s="609"/>
      <c r="AN14" s="609"/>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c r="CU14" s="609"/>
      <c r="CV14" s="609"/>
      <c r="CW14" s="609"/>
      <c r="CX14" s="609"/>
      <c r="CY14" s="609"/>
      <c r="CZ14" s="609"/>
      <c r="DA14" s="609"/>
      <c r="DB14" s="609"/>
      <c r="DC14" s="609"/>
      <c r="DD14" s="609"/>
      <c r="DE14" s="609"/>
      <c r="DF14" s="609"/>
      <c r="DG14" s="609"/>
      <c r="DH14" s="609"/>
      <c r="DI14" s="609"/>
      <c r="DJ14" s="609"/>
      <c r="DK14" s="609"/>
      <c r="DL14" s="609"/>
      <c r="DM14" s="609"/>
      <c r="DN14" s="609"/>
      <c r="DO14" s="609"/>
      <c r="DP14" s="609"/>
      <c r="DQ14" s="609"/>
      <c r="DR14" s="609"/>
      <c r="DS14" s="609"/>
      <c r="DT14" s="609"/>
      <c r="DU14" s="609"/>
      <c r="DV14" s="609"/>
      <c r="DW14" s="609"/>
      <c r="DX14" s="609"/>
      <c r="DY14" s="609"/>
      <c r="DZ14" s="609"/>
      <c r="EA14" s="609"/>
      <c r="EB14" s="609"/>
      <c r="EC14" s="609"/>
      <c r="ED14" s="609"/>
      <c r="EE14" s="609"/>
      <c r="EF14" s="609"/>
      <c r="EG14" s="609"/>
      <c r="EH14" s="609"/>
      <c r="EI14" s="609"/>
      <c r="EJ14" s="609"/>
      <c r="EK14" s="609"/>
      <c r="EL14" s="609"/>
      <c r="EM14" s="609"/>
      <c r="EN14" s="609"/>
      <c r="EO14" s="609"/>
      <c r="EP14" s="609"/>
      <c r="EQ14" s="609"/>
      <c r="ER14" s="609"/>
      <c r="ES14" s="609"/>
      <c r="ET14" s="609"/>
      <c r="EU14" s="609"/>
      <c r="EV14" s="609"/>
      <c r="EW14" s="609"/>
      <c r="EX14" s="609"/>
      <c r="EY14" s="609"/>
      <c r="EZ14" s="609"/>
      <c r="FA14" s="609"/>
      <c r="FB14" s="609"/>
      <c r="FC14" s="609"/>
      <c r="FD14" s="609"/>
      <c r="FE14" s="609"/>
      <c r="FF14" s="609"/>
      <c r="FG14" s="609"/>
      <c r="FH14" s="609"/>
      <c r="FI14" s="609"/>
      <c r="FJ14" s="609"/>
      <c r="FK14" s="609"/>
      <c r="FL14" s="609"/>
      <c r="FM14" s="609"/>
      <c r="FN14" s="609"/>
      <c r="FO14" s="609"/>
      <c r="FP14" s="609"/>
      <c r="FQ14" s="609"/>
      <c r="FR14" s="609"/>
      <c r="FS14" s="609"/>
      <c r="FT14" s="609"/>
      <c r="FU14" s="609"/>
      <c r="FV14" s="609"/>
      <c r="FW14" s="609"/>
      <c r="FX14" s="609"/>
      <c r="FY14" s="609"/>
      <c r="FZ14" s="609"/>
      <c r="GA14" s="609"/>
      <c r="GB14" s="609"/>
      <c r="GC14" s="609"/>
      <c r="GD14" s="609"/>
      <c r="GE14" s="609"/>
      <c r="GF14" s="609"/>
      <c r="GG14" s="609"/>
      <c r="GH14" s="609"/>
      <c r="GI14" s="609"/>
      <c r="GJ14" s="609"/>
      <c r="GK14" s="609"/>
      <c r="GL14" s="609"/>
      <c r="GM14" s="609"/>
      <c r="GN14" s="609"/>
      <c r="GO14" s="609"/>
      <c r="GP14" s="609"/>
      <c r="GQ14" s="609"/>
      <c r="GR14" s="609"/>
      <c r="GS14" s="609"/>
      <c r="GT14" s="609"/>
      <c r="GU14" s="609"/>
      <c r="GV14" s="609"/>
      <c r="GW14" s="609"/>
      <c r="GX14" s="609"/>
      <c r="GY14" s="609"/>
      <c r="GZ14" s="609"/>
      <c r="HA14" s="609"/>
      <c r="HB14" s="609"/>
      <c r="HC14" s="609"/>
      <c r="HD14" s="609"/>
      <c r="HE14" s="609"/>
      <c r="HF14" s="609"/>
      <c r="HG14" s="609"/>
      <c r="HH14" s="609"/>
      <c r="HI14" s="609"/>
      <c r="HJ14" s="609"/>
      <c r="HK14" s="609"/>
      <c r="HL14" s="609"/>
      <c r="HM14" s="609"/>
      <c r="HN14" s="609"/>
      <c r="HO14" s="609"/>
      <c r="HP14" s="609"/>
      <c r="HQ14" s="609"/>
      <c r="HR14" s="609"/>
      <c r="HS14" s="609"/>
      <c r="HT14" s="609"/>
      <c r="HU14" s="609"/>
      <c r="HV14" s="609"/>
      <c r="HW14" s="609"/>
      <c r="HX14" s="609"/>
      <c r="HY14" s="609"/>
      <c r="HZ14" s="609"/>
      <c r="IA14" s="609"/>
      <c r="IB14" s="609"/>
      <c r="IC14" s="609"/>
      <c r="ID14" s="609"/>
      <c r="IE14" s="609"/>
      <c r="IF14" s="609"/>
      <c r="IG14" s="609"/>
      <c r="IH14" s="609"/>
      <c r="II14" s="524"/>
      <c r="IJ14" s="524"/>
      <c r="IK14" s="524"/>
      <c r="IL14" s="524"/>
      <c r="IM14" s="524"/>
    </row>
    <row r="15" spans="1:250" s="473" customFormat="1" ht="15" customHeight="1">
      <c r="A15" s="725"/>
      <c r="B15" s="760"/>
      <c r="C15" s="722"/>
      <c r="D15" s="765"/>
      <c r="E15" s="623"/>
      <c r="F15" s="722"/>
      <c r="G15" s="765"/>
      <c r="H15" s="623"/>
      <c r="I15" s="722"/>
      <c r="J15" s="765"/>
      <c r="K15" s="623"/>
      <c r="L15" s="722"/>
      <c r="M15" s="765"/>
      <c r="N15" s="623"/>
      <c r="O15" s="722"/>
      <c r="P15" s="765"/>
      <c r="Q15" s="609"/>
      <c r="R15" s="1007"/>
      <c r="S15" s="609"/>
      <c r="T15" s="609"/>
      <c r="U15" s="609"/>
      <c r="V15" s="609"/>
      <c r="W15" s="609"/>
      <c r="X15" s="609"/>
      <c r="Y15" s="609"/>
      <c r="Z15" s="609"/>
      <c r="AA15" s="609"/>
      <c r="AB15" s="609"/>
      <c r="AC15" s="609"/>
      <c r="AD15" s="609"/>
      <c r="AE15" s="609"/>
      <c r="AF15" s="609"/>
      <c r="AG15" s="609"/>
      <c r="AH15" s="609"/>
      <c r="AI15" s="609"/>
      <c r="AJ15" s="609"/>
      <c r="AK15" s="609"/>
      <c r="AL15" s="609"/>
      <c r="AM15" s="609"/>
      <c r="AN15" s="609"/>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c r="CU15" s="609"/>
      <c r="CV15" s="609"/>
      <c r="CW15" s="609"/>
      <c r="CX15" s="609"/>
      <c r="CY15" s="609"/>
      <c r="CZ15" s="609"/>
      <c r="DA15" s="609"/>
      <c r="DB15" s="609"/>
      <c r="DC15" s="609"/>
      <c r="DD15" s="609"/>
      <c r="DE15" s="609"/>
      <c r="DF15" s="609"/>
      <c r="DG15" s="609"/>
      <c r="DH15" s="609"/>
      <c r="DI15" s="609"/>
      <c r="DJ15" s="609"/>
      <c r="DK15" s="609"/>
      <c r="DL15" s="609"/>
      <c r="DM15" s="609"/>
      <c r="DN15" s="609"/>
      <c r="DO15" s="609"/>
      <c r="DP15" s="609"/>
      <c r="DQ15" s="609"/>
      <c r="DR15" s="609"/>
      <c r="DS15" s="609"/>
      <c r="DT15" s="609"/>
      <c r="DU15" s="609"/>
      <c r="DV15" s="609"/>
      <c r="DW15" s="609"/>
      <c r="DX15" s="609"/>
      <c r="DY15" s="609"/>
      <c r="DZ15" s="609"/>
      <c r="EA15" s="609"/>
      <c r="EB15" s="609"/>
      <c r="EC15" s="609"/>
      <c r="ED15" s="609"/>
      <c r="EE15" s="609"/>
      <c r="EF15" s="609"/>
      <c r="EG15" s="609"/>
      <c r="EH15" s="609"/>
      <c r="EI15" s="609"/>
      <c r="EJ15" s="609"/>
      <c r="EK15" s="609"/>
      <c r="EL15" s="609"/>
      <c r="EM15" s="609"/>
      <c r="EN15" s="609"/>
      <c r="EO15" s="609"/>
      <c r="EP15" s="609"/>
      <c r="EQ15" s="609"/>
      <c r="ER15" s="609"/>
      <c r="ES15" s="609"/>
      <c r="ET15" s="609"/>
      <c r="EU15" s="609"/>
      <c r="EV15" s="609"/>
      <c r="EW15" s="609"/>
      <c r="EX15" s="609"/>
      <c r="EY15" s="609"/>
      <c r="EZ15" s="609"/>
      <c r="FA15" s="609"/>
      <c r="FB15" s="609"/>
      <c r="FC15" s="609"/>
      <c r="FD15" s="609"/>
      <c r="FE15" s="609"/>
      <c r="FF15" s="609"/>
      <c r="FG15" s="609"/>
      <c r="FH15" s="609"/>
      <c r="FI15" s="609"/>
      <c r="FJ15" s="609"/>
      <c r="FK15" s="609"/>
      <c r="FL15" s="609"/>
      <c r="FM15" s="609"/>
      <c r="FN15" s="609"/>
      <c r="FO15" s="609"/>
      <c r="FP15" s="609"/>
      <c r="FQ15" s="609"/>
      <c r="FR15" s="609"/>
      <c r="FS15" s="609"/>
      <c r="FT15" s="609"/>
      <c r="FU15" s="609"/>
      <c r="FV15" s="609"/>
      <c r="FW15" s="609"/>
      <c r="FX15" s="609"/>
      <c r="FY15" s="609"/>
      <c r="FZ15" s="609"/>
      <c r="GA15" s="609"/>
      <c r="GB15" s="609"/>
      <c r="GC15" s="609"/>
      <c r="GD15" s="609"/>
      <c r="GE15" s="609"/>
      <c r="GF15" s="609"/>
      <c r="GG15" s="609"/>
      <c r="GH15" s="609"/>
      <c r="GI15" s="609"/>
      <c r="GJ15" s="609"/>
      <c r="GK15" s="609"/>
      <c r="GL15" s="609"/>
      <c r="GM15" s="609"/>
      <c r="GN15" s="609"/>
      <c r="GO15" s="609"/>
      <c r="GP15" s="609"/>
      <c r="GQ15" s="609"/>
      <c r="GR15" s="609"/>
      <c r="GS15" s="609"/>
      <c r="GT15" s="609"/>
      <c r="GU15" s="609"/>
      <c r="GV15" s="609"/>
      <c r="GW15" s="609"/>
      <c r="GX15" s="609"/>
      <c r="GY15" s="609"/>
      <c r="GZ15" s="609"/>
      <c r="HA15" s="609"/>
      <c r="HB15" s="609"/>
      <c r="HC15" s="609"/>
      <c r="HD15" s="609"/>
      <c r="HE15" s="609"/>
      <c r="HF15" s="609"/>
      <c r="HG15" s="609"/>
      <c r="HH15" s="609"/>
      <c r="HI15" s="609"/>
      <c r="HJ15" s="609"/>
      <c r="HK15" s="609"/>
      <c r="HL15" s="609"/>
      <c r="HM15" s="609"/>
      <c r="HN15" s="609"/>
      <c r="HO15" s="609"/>
      <c r="HP15" s="609"/>
      <c r="HQ15" s="609"/>
      <c r="HR15" s="609"/>
      <c r="HS15" s="609"/>
      <c r="HT15" s="609"/>
      <c r="HU15" s="609"/>
      <c r="HV15" s="609"/>
      <c r="HW15" s="609"/>
      <c r="HX15" s="609"/>
      <c r="HY15" s="609"/>
      <c r="HZ15" s="609"/>
      <c r="IA15" s="609"/>
      <c r="IB15" s="609"/>
      <c r="IC15" s="609"/>
      <c r="ID15" s="609"/>
      <c r="IE15" s="609"/>
      <c r="IF15" s="609"/>
      <c r="IG15" s="609"/>
      <c r="IH15" s="609"/>
      <c r="II15" s="524"/>
      <c r="IJ15" s="524"/>
      <c r="IK15" s="524"/>
      <c r="IL15" s="524"/>
      <c r="IM15" s="524"/>
    </row>
    <row r="16" spans="1:250" s="473" customFormat="1" ht="15" customHeight="1">
      <c r="A16" s="724" t="s">
        <v>283</v>
      </c>
      <c r="B16" s="762">
        <v>23039</v>
      </c>
      <c r="C16" s="723">
        <v>4957</v>
      </c>
      <c r="D16" s="764">
        <f>SUM(B16:C16)</f>
        <v>27996</v>
      </c>
      <c r="E16" s="626">
        <v>22991</v>
      </c>
      <c r="F16" s="723">
        <v>5300</v>
      </c>
      <c r="G16" s="764">
        <f>SUM(E16:F16)</f>
        <v>28291</v>
      </c>
      <c r="H16" s="626">
        <v>22850</v>
      </c>
      <c r="I16" s="723">
        <v>5879</v>
      </c>
      <c r="J16" s="764">
        <f>SUM(H16:I16)</f>
        <v>28729</v>
      </c>
      <c r="K16" s="626">
        <v>23089</v>
      </c>
      <c r="L16" s="723">
        <v>6052</v>
      </c>
      <c r="M16" s="764">
        <f>SUM(K16:L16)</f>
        <v>29141</v>
      </c>
      <c r="N16" s="626">
        <v>23515</v>
      </c>
      <c r="O16" s="723">
        <v>6339</v>
      </c>
      <c r="P16" s="764">
        <f>SUM(N16:O16)</f>
        <v>29854</v>
      </c>
      <c r="Q16" s="609"/>
      <c r="R16" s="1007"/>
      <c r="S16" s="609"/>
      <c r="T16" s="609"/>
      <c r="U16" s="609"/>
      <c r="V16" s="609"/>
      <c r="W16" s="609"/>
      <c r="X16" s="609"/>
      <c r="Y16" s="609"/>
      <c r="Z16" s="609"/>
      <c r="AA16" s="609"/>
      <c r="AB16" s="609"/>
      <c r="AC16" s="609"/>
      <c r="AD16" s="609"/>
      <c r="AE16" s="609"/>
      <c r="AF16" s="609"/>
      <c r="AG16" s="609"/>
      <c r="AH16" s="609"/>
      <c r="AI16" s="609"/>
      <c r="AJ16" s="609"/>
      <c r="AK16" s="609"/>
      <c r="AL16" s="609"/>
      <c r="AM16" s="609"/>
      <c r="AN16" s="609"/>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c r="CU16" s="609"/>
      <c r="CV16" s="609"/>
      <c r="CW16" s="609"/>
      <c r="CX16" s="609"/>
      <c r="CY16" s="609"/>
      <c r="CZ16" s="609"/>
      <c r="DA16" s="609"/>
      <c r="DB16" s="609"/>
      <c r="DC16" s="609"/>
      <c r="DD16" s="609"/>
      <c r="DE16" s="609"/>
      <c r="DF16" s="609"/>
      <c r="DG16" s="609"/>
      <c r="DH16" s="609"/>
      <c r="DI16" s="609"/>
      <c r="DJ16" s="609"/>
      <c r="DK16" s="609"/>
      <c r="DL16" s="609"/>
      <c r="DM16" s="609"/>
      <c r="DN16" s="609"/>
      <c r="DO16" s="609"/>
      <c r="DP16" s="609"/>
      <c r="DQ16" s="609"/>
      <c r="DR16" s="609"/>
      <c r="DS16" s="609"/>
      <c r="DT16" s="609"/>
      <c r="DU16" s="609"/>
      <c r="DV16" s="609"/>
      <c r="DW16" s="609"/>
      <c r="DX16" s="609"/>
      <c r="DY16" s="609"/>
      <c r="DZ16" s="609"/>
      <c r="EA16" s="609"/>
      <c r="EB16" s="609"/>
      <c r="EC16" s="609"/>
      <c r="ED16" s="609"/>
      <c r="EE16" s="609"/>
      <c r="EF16" s="609"/>
      <c r="EG16" s="609"/>
      <c r="EH16" s="609"/>
      <c r="EI16" s="609"/>
      <c r="EJ16" s="609"/>
      <c r="EK16" s="609"/>
      <c r="EL16" s="609"/>
      <c r="EM16" s="609"/>
      <c r="EN16" s="609"/>
      <c r="EO16" s="609"/>
      <c r="EP16" s="609"/>
      <c r="EQ16" s="609"/>
      <c r="ER16" s="609"/>
      <c r="ES16" s="609"/>
      <c r="ET16" s="609"/>
      <c r="EU16" s="609"/>
      <c r="EV16" s="609"/>
      <c r="EW16" s="609"/>
      <c r="EX16" s="609"/>
      <c r="EY16" s="609"/>
      <c r="EZ16" s="609"/>
      <c r="FA16" s="609"/>
      <c r="FB16" s="609"/>
      <c r="FC16" s="609"/>
      <c r="FD16" s="609"/>
      <c r="FE16" s="609"/>
      <c r="FF16" s="609"/>
      <c r="FG16" s="609"/>
      <c r="FH16" s="609"/>
      <c r="FI16" s="609"/>
      <c r="FJ16" s="609"/>
      <c r="FK16" s="609"/>
      <c r="FL16" s="609"/>
      <c r="FM16" s="609"/>
      <c r="FN16" s="609"/>
      <c r="FO16" s="609"/>
      <c r="FP16" s="609"/>
      <c r="FQ16" s="609"/>
      <c r="FR16" s="609"/>
      <c r="FS16" s="609"/>
      <c r="FT16" s="609"/>
      <c r="FU16" s="609"/>
      <c r="FV16" s="609"/>
      <c r="FW16" s="609"/>
      <c r="FX16" s="609"/>
      <c r="FY16" s="609"/>
      <c r="FZ16" s="609"/>
      <c r="GA16" s="609"/>
      <c r="GB16" s="609"/>
      <c r="GC16" s="609"/>
      <c r="GD16" s="609"/>
      <c r="GE16" s="609"/>
      <c r="GF16" s="609"/>
      <c r="GG16" s="609"/>
      <c r="GH16" s="609"/>
      <c r="GI16" s="609"/>
      <c r="GJ16" s="609"/>
      <c r="GK16" s="609"/>
      <c r="GL16" s="609"/>
      <c r="GM16" s="609"/>
      <c r="GN16" s="609"/>
      <c r="GO16" s="609"/>
      <c r="GP16" s="609"/>
      <c r="GQ16" s="609"/>
      <c r="GR16" s="609"/>
      <c r="GS16" s="609"/>
      <c r="GT16" s="609"/>
      <c r="GU16" s="609"/>
      <c r="GV16" s="609"/>
      <c r="GW16" s="609"/>
      <c r="GX16" s="609"/>
      <c r="GY16" s="609"/>
      <c r="GZ16" s="609"/>
      <c r="HA16" s="609"/>
      <c r="HB16" s="609"/>
      <c r="HC16" s="609"/>
      <c r="HD16" s="609"/>
      <c r="HE16" s="609"/>
      <c r="HF16" s="609"/>
      <c r="HG16" s="609"/>
      <c r="HH16" s="609"/>
      <c r="HI16" s="609"/>
      <c r="HJ16" s="609"/>
      <c r="HK16" s="609"/>
      <c r="HL16" s="609"/>
      <c r="HM16" s="609"/>
      <c r="HN16" s="609"/>
      <c r="HO16" s="609"/>
      <c r="HP16" s="609"/>
      <c r="HQ16" s="609"/>
      <c r="HR16" s="609"/>
      <c r="HS16" s="609"/>
      <c r="HT16" s="609"/>
      <c r="HU16" s="609"/>
      <c r="HV16" s="609"/>
      <c r="HW16" s="609"/>
      <c r="HX16" s="609"/>
      <c r="HY16" s="609"/>
      <c r="HZ16" s="609"/>
      <c r="IA16" s="609"/>
      <c r="IB16" s="609"/>
      <c r="IC16" s="609"/>
      <c r="ID16" s="609"/>
      <c r="IE16" s="609"/>
      <c r="IF16" s="609"/>
      <c r="IG16" s="609"/>
      <c r="IH16" s="609"/>
      <c r="II16" s="524"/>
      <c r="IJ16" s="524"/>
      <c r="IK16" s="524"/>
      <c r="IL16" s="524"/>
      <c r="IM16" s="524"/>
    </row>
    <row r="17" spans="1:247" s="473" customFormat="1" ht="15" customHeight="1">
      <c r="A17" s="725"/>
      <c r="B17" s="760"/>
      <c r="C17" s="722"/>
      <c r="D17" s="765"/>
      <c r="E17" s="623"/>
      <c r="F17" s="722"/>
      <c r="G17" s="765"/>
      <c r="H17" s="623"/>
      <c r="I17" s="722"/>
      <c r="J17" s="765"/>
      <c r="K17" s="623"/>
      <c r="L17" s="722"/>
      <c r="M17" s="765"/>
      <c r="N17" s="623"/>
      <c r="O17" s="722"/>
      <c r="P17" s="765"/>
      <c r="Q17" s="609"/>
      <c r="R17" s="1007"/>
      <c r="S17" s="609"/>
      <c r="T17" s="609"/>
      <c r="U17" s="609"/>
      <c r="V17" s="609"/>
      <c r="W17" s="609"/>
      <c r="X17" s="609"/>
      <c r="Y17" s="609"/>
      <c r="Z17" s="609"/>
      <c r="AA17" s="609"/>
      <c r="AB17" s="609"/>
      <c r="AC17" s="609"/>
      <c r="AD17" s="609"/>
      <c r="AE17" s="609"/>
      <c r="AF17" s="609"/>
      <c r="AG17" s="609"/>
      <c r="AH17" s="609"/>
      <c r="AI17" s="609"/>
      <c r="AJ17" s="609"/>
      <c r="AK17" s="609"/>
      <c r="AL17" s="609"/>
      <c r="AM17" s="609"/>
      <c r="AN17" s="609"/>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c r="CU17" s="609"/>
      <c r="CV17" s="609"/>
      <c r="CW17" s="609"/>
      <c r="CX17" s="609"/>
      <c r="CY17" s="609"/>
      <c r="CZ17" s="609"/>
      <c r="DA17" s="609"/>
      <c r="DB17" s="609"/>
      <c r="DC17" s="609"/>
      <c r="DD17" s="609"/>
      <c r="DE17" s="609"/>
      <c r="DF17" s="609"/>
      <c r="DG17" s="609"/>
      <c r="DH17" s="609"/>
      <c r="DI17" s="609"/>
      <c r="DJ17" s="609"/>
      <c r="DK17" s="609"/>
      <c r="DL17" s="609"/>
      <c r="DM17" s="609"/>
      <c r="DN17" s="609"/>
      <c r="DO17" s="609"/>
      <c r="DP17" s="609"/>
      <c r="DQ17" s="609"/>
      <c r="DR17" s="609"/>
      <c r="DS17" s="609"/>
      <c r="DT17" s="609"/>
      <c r="DU17" s="609"/>
      <c r="DV17" s="609"/>
      <c r="DW17" s="609"/>
      <c r="DX17" s="609"/>
      <c r="DY17" s="609"/>
      <c r="DZ17" s="609"/>
      <c r="EA17" s="609"/>
      <c r="EB17" s="609"/>
      <c r="EC17" s="609"/>
      <c r="ED17" s="609"/>
      <c r="EE17" s="609"/>
      <c r="EF17" s="609"/>
      <c r="EG17" s="609"/>
      <c r="EH17" s="609"/>
      <c r="EI17" s="609"/>
      <c r="EJ17" s="609"/>
      <c r="EK17" s="609"/>
      <c r="EL17" s="609"/>
      <c r="EM17" s="609"/>
      <c r="EN17" s="609"/>
      <c r="EO17" s="609"/>
      <c r="EP17" s="609"/>
      <c r="EQ17" s="609"/>
      <c r="ER17" s="609"/>
      <c r="ES17" s="609"/>
      <c r="ET17" s="609"/>
      <c r="EU17" s="609"/>
      <c r="EV17" s="609"/>
      <c r="EW17" s="609"/>
      <c r="EX17" s="609"/>
      <c r="EY17" s="609"/>
      <c r="EZ17" s="609"/>
      <c r="FA17" s="609"/>
      <c r="FB17" s="609"/>
      <c r="FC17" s="609"/>
      <c r="FD17" s="609"/>
      <c r="FE17" s="609"/>
      <c r="FF17" s="609"/>
      <c r="FG17" s="609"/>
      <c r="FH17" s="609"/>
      <c r="FI17" s="609"/>
      <c r="FJ17" s="609"/>
      <c r="FK17" s="609"/>
      <c r="FL17" s="609"/>
      <c r="FM17" s="609"/>
      <c r="FN17" s="609"/>
      <c r="FO17" s="609"/>
      <c r="FP17" s="609"/>
      <c r="FQ17" s="609"/>
      <c r="FR17" s="609"/>
      <c r="FS17" s="609"/>
      <c r="FT17" s="609"/>
      <c r="FU17" s="609"/>
      <c r="FV17" s="609"/>
      <c r="FW17" s="609"/>
      <c r="FX17" s="609"/>
      <c r="FY17" s="609"/>
      <c r="FZ17" s="609"/>
      <c r="GA17" s="609"/>
      <c r="GB17" s="609"/>
      <c r="GC17" s="609"/>
      <c r="GD17" s="609"/>
      <c r="GE17" s="609"/>
      <c r="GF17" s="609"/>
      <c r="GG17" s="609"/>
      <c r="GH17" s="609"/>
      <c r="GI17" s="609"/>
      <c r="GJ17" s="609"/>
      <c r="GK17" s="609"/>
      <c r="GL17" s="609"/>
      <c r="GM17" s="609"/>
      <c r="GN17" s="609"/>
      <c r="GO17" s="609"/>
      <c r="GP17" s="609"/>
      <c r="GQ17" s="609"/>
      <c r="GR17" s="609"/>
      <c r="GS17" s="609"/>
      <c r="GT17" s="609"/>
      <c r="GU17" s="609"/>
      <c r="GV17" s="609"/>
      <c r="GW17" s="609"/>
      <c r="GX17" s="609"/>
      <c r="GY17" s="609"/>
      <c r="GZ17" s="609"/>
      <c r="HA17" s="609"/>
      <c r="HB17" s="609"/>
      <c r="HC17" s="609"/>
      <c r="HD17" s="609"/>
      <c r="HE17" s="609"/>
      <c r="HF17" s="609"/>
      <c r="HG17" s="609"/>
      <c r="HH17" s="609"/>
      <c r="HI17" s="609"/>
      <c r="HJ17" s="609"/>
      <c r="HK17" s="609"/>
      <c r="HL17" s="609"/>
      <c r="HM17" s="609"/>
      <c r="HN17" s="609"/>
      <c r="HO17" s="609"/>
      <c r="HP17" s="609"/>
      <c r="HQ17" s="609"/>
      <c r="HR17" s="609"/>
      <c r="HS17" s="609"/>
      <c r="HT17" s="609"/>
      <c r="HU17" s="609"/>
      <c r="HV17" s="609"/>
      <c r="HW17" s="609"/>
      <c r="HX17" s="609"/>
      <c r="HY17" s="609"/>
      <c r="HZ17" s="609"/>
      <c r="IA17" s="609"/>
      <c r="IB17" s="609"/>
      <c r="IC17" s="609"/>
      <c r="ID17" s="609"/>
      <c r="IE17" s="609"/>
      <c r="IF17" s="609"/>
      <c r="IG17" s="609"/>
      <c r="IH17" s="609"/>
      <c r="II17" s="524"/>
      <c r="IJ17" s="524"/>
      <c r="IK17" s="524"/>
      <c r="IL17" s="524"/>
      <c r="IM17" s="524"/>
    </row>
    <row r="18" spans="1:247" s="473" customFormat="1" ht="15" customHeight="1">
      <c r="A18" s="724" t="s">
        <v>935</v>
      </c>
      <c r="B18" s="762">
        <v>24356</v>
      </c>
      <c r="C18" s="723">
        <v>1419</v>
      </c>
      <c r="D18" s="764">
        <f>SUM(B18:C18)</f>
        <v>25775</v>
      </c>
      <c r="E18" s="626">
        <v>24421</v>
      </c>
      <c r="F18" s="723">
        <v>1640</v>
      </c>
      <c r="G18" s="764">
        <f>SUM(E18:F18)</f>
        <v>26061</v>
      </c>
      <c r="H18" s="626">
        <v>24591</v>
      </c>
      <c r="I18" s="723">
        <v>1749</v>
      </c>
      <c r="J18" s="764">
        <f>SUM(H18:I18)</f>
        <v>26340</v>
      </c>
      <c r="K18" s="626">
        <v>24782</v>
      </c>
      <c r="L18" s="723">
        <v>1822</v>
      </c>
      <c r="M18" s="764">
        <f>SUM(K18:L18)</f>
        <v>26604</v>
      </c>
      <c r="N18" s="626">
        <v>25049</v>
      </c>
      <c r="O18" s="723">
        <v>1943</v>
      </c>
      <c r="P18" s="764">
        <f>SUM(N18:O18)</f>
        <v>26992</v>
      </c>
      <c r="Q18" s="609"/>
      <c r="R18" s="1007"/>
      <c r="S18" s="609"/>
      <c r="T18" s="609"/>
      <c r="U18" s="609"/>
      <c r="V18" s="609"/>
      <c r="W18" s="609"/>
      <c r="X18" s="609"/>
      <c r="Y18" s="609"/>
      <c r="Z18" s="609"/>
      <c r="AA18" s="609"/>
      <c r="AB18" s="609"/>
      <c r="AC18" s="609"/>
      <c r="AD18" s="609"/>
      <c r="AE18" s="609"/>
      <c r="AF18" s="609"/>
      <c r="AG18" s="609"/>
      <c r="AH18" s="609"/>
      <c r="AI18" s="609"/>
      <c r="AJ18" s="609"/>
      <c r="AK18" s="609"/>
      <c r="AL18" s="609"/>
      <c r="AM18" s="609"/>
      <c r="AN18" s="609"/>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c r="CU18" s="609"/>
      <c r="CV18" s="609"/>
      <c r="CW18" s="609"/>
      <c r="CX18" s="609"/>
      <c r="CY18" s="609"/>
      <c r="CZ18" s="609"/>
      <c r="DA18" s="609"/>
      <c r="DB18" s="609"/>
      <c r="DC18" s="609"/>
      <c r="DD18" s="609"/>
      <c r="DE18" s="609"/>
      <c r="DF18" s="609"/>
      <c r="DG18" s="609"/>
      <c r="DH18" s="609"/>
      <c r="DI18" s="609"/>
      <c r="DJ18" s="609"/>
      <c r="DK18" s="609"/>
      <c r="DL18" s="609"/>
      <c r="DM18" s="609"/>
      <c r="DN18" s="609"/>
      <c r="DO18" s="609"/>
      <c r="DP18" s="609"/>
      <c r="DQ18" s="609"/>
      <c r="DR18" s="609"/>
      <c r="DS18" s="609"/>
      <c r="DT18" s="609"/>
      <c r="DU18" s="609"/>
      <c r="DV18" s="609"/>
      <c r="DW18" s="609"/>
      <c r="DX18" s="609"/>
      <c r="DY18" s="609"/>
      <c r="DZ18" s="609"/>
      <c r="EA18" s="609"/>
      <c r="EB18" s="609"/>
      <c r="EC18" s="609"/>
      <c r="ED18" s="609"/>
      <c r="EE18" s="609"/>
      <c r="EF18" s="609"/>
      <c r="EG18" s="609"/>
      <c r="EH18" s="609"/>
      <c r="EI18" s="609"/>
      <c r="EJ18" s="609"/>
      <c r="EK18" s="609"/>
      <c r="EL18" s="609"/>
      <c r="EM18" s="609"/>
      <c r="EN18" s="609"/>
      <c r="EO18" s="609"/>
      <c r="EP18" s="609"/>
      <c r="EQ18" s="609"/>
      <c r="ER18" s="609"/>
      <c r="ES18" s="609"/>
      <c r="ET18" s="609"/>
      <c r="EU18" s="609"/>
      <c r="EV18" s="609"/>
      <c r="EW18" s="609"/>
      <c r="EX18" s="609"/>
      <c r="EY18" s="609"/>
      <c r="EZ18" s="609"/>
      <c r="FA18" s="609"/>
      <c r="FB18" s="609"/>
      <c r="FC18" s="609"/>
      <c r="FD18" s="609"/>
      <c r="FE18" s="609"/>
      <c r="FF18" s="609"/>
      <c r="FG18" s="609"/>
      <c r="FH18" s="609"/>
      <c r="FI18" s="609"/>
      <c r="FJ18" s="609"/>
      <c r="FK18" s="609"/>
      <c r="FL18" s="609"/>
      <c r="FM18" s="609"/>
      <c r="FN18" s="609"/>
      <c r="FO18" s="609"/>
      <c r="FP18" s="609"/>
      <c r="FQ18" s="609"/>
      <c r="FR18" s="609"/>
      <c r="FS18" s="609"/>
      <c r="FT18" s="609"/>
      <c r="FU18" s="609"/>
      <c r="FV18" s="609"/>
      <c r="FW18" s="609"/>
      <c r="FX18" s="609"/>
      <c r="FY18" s="609"/>
      <c r="FZ18" s="609"/>
      <c r="GA18" s="609"/>
      <c r="GB18" s="609"/>
      <c r="GC18" s="609"/>
      <c r="GD18" s="609"/>
      <c r="GE18" s="609"/>
      <c r="GF18" s="609"/>
      <c r="GG18" s="609"/>
      <c r="GH18" s="609"/>
      <c r="GI18" s="609"/>
      <c r="GJ18" s="609"/>
      <c r="GK18" s="609"/>
      <c r="GL18" s="609"/>
      <c r="GM18" s="609"/>
      <c r="GN18" s="609"/>
      <c r="GO18" s="609"/>
      <c r="GP18" s="609"/>
      <c r="GQ18" s="609"/>
      <c r="GR18" s="609"/>
      <c r="GS18" s="609"/>
      <c r="GT18" s="609"/>
      <c r="GU18" s="609"/>
      <c r="GV18" s="609"/>
      <c r="GW18" s="609"/>
      <c r="GX18" s="609"/>
      <c r="GY18" s="609"/>
      <c r="GZ18" s="609"/>
      <c r="HA18" s="609"/>
      <c r="HB18" s="609"/>
      <c r="HC18" s="609"/>
      <c r="HD18" s="609"/>
      <c r="HE18" s="609"/>
      <c r="HF18" s="609"/>
      <c r="HG18" s="609"/>
      <c r="HH18" s="609"/>
      <c r="HI18" s="609"/>
      <c r="HJ18" s="609"/>
      <c r="HK18" s="609"/>
      <c r="HL18" s="609"/>
      <c r="HM18" s="609"/>
      <c r="HN18" s="609"/>
      <c r="HO18" s="609"/>
      <c r="HP18" s="609"/>
      <c r="HQ18" s="609"/>
      <c r="HR18" s="609"/>
      <c r="HS18" s="609"/>
      <c r="HT18" s="609"/>
      <c r="HU18" s="609"/>
      <c r="HV18" s="609"/>
      <c r="HW18" s="609"/>
      <c r="HX18" s="609"/>
      <c r="HY18" s="609"/>
      <c r="HZ18" s="609"/>
      <c r="IA18" s="609"/>
      <c r="IB18" s="609"/>
      <c r="IC18" s="609"/>
      <c r="ID18" s="609"/>
      <c r="IE18" s="609"/>
      <c r="IF18" s="609"/>
      <c r="IG18" s="609"/>
      <c r="IH18" s="609"/>
      <c r="II18" s="524"/>
      <c r="IJ18" s="524"/>
      <c r="IK18" s="524"/>
      <c r="IL18" s="524"/>
      <c r="IM18" s="524"/>
    </row>
    <row r="19" spans="1:247" s="473" customFormat="1" ht="15" customHeight="1">
      <c r="A19" s="725"/>
      <c r="B19" s="760"/>
      <c r="C19" s="722"/>
      <c r="D19" s="765"/>
      <c r="E19" s="623"/>
      <c r="F19" s="722"/>
      <c r="G19" s="765"/>
      <c r="H19" s="623"/>
      <c r="I19" s="722"/>
      <c r="J19" s="765"/>
      <c r="K19" s="623"/>
      <c r="L19" s="722"/>
      <c r="M19" s="765"/>
      <c r="N19" s="623"/>
      <c r="O19" s="722"/>
      <c r="P19" s="765"/>
      <c r="Q19" s="609"/>
      <c r="R19" s="1007"/>
      <c r="S19" s="609"/>
      <c r="T19" s="609"/>
      <c r="U19" s="609"/>
      <c r="V19" s="609"/>
      <c r="W19" s="609"/>
      <c r="X19" s="609"/>
      <c r="Y19" s="609"/>
      <c r="Z19" s="609"/>
      <c r="AA19" s="609"/>
      <c r="AB19" s="609"/>
      <c r="AC19" s="609"/>
      <c r="AD19" s="609"/>
      <c r="AE19" s="609"/>
      <c r="AF19" s="609"/>
      <c r="AG19" s="609"/>
      <c r="AH19" s="609"/>
      <c r="AI19" s="609"/>
      <c r="AJ19" s="609"/>
      <c r="AK19" s="609"/>
      <c r="AL19" s="609"/>
      <c r="AM19" s="609"/>
      <c r="AN19" s="609"/>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c r="CU19" s="609"/>
      <c r="CV19" s="609"/>
      <c r="CW19" s="609"/>
      <c r="CX19" s="609"/>
      <c r="CY19" s="609"/>
      <c r="CZ19" s="609"/>
      <c r="DA19" s="609"/>
      <c r="DB19" s="609"/>
      <c r="DC19" s="609"/>
      <c r="DD19" s="609"/>
      <c r="DE19" s="609"/>
      <c r="DF19" s="609"/>
      <c r="DG19" s="609"/>
      <c r="DH19" s="609"/>
      <c r="DI19" s="609"/>
      <c r="DJ19" s="609"/>
      <c r="DK19" s="609"/>
      <c r="DL19" s="609"/>
      <c r="DM19" s="609"/>
      <c r="DN19" s="609"/>
      <c r="DO19" s="609"/>
      <c r="DP19" s="609"/>
      <c r="DQ19" s="609"/>
      <c r="DR19" s="609"/>
      <c r="DS19" s="609"/>
      <c r="DT19" s="609"/>
      <c r="DU19" s="609"/>
      <c r="DV19" s="609"/>
      <c r="DW19" s="609"/>
      <c r="DX19" s="609"/>
      <c r="DY19" s="609"/>
      <c r="DZ19" s="609"/>
      <c r="EA19" s="609"/>
      <c r="EB19" s="609"/>
      <c r="EC19" s="609"/>
      <c r="ED19" s="609"/>
      <c r="EE19" s="609"/>
      <c r="EF19" s="609"/>
      <c r="EG19" s="609"/>
      <c r="EH19" s="609"/>
      <c r="EI19" s="609"/>
      <c r="EJ19" s="609"/>
      <c r="EK19" s="609"/>
      <c r="EL19" s="609"/>
      <c r="EM19" s="609"/>
      <c r="EN19" s="609"/>
      <c r="EO19" s="609"/>
      <c r="EP19" s="609"/>
      <c r="EQ19" s="609"/>
      <c r="ER19" s="609"/>
      <c r="ES19" s="609"/>
      <c r="ET19" s="609"/>
      <c r="EU19" s="609"/>
      <c r="EV19" s="609"/>
      <c r="EW19" s="609"/>
      <c r="EX19" s="609"/>
      <c r="EY19" s="609"/>
      <c r="EZ19" s="609"/>
      <c r="FA19" s="609"/>
      <c r="FB19" s="609"/>
      <c r="FC19" s="609"/>
      <c r="FD19" s="609"/>
      <c r="FE19" s="609"/>
      <c r="FF19" s="609"/>
      <c r="FG19" s="609"/>
      <c r="FH19" s="609"/>
      <c r="FI19" s="609"/>
      <c r="FJ19" s="609"/>
      <c r="FK19" s="609"/>
      <c r="FL19" s="609"/>
      <c r="FM19" s="609"/>
      <c r="FN19" s="609"/>
      <c r="FO19" s="609"/>
      <c r="FP19" s="609"/>
      <c r="FQ19" s="609"/>
      <c r="FR19" s="609"/>
      <c r="FS19" s="609"/>
      <c r="FT19" s="609"/>
      <c r="FU19" s="609"/>
      <c r="FV19" s="609"/>
      <c r="FW19" s="609"/>
      <c r="FX19" s="609"/>
      <c r="FY19" s="609"/>
      <c r="FZ19" s="609"/>
      <c r="GA19" s="609"/>
      <c r="GB19" s="609"/>
      <c r="GC19" s="609"/>
      <c r="GD19" s="609"/>
      <c r="GE19" s="609"/>
      <c r="GF19" s="609"/>
      <c r="GG19" s="609"/>
      <c r="GH19" s="609"/>
      <c r="GI19" s="609"/>
      <c r="GJ19" s="609"/>
      <c r="GK19" s="609"/>
      <c r="GL19" s="609"/>
      <c r="GM19" s="609"/>
      <c r="GN19" s="609"/>
      <c r="GO19" s="609"/>
      <c r="GP19" s="609"/>
      <c r="GQ19" s="609"/>
      <c r="GR19" s="609"/>
      <c r="GS19" s="609"/>
      <c r="GT19" s="609"/>
      <c r="GU19" s="609"/>
      <c r="GV19" s="609"/>
      <c r="GW19" s="609"/>
      <c r="GX19" s="609"/>
      <c r="GY19" s="609"/>
      <c r="GZ19" s="609"/>
      <c r="HA19" s="609"/>
      <c r="HB19" s="609"/>
      <c r="HC19" s="609"/>
      <c r="HD19" s="609"/>
      <c r="HE19" s="609"/>
      <c r="HF19" s="609"/>
      <c r="HG19" s="609"/>
      <c r="HH19" s="609"/>
      <c r="HI19" s="609"/>
      <c r="HJ19" s="609"/>
      <c r="HK19" s="609"/>
      <c r="HL19" s="609"/>
      <c r="HM19" s="609"/>
      <c r="HN19" s="609"/>
      <c r="HO19" s="609"/>
      <c r="HP19" s="609"/>
      <c r="HQ19" s="609"/>
      <c r="HR19" s="609"/>
      <c r="HS19" s="609"/>
      <c r="HT19" s="609"/>
      <c r="HU19" s="609"/>
      <c r="HV19" s="609"/>
      <c r="HW19" s="609"/>
      <c r="HX19" s="609"/>
      <c r="HY19" s="609"/>
      <c r="HZ19" s="609"/>
      <c r="IA19" s="609"/>
      <c r="IB19" s="609"/>
      <c r="IC19" s="609"/>
      <c r="ID19" s="609"/>
      <c r="IE19" s="609"/>
      <c r="IF19" s="609"/>
      <c r="IG19" s="609"/>
      <c r="IH19" s="609"/>
      <c r="II19" s="524"/>
      <c r="IJ19" s="524"/>
      <c r="IK19" s="524"/>
      <c r="IL19" s="524"/>
      <c r="IM19" s="524"/>
    </row>
    <row r="20" spans="1:247" s="473" customFormat="1" ht="15" customHeight="1">
      <c r="A20" s="724" t="s">
        <v>281</v>
      </c>
      <c r="B20" s="762">
        <v>25597</v>
      </c>
      <c r="C20" s="723">
        <v>23306</v>
      </c>
      <c r="D20" s="764">
        <f>SUM(B20:C20)</f>
        <v>48903</v>
      </c>
      <c r="E20" s="626">
        <v>25466</v>
      </c>
      <c r="F20" s="723">
        <v>24400</v>
      </c>
      <c r="G20" s="764">
        <f>SUM(E20:F20)</f>
        <v>49866</v>
      </c>
      <c r="H20" s="626">
        <v>22301</v>
      </c>
      <c r="I20" s="723">
        <v>28029</v>
      </c>
      <c r="J20" s="764">
        <f>SUM(H20:I20)</f>
        <v>50330</v>
      </c>
      <c r="K20" s="626">
        <v>22341</v>
      </c>
      <c r="L20" s="723">
        <v>27497</v>
      </c>
      <c r="M20" s="764">
        <f>SUM(K20:L20)</f>
        <v>49838</v>
      </c>
      <c r="N20" s="626">
        <v>25200</v>
      </c>
      <c r="O20" s="723">
        <v>26064</v>
      </c>
      <c r="P20" s="764">
        <f>SUM(N20:O20)</f>
        <v>51264</v>
      </c>
      <c r="Q20" s="609"/>
      <c r="R20" s="1007"/>
      <c r="S20" s="609"/>
      <c r="T20" s="609"/>
      <c r="U20" s="609"/>
      <c r="V20" s="609"/>
      <c r="W20" s="609"/>
      <c r="X20" s="609"/>
      <c r="Y20" s="609"/>
      <c r="Z20" s="609"/>
      <c r="AA20" s="609"/>
      <c r="AB20" s="609"/>
      <c r="AC20" s="609"/>
      <c r="AD20" s="609"/>
      <c r="AE20" s="609"/>
      <c r="AF20" s="609"/>
      <c r="AG20" s="609"/>
      <c r="AH20" s="609"/>
      <c r="AI20" s="609"/>
      <c r="AJ20" s="609"/>
      <c r="AK20" s="609"/>
      <c r="AL20" s="609"/>
      <c r="AM20" s="609"/>
      <c r="AN20" s="609"/>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c r="CU20" s="609"/>
      <c r="CV20" s="609"/>
      <c r="CW20" s="609"/>
      <c r="CX20" s="609"/>
      <c r="CY20" s="609"/>
      <c r="CZ20" s="609"/>
      <c r="DA20" s="609"/>
      <c r="DB20" s="609"/>
      <c r="DC20" s="609"/>
      <c r="DD20" s="609"/>
      <c r="DE20" s="609"/>
      <c r="DF20" s="609"/>
      <c r="DG20" s="609"/>
      <c r="DH20" s="609"/>
      <c r="DI20" s="609"/>
      <c r="DJ20" s="609"/>
      <c r="DK20" s="609"/>
      <c r="DL20" s="609"/>
      <c r="DM20" s="609"/>
      <c r="DN20" s="609"/>
      <c r="DO20" s="609"/>
      <c r="DP20" s="609"/>
      <c r="DQ20" s="609"/>
      <c r="DR20" s="609"/>
      <c r="DS20" s="609"/>
      <c r="DT20" s="609"/>
      <c r="DU20" s="609"/>
      <c r="DV20" s="609"/>
      <c r="DW20" s="609"/>
      <c r="DX20" s="609"/>
      <c r="DY20" s="609"/>
      <c r="DZ20" s="609"/>
      <c r="EA20" s="609"/>
      <c r="EB20" s="609"/>
      <c r="EC20" s="609"/>
      <c r="ED20" s="609"/>
      <c r="EE20" s="609"/>
      <c r="EF20" s="609"/>
      <c r="EG20" s="609"/>
      <c r="EH20" s="609"/>
      <c r="EI20" s="609"/>
      <c r="EJ20" s="609"/>
      <c r="EK20" s="609"/>
      <c r="EL20" s="609"/>
      <c r="EM20" s="609"/>
      <c r="EN20" s="609"/>
      <c r="EO20" s="609"/>
      <c r="EP20" s="609"/>
      <c r="EQ20" s="609"/>
      <c r="ER20" s="609"/>
      <c r="ES20" s="609"/>
      <c r="ET20" s="609"/>
      <c r="EU20" s="609"/>
      <c r="EV20" s="609"/>
      <c r="EW20" s="609"/>
      <c r="EX20" s="609"/>
      <c r="EY20" s="609"/>
      <c r="EZ20" s="609"/>
      <c r="FA20" s="609"/>
      <c r="FB20" s="609"/>
      <c r="FC20" s="609"/>
      <c r="FD20" s="609"/>
      <c r="FE20" s="609"/>
      <c r="FF20" s="609"/>
      <c r="FG20" s="609"/>
      <c r="FH20" s="609"/>
      <c r="FI20" s="609"/>
      <c r="FJ20" s="609"/>
      <c r="FK20" s="609"/>
      <c r="FL20" s="609"/>
      <c r="FM20" s="609"/>
      <c r="FN20" s="609"/>
      <c r="FO20" s="609"/>
      <c r="FP20" s="609"/>
      <c r="FQ20" s="609"/>
      <c r="FR20" s="609"/>
      <c r="FS20" s="609"/>
      <c r="FT20" s="609"/>
      <c r="FU20" s="609"/>
      <c r="FV20" s="609"/>
      <c r="FW20" s="609"/>
      <c r="FX20" s="609"/>
      <c r="FY20" s="609"/>
      <c r="FZ20" s="609"/>
      <c r="GA20" s="609"/>
      <c r="GB20" s="609"/>
      <c r="GC20" s="609"/>
      <c r="GD20" s="609"/>
      <c r="GE20" s="609"/>
      <c r="GF20" s="609"/>
      <c r="GG20" s="609"/>
      <c r="GH20" s="609"/>
      <c r="GI20" s="609"/>
      <c r="GJ20" s="609"/>
      <c r="GK20" s="609"/>
      <c r="GL20" s="609"/>
      <c r="GM20" s="609"/>
      <c r="GN20" s="609"/>
      <c r="GO20" s="609"/>
      <c r="GP20" s="609"/>
      <c r="GQ20" s="609"/>
      <c r="GR20" s="609"/>
      <c r="GS20" s="609"/>
      <c r="GT20" s="609"/>
      <c r="GU20" s="609"/>
      <c r="GV20" s="609"/>
      <c r="GW20" s="609"/>
      <c r="GX20" s="609"/>
      <c r="GY20" s="609"/>
      <c r="GZ20" s="609"/>
      <c r="HA20" s="609"/>
      <c r="HB20" s="609"/>
      <c r="HC20" s="609"/>
      <c r="HD20" s="609"/>
      <c r="HE20" s="609"/>
      <c r="HF20" s="609"/>
      <c r="HG20" s="609"/>
      <c r="HH20" s="609"/>
      <c r="HI20" s="609"/>
      <c r="HJ20" s="609"/>
      <c r="HK20" s="609"/>
      <c r="HL20" s="609"/>
      <c r="HM20" s="609"/>
      <c r="HN20" s="609"/>
      <c r="HO20" s="609"/>
      <c r="HP20" s="609"/>
      <c r="HQ20" s="609"/>
      <c r="HR20" s="609"/>
      <c r="HS20" s="609"/>
      <c r="HT20" s="609"/>
      <c r="HU20" s="609"/>
      <c r="HV20" s="609"/>
      <c r="HW20" s="609"/>
      <c r="HX20" s="609"/>
      <c r="HY20" s="609"/>
      <c r="HZ20" s="609"/>
      <c r="IA20" s="609"/>
      <c r="IB20" s="609"/>
      <c r="IC20" s="609"/>
      <c r="ID20" s="609"/>
      <c r="IE20" s="609"/>
      <c r="IF20" s="609"/>
      <c r="IG20" s="609"/>
      <c r="IH20" s="609"/>
      <c r="II20" s="524"/>
      <c r="IJ20" s="524"/>
      <c r="IK20" s="524"/>
      <c r="IL20" s="524"/>
      <c r="IM20" s="524"/>
    </row>
    <row r="21" spans="1:247" s="473" customFormat="1" ht="15" customHeight="1">
      <c r="A21" s="725"/>
      <c r="B21" s="760"/>
      <c r="C21" s="722"/>
      <c r="D21" s="765"/>
      <c r="E21" s="623"/>
      <c r="F21" s="722"/>
      <c r="G21" s="765"/>
      <c r="H21" s="623"/>
      <c r="I21" s="722"/>
      <c r="J21" s="765"/>
      <c r="K21" s="623"/>
      <c r="L21" s="722"/>
      <c r="M21" s="765"/>
      <c r="N21" s="623"/>
      <c r="O21" s="722"/>
      <c r="P21" s="765"/>
      <c r="Q21" s="627"/>
      <c r="R21" s="1007"/>
      <c r="S21" s="627"/>
      <c r="T21" s="627"/>
      <c r="U21" s="627"/>
      <c r="V21" s="627"/>
      <c r="W21" s="627"/>
      <c r="X21" s="627"/>
      <c r="Y21" s="627"/>
      <c r="Z21" s="627"/>
      <c r="AA21" s="627"/>
      <c r="AB21" s="627"/>
      <c r="AC21" s="627"/>
      <c r="AD21" s="627"/>
      <c r="AE21" s="627"/>
      <c r="AF21" s="627"/>
      <c r="AG21" s="627"/>
      <c r="AH21" s="627"/>
      <c r="AI21" s="627"/>
      <c r="AJ21" s="627"/>
      <c r="AK21" s="627"/>
      <c r="AL21" s="627"/>
      <c r="AM21" s="627"/>
      <c r="AN21" s="627"/>
      <c r="AO21" s="627"/>
      <c r="AP21" s="627"/>
      <c r="AQ21" s="627"/>
      <c r="AR21" s="627"/>
      <c r="AS21" s="627"/>
      <c r="AT21" s="627"/>
      <c r="AU21" s="627"/>
      <c r="AV21" s="627"/>
      <c r="AW21" s="627"/>
      <c r="AX21" s="627"/>
      <c r="AY21" s="627"/>
      <c r="AZ21" s="627"/>
      <c r="BA21" s="627"/>
      <c r="BB21" s="627"/>
      <c r="BC21" s="627"/>
      <c r="BD21" s="627"/>
      <c r="BE21" s="627"/>
      <c r="BF21" s="627"/>
      <c r="BG21" s="627"/>
      <c r="BH21" s="627"/>
      <c r="BI21" s="627"/>
      <c r="BJ21" s="627"/>
      <c r="BK21" s="627"/>
      <c r="BL21" s="627"/>
      <c r="BM21" s="627"/>
      <c r="BN21" s="627"/>
      <c r="BO21" s="627"/>
      <c r="BP21" s="627"/>
      <c r="BQ21" s="627"/>
      <c r="BR21" s="627"/>
      <c r="BS21" s="627"/>
      <c r="BT21" s="627"/>
      <c r="BU21" s="627"/>
      <c r="BV21" s="627"/>
      <c r="BW21" s="627"/>
      <c r="BX21" s="627"/>
      <c r="BY21" s="627"/>
      <c r="BZ21" s="627"/>
      <c r="CA21" s="627"/>
      <c r="CB21" s="627"/>
      <c r="CC21" s="627"/>
      <c r="CD21" s="627"/>
      <c r="CE21" s="627"/>
      <c r="CF21" s="627"/>
      <c r="CG21" s="627"/>
      <c r="CH21" s="627"/>
      <c r="CI21" s="627"/>
      <c r="CJ21" s="627"/>
      <c r="CK21" s="627"/>
      <c r="CL21" s="627"/>
      <c r="CM21" s="627"/>
      <c r="CN21" s="627"/>
      <c r="CO21" s="627"/>
      <c r="CP21" s="627"/>
      <c r="CQ21" s="627"/>
      <c r="CR21" s="627"/>
      <c r="CS21" s="627"/>
      <c r="CT21" s="627"/>
      <c r="CU21" s="627"/>
      <c r="CV21" s="627"/>
      <c r="CW21" s="627"/>
      <c r="CX21" s="627"/>
      <c r="CY21" s="627"/>
      <c r="CZ21" s="627"/>
      <c r="DA21" s="627"/>
      <c r="DB21" s="627"/>
      <c r="DC21" s="627"/>
      <c r="DD21" s="627"/>
      <c r="DE21" s="627"/>
      <c r="DF21" s="627"/>
      <c r="DG21" s="627"/>
      <c r="DH21" s="627"/>
      <c r="DI21" s="627"/>
      <c r="DJ21" s="627"/>
      <c r="DK21" s="627"/>
      <c r="DL21" s="627"/>
      <c r="DM21" s="627"/>
      <c r="DN21" s="627"/>
      <c r="DO21" s="627"/>
      <c r="DP21" s="627"/>
      <c r="DQ21" s="627"/>
      <c r="DR21" s="627"/>
      <c r="DS21" s="627"/>
      <c r="DT21" s="627"/>
      <c r="DU21" s="627"/>
      <c r="DV21" s="627"/>
      <c r="DW21" s="627"/>
      <c r="DX21" s="627"/>
      <c r="DY21" s="627"/>
      <c r="DZ21" s="627"/>
      <c r="EA21" s="627"/>
      <c r="EB21" s="627"/>
      <c r="EC21" s="627"/>
      <c r="ED21" s="627"/>
      <c r="EE21" s="627"/>
      <c r="EF21" s="627"/>
      <c r="EG21" s="627"/>
      <c r="EH21" s="627"/>
      <c r="EI21" s="627"/>
      <c r="EJ21" s="627"/>
      <c r="EK21" s="627"/>
      <c r="EL21" s="627"/>
      <c r="EM21" s="627"/>
      <c r="EN21" s="627"/>
      <c r="EO21" s="627"/>
      <c r="EP21" s="627"/>
      <c r="EQ21" s="627"/>
      <c r="ER21" s="627"/>
      <c r="ES21" s="627"/>
      <c r="ET21" s="627"/>
      <c r="EU21" s="627"/>
      <c r="EV21" s="627"/>
      <c r="EW21" s="627"/>
      <c r="EX21" s="627"/>
      <c r="EY21" s="627"/>
      <c r="EZ21" s="627"/>
      <c r="FA21" s="627"/>
      <c r="FB21" s="627"/>
      <c r="FC21" s="627"/>
      <c r="FD21" s="627"/>
      <c r="FE21" s="627"/>
      <c r="FF21" s="627"/>
      <c r="FG21" s="627"/>
      <c r="FH21" s="627"/>
      <c r="FI21" s="627"/>
      <c r="FJ21" s="627"/>
      <c r="FK21" s="627"/>
      <c r="FL21" s="627"/>
      <c r="FM21" s="627"/>
      <c r="FN21" s="627"/>
      <c r="FO21" s="627"/>
      <c r="FP21" s="627"/>
      <c r="FQ21" s="627"/>
      <c r="FR21" s="627"/>
      <c r="FS21" s="627"/>
      <c r="FT21" s="627"/>
      <c r="FU21" s="627"/>
      <c r="FV21" s="627"/>
      <c r="FW21" s="627"/>
      <c r="FX21" s="627"/>
      <c r="FY21" s="627"/>
      <c r="FZ21" s="627"/>
      <c r="GA21" s="627"/>
      <c r="GB21" s="627"/>
      <c r="GC21" s="627"/>
      <c r="GD21" s="627"/>
      <c r="GE21" s="627"/>
      <c r="GF21" s="627"/>
      <c r="GG21" s="627"/>
      <c r="GH21" s="627"/>
      <c r="GI21" s="627"/>
      <c r="GJ21" s="627"/>
      <c r="GK21" s="627"/>
      <c r="GL21" s="627"/>
      <c r="GM21" s="627"/>
      <c r="GN21" s="627"/>
      <c r="GO21" s="627"/>
      <c r="GP21" s="627"/>
      <c r="GQ21" s="627"/>
      <c r="GR21" s="627"/>
      <c r="GS21" s="627"/>
      <c r="GT21" s="627"/>
      <c r="GU21" s="627"/>
      <c r="GV21" s="627"/>
      <c r="GW21" s="627"/>
      <c r="GX21" s="627"/>
      <c r="GY21" s="627"/>
      <c r="GZ21" s="627"/>
      <c r="HA21" s="627"/>
      <c r="HB21" s="627"/>
      <c r="HC21" s="627"/>
      <c r="HD21" s="627"/>
      <c r="HE21" s="627"/>
      <c r="HF21" s="627"/>
      <c r="HG21" s="627"/>
      <c r="HH21" s="627"/>
      <c r="HI21" s="627"/>
      <c r="HJ21" s="627"/>
      <c r="HK21" s="627"/>
      <c r="HL21" s="627"/>
      <c r="HM21" s="627"/>
      <c r="HN21" s="627"/>
      <c r="HO21" s="627"/>
      <c r="HP21" s="627"/>
      <c r="HQ21" s="627"/>
      <c r="HR21" s="627"/>
      <c r="HS21" s="627"/>
      <c r="HT21" s="627"/>
      <c r="HU21" s="627"/>
      <c r="HV21" s="627"/>
      <c r="HW21" s="627"/>
      <c r="HX21" s="627"/>
      <c r="HY21" s="627"/>
      <c r="HZ21" s="627"/>
      <c r="IA21" s="627"/>
      <c r="IB21" s="627"/>
      <c r="IC21" s="627"/>
      <c r="ID21" s="627"/>
      <c r="IE21" s="627"/>
      <c r="IF21" s="627"/>
      <c r="IG21" s="627"/>
      <c r="IH21" s="627"/>
      <c r="II21" s="524"/>
      <c r="IJ21" s="524"/>
      <c r="IK21" s="524"/>
      <c r="IL21" s="524"/>
      <c r="IM21" s="524"/>
    </row>
    <row r="22" spans="1:247" s="473" customFormat="1" ht="15" customHeight="1">
      <c r="A22" s="724" t="s">
        <v>936</v>
      </c>
      <c r="B22" s="762">
        <v>4880</v>
      </c>
      <c r="C22" s="723">
        <v>1178</v>
      </c>
      <c r="D22" s="764">
        <f>SUM(B22:C22)</f>
        <v>6058</v>
      </c>
      <c r="E22" s="626">
        <v>4986</v>
      </c>
      <c r="F22" s="723">
        <v>1249</v>
      </c>
      <c r="G22" s="764">
        <f>SUM(E22:F22)</f>
        <v>6235</v>
      </c>
      <c r="H22" s="626">
        <v>4951</v>
      </c>
      <c r="I22" s="723">
        <v>1382</v>
      </c>
      <c r="J22" s="764">
        <f>SUM(H22:I22)</f>
        <v>6333</v>
      </c>
      <c r="K22" s="626">
        <v>5000</v>
      </c>
      <c r="L22" s="723">
        <v>1458</v>
      </c>
      <c r="M22" s="764">
        <f>SUM(K22:L22)</f>
        <v>6458</v>
      </c>
      <c r="N22" s="626">
        <v>5151</v>
      </c>
      <c r="O22" s="723">
        <v>1502</v>
      </c>
      <c r="P22" s="764">
        <f>SUM(N22:O22)</f>
        <v>6653</v>
      </c>
      <c r="Q22" s="627"/>
      <c r="R22" s="1007"/>
      <c r="S22" s="627"/>
      <c r="T22" s="627"/>
      <c r="U22" s="627"/>
      <c r="V22" s="627"/>
      <c r="W22" s="627"/>
      <c r="X22" s="627"/>
      <c r="Y22" s="627"/>
      <c r="Z22" s="627"/>
      <c r="AA22" s="627"/>
      <c r="AB22" s="627"/>
      <c r="AC22" s="627"/>
      <c r="AD22" s="627"/>
      <c r="AE22" s="627"/>
      <c r="AF22" s="627"/>
      <c r="AG22" s="627"/>
      <c r="AH22" s="627"/>
      <c r="AI22" s="627"/>
      <c r="AJ22" s="627"/>
      <c r="AK22" s="627"/>
      <c r="AL22" s="627"/>
      <c r="AM22" s="627"/>
      <c r="AN22" s="627"/>
      <c r="AO22" s="627"/>
      <c r="AP22" s="627"/>
      <c r="AQ22" s="627"/>
      <c r="AR22" s="627"/>
      <c r="AS22" s="627"/>
      <c r="AT22" s="627"/>
      <c r="AU22" s="627"/>
      <c r="AV22" s="627"/>
      <c r="AW22" s="627"/>
      <c r="AX22" s="627"/>
      <c r="AY22" s="627"/>
      <c r="AZ22" s="627"/>
      <c r="BA22" s="627"/>
      <c r="BB22" s="627"/>
      <c r="BC22" s="627"/>
      <c r="BD22" s="627"/>
      <c r="BE22" s="627"/>
      <c r="BF22" s="627"/>
      <c r="BG22" s="627"/>
      <c r="BH22" s="627"/>
      <c r="BI22" s="627"/>
      <c r="BJ22" s="627"/>
      <c r="BK22" s="627"/>
      <c r="BL22" s="627"/>
      <c r="BM22" s="627"/>
      <c r="BN22" s="627"/>
      <c r="BO22" s="627"/>
      <c r="BP22" s="627"/>
      <c r="BQ22" s="627"/>
      <c r="BR22" s="627"/>
      <c r="BS22" s="627"/>
      <c r="BT22" s="627"/>
      <c r="BU22" s="627"/>
      <c r="BV22" s="627"/>
      <c r="BW22" s="627"/>
      <c r="BX22" s="627"/>
      <c r="BY22" s="627"/>
      <c r="BZ22" s="627"/>
      <c r="CA22" s="627"/>
      <c r="CB22" s="627"/>
      <c r="CC22" s="627"/>
      <c r="CD22" s="627"/>
      <c r="CE22" s="627"/>
      <c r="CF22" s="627"/>
      <c r="CG22" s="627"/>
      <c r="CH22" s="627"/>
      <c r="CI22" s="627"/>
      <c r="CJ22" s="627"/>
      <c r="CK22" s="627"/>
      <c r="CL22" s="627"/>
      <c r="CM22" s="627"/>
      <c r="CN22" s="627"/>
      <c r="CO22" s="627"/>
      <c r="CP22" s="627"/>
      <c r="CQ22" s="627"/>
      <c r="CR22" s="627"/>
      <c r="CS22" s="627"/>
      <c r="CT22" s="627"/>
      <c r="CU22" s="627"/>
      <c r="CV22" s="627"/>
      <c r="CW22" s="627"/>
      <c r="CX22" s="627"/>
      <c r="CY22" s="627"/>
      <c r="CZ22" s="627"/>
      <c r="DA22" s="627"/>
      <c r="DB22" s="627"/>
      <c r="DC22" s="627"/>
      <c r="DD22" s="627"/>
      <c r="DE22" s="627"/>
      <c r="DF22" s="627"/>
      <c r="DG22" s="627"/>
      <c r="DH22" s="627"/>
      <c r="DI22" s="627"/>
      <c r="DJ22" s="627"/>
      <c r="DK22" s="627"/>
      <c r="DL22" s="627"/>
      <c r="DM22" s="627"/>
      <c r="DN22" s="627"/>
      <c r="DO22" s="627"/>
      <c r="DP22" s="627"/>
      <c r="DQ22" s="627"/>
      <c r="DR22" s="627"/>
      <c r="DS22" s="627"/>
      <c r="DT22" s="627"/>
      <c r="DU22" s="627"/>
      <c r="DV22" s="627"/>
      <c r="DW22" s="627"/>
      <c r="DX22" s="627"/>
      <c r="DY22" s="627"/>
      <c r="DZ22" s="627"/>
      <c r="EA22" s="627"/>
      <c r="EB22" s="627"/>
      <c r="EC22" s="627"/>
      <c r="ED22" s="627"/>
      <c r="EE22" s="627"/>
      <c r="EF22" s="627"/>
      <c r="EG22" s="627"/>
      <c r="EH22" s="627"/>
      <c r="EI22" s="627"/>
      <c r="EJ22" s="627"/>
      <c r="EK22" s="627"/>
      <c r="EL22" s="627"/>
      <c r="EM22" s="627"/>
      <c r="EN22" s="627"/>
      <c r="EO22" s="627"/>
      <c r="EP22" s="627"/>
      <c r="EQ22" s="627"/>
      <c r="ER22" s="627"/>
      <c r="ES22" s="627"/>
      <c r="ET22" s="627"/>
      <c r="EU22" s="627"/>
      <c r="EV22" s="627"/>
      <c r="EW22" s="627"/>
      <c r="EX22" s="627"/>
      <c r="EY22" s="627"/>
      <c r="EZ22" s="627"/>
      <c r="FA22" s="627"/>
      <c r="FB22" s="627"/>
      <c r="FC22" s="627"/>
      <c r="FD22" s="627"/>
      <c r="FE22" s="627"/>
      <c r="FF22" s="627"/>
      <c r="FG22" s="627"/>
      <c r="FH22" s="627"/>
      <c r="FI22" s="627"/>
      <c r="FJ22" s="627"/>
      <c r="FK22" s="627"/>
      <c r="FL22" s="627"/>
      <c r="FM22" s="627"/>
      <c r="FN22" s="627"/>
      <c r="FO22" s="627"/>
      <c r="FP22" s="627"/>
      <c r="FQ22" s="627"/>
      <c r="FR22" s="627"/>
      <c r="FS22" s="627"/>
      <c r="FT22" s="627"/>
      <c r="FU22" s="627"/>
      <c r="FV22" s="627"/>
      <c r="FW22" s="627"/>
      <c r="FX22" s="627"/>
      <c r="FY22" s="627"/>
      <c r="FZ22" s="627"/>
      <c r="GA22" s="627"/>
      <c r="GB22" s="627"/>
      <c r="GC22" s="627"/>
      <c r="GD22" s="627"/>
      <c r="GE22" s="627"/>
      <c r="GF22" s="627"/>
      <c r="GG22" s="627"/>
      <c r="GH22" s="627"/>
      <c r="GI22" s="627"/>
      <c r="GJ22" s="627"/>
      <c r="GK22" s="627"/>
      <c r="GL22" s="627"/>
      <c r="GM22" s="627"/>
      <c r="GN22" s="627"/>
      <c r="GO22" s="627"/>
      <c r="GP22" s="627"/>
      <c r="GQ22" s="627"/>
      <c r="GR22" s="627"/>
      <c r="GS22" s="627"/>
      <c r="GT22" s="627"/>
      <c r="GU22" s="627"/>
      <c r="GV22" s="627"/>
      <c r="GW22" s="627"/>
      <c r="GX22" s="627"/>
      <c r="GY22" s="627"/>
      <c r="GZ22" s="627"/>
      <c r="HA22" s="627"/>
      <c r="HB22" s="627"/>
      <c r="HC22" s="627"/>
      <c r="HD22" s="627"/>
      <c r="HE22" s="627"/>
      <c r="HF22" s="627"/>
      <c r="HG22" s="627"/>
      <c r="HH22" s="627"/>
      <c r="HI22" s="627"/>
      <c r="HJ22" s="627"/>
      <c r="HK22" s="627"/>
      <c r="HL22" s="627"/>
      <c r="HM22" s="627"/>
      <c r="HN22" s="627"/>
      <c r="HO22" s="627"/>
      <c r="HP22" s="627"/>
      <c r="HQ22" s="627"/>
      <c r="HR22" s="627"/>
      <c r="HS22" s="627"/>
      <c r="HT22" s="627"/>
      <c r="HU22" s="627"/>
      <c r="HV22" s="627"/>
      <c r="HW22" s="627"/>
      <c r="HX22" s="627"/>
      <c r="HY22" s="627"/>
      <c r="HZ22" s="627"/>
      <c r="IA22" s="627"/>
      <c r="IB22" s="627"/>
      <c r="IC22" s="627"/>
      <c r="ID22" s="627"/>
      <c r="IE22" s="627"/>
      <c r="IF22" s="627"/>
      <c r="IG22" s="627"/>
      <c r="IH22" s="627"/>
      <c r="II22" s="524"/>
      <c r="IJ22" s="524"/>
      <c r="IK22" s="524"/>
      <c r="IL22" s="524"/>
      <c r="IM22" s="524"/>
    </row>
    <row r="23" spans="1:247" s="473" customFormat="1" ht="15" customHeight="1">
      <c r="A23" s="725"/>
      <c r="B23" s="760"/>
      <c r="C23" s="722"/>
      <c r="D23" s="756"/>
      <c r="E23" s="623"/>
      <c r="F23" s="722"/>
      <c r="G23" s="756"/>
      <c r="H23" s="623"/>
      <c r="I23" s="722"/>
      <c r="J23" s="756"/>
      <c r="K23" s="623"/>
      <c r="L23" s="722"/>
      <c r="M23" s="756"/>
      <c r="N23" s="623"/>
      <c r="O23" s="722"/>
      <c r="P23" s="756"/>
      <c r="Q23" s="627"/>
      <c r="R23" s="1007"/>
      <c r="S23" s="627"/>
      <c r="T23" s="627"/>
      <c r="U23" s="627"/>
      <c r="V23" s="627"/>
      <c r="W23" s="627"/>
      <c r="X23" s="627"/>
      <c r="Y23" s="627"/>
      <c r="Z23" s="627"/>
      <c r="AA23" s="627"/>
      <c r="AB23" s="627"/>
      <c r="AC23" s="627"/>
      <c r="AD23" s="627"/>
      <c r="AE23" s="627"/>
      <c r="AF23" s="627"/>
      <c r="AG23" s="627"/>
      <c r="AH23" s="627"/>
      <c r="AI23" s="627"/>
      <c r="AJ23" s="627"/>
      <c r="AK23" s="627"/>
      <c r="AL23" s="627"/>
      <c r="AM23" s="627"/>
      <c r="AN23" s="627"/>
      <c r="AO23" s="627"/>
      <c r="AP23" s="627"/>
      <c r="AQ23" s="627"/>
      <c r="AR23" s="627"/>
      <c r="AS23" s="627"/>
      <c r="AT23" s="627"/>
      <c r="AU23" s="627"/>
      <c r="AV23" s="627"/>
      <c r="AW23" s="627"/>
      <c r="AX23" s="627"/>
      <c r="AY23" s="627"/>
      <c r="AZ23" s="627"/>
      <c r="BA23" s="627"/>
      <c r="BB23" s="627"/>
      <c r="BC23" s="627"/>
      <c r="BD23" s="627"/>
      <c r="BE23" s="627"/>
      <c r="BF23" s="627"/>
      <c r="BG23" s="627"/>
      <c r="BH23" s="627"/>
      <c r="BI23" s="627"/>
      <c r="BJ23" s="627"/>
      <c r="BK23" s="627"/>
      <c r="BL23" s="627"/>
      <c r="BM23" s="627"/>
      <c r="BN23" s="627"/>
      <c r="BO23" s="627"/>
      <c r="BP23" s="627"/>
      <c r="BQ23" s="627"/>
      <c r="BR23" s="627"/>
      <c r="BS23" s="627"/>
      <c r="BT23" s="627"/>
      <c r="BU23" s="627"/>
      <c r="BV23" s="627"/>
      <c r="BW23" s="627"/>
      <c r="BX23" s="627"/>
      <c r="BY23" s="627"/>
      <c r="BZ23" s="627"/>
      <c r="CA23" s="627"/>
      <c r="CB23" s="627"/>
      <c r="CC23" s="627"/>
      <c r="CD23" s="627"/>
      <c r="CE23" s="627"/>
      <c r="CF23" s="627"/>
      <c r="CG23" s="627"/>
      <c r="CH23" s="627"/>
      <c r="CI23" s="627"/>
      <c r="CJ23" s="627"/>
      <c r="CK23" s="627"/>
      <c r="CL23" s="627"/>
      <c r="CM23" s="627"/>
      <c r="CN23" s="627"/>
      <c r="CO23" s="627"/>
      <c r="CP23" s="627"/>
      <c r="CQ23" s="627"/>
      <c r="CR23" s="627"/>
      <c r="CS23" s="627"/>
      <c r="CT23" s="627"/>
      <c r="CU23" s="627"/>
      <c r="CV23" s="627"/>
      <c r="CW23" s="627"/>
      <c r="CX23" s="627"/>
      <c r="CY23" s="627"/>
      <c r="CZ23" s="627"/>
      <c r="DA23" s="627"/>
      <c r="DB23" s="627"/>
      <c r="DC23" s="627"/>
      <c r="DD23" s="627"/>
      <c r="DE23" s="627"/>
      <c r="DF23" s="627"/>
      <c r="DG23" s="627"/>
      <c r="DH23" s="627"/>
      <c r="DI23" s="627"/>
      <c r="DJ23" s="627"/>
      <c r="DK23" s="627"/>
      <c r="DL23" s="627"/>
      <c r="DM23" s="627"/>
      <c r="DN23" s="627"/>
      <c r="DO23" s="627"/>
      <c r="DP23" s="627"/>
      <c r="DQ23" s="627"/>
      <c r="DR23" s="627"/>
      <c r="DS23" s="627"/>
      <c r="DT23" s="627"/>
      <c r="DU23" s="627"/>
      <c r="DV23" s="627"/>
      <c r="DW23" s="627"/>
      <c r="DX23" s="627"/>
      <c r="DY23" s="627"/>
      <c r="DZ23" s="627"/>
      <c r="EA23" s="627"/>
      <c r="EB23" s="627"/>
      <c r="EC23" s="627"/>
      <c r="ED23" s="627"/>
      <c r="EE23" s="627"/>
      <c r="EF23" s="627"/>
      <c r="EG23" s="627"/>
      <c r="EH23" s="627"/>
      <c r="EI23" s="627"/>
      <c r="EJ23" s="627"/>
      <c r="EK23" s="627"/>
      <c r="EL23" s="627"/>
      <c r="EM23" s="627"/>
      <c r="EN23" s="627"/>
      <c r="EO23" s="627"/>
      <c r="EP23" s="627"/>
      <c r="EQ23" s="627"/>
      <c r="ER23" s="627"/>
      <c r="ES23" s="627"/>
      <c r="ET23" s="627"/>
      <c r="EU23" s="627"/>
      <c r="EV23" s="627"/>
      <c r="EW23" s="627"/>
      <c r="EX23" s="627"/>
      <c r="EY23" s="627"/>
      <c r="EZ23" s="627"/>
      <c r="FA23" s="627"/>
      <c r="FB23" s="627"/>
      <c r="FC23" s="627"/>
      <c r="FD23" s="627"/>
      <c r="FE23" s="627"/>
      <c r="FF23" s="627"/>
      <c r="FG23" s="627"/>
      <c r="FH23" s="627"/>
      <c r="FI23" s="627"/>
      <c r="FJ23" s="627"/>
      <c r="FK23" s="627"/>
      <c r="FL23" s="627"/>
      <c r="FM23" s="627"/>
      <c r="FN23" s="627"/>
      <c r="FO23" s="627"/>
      <c r="FP23" s="627"/>
      <c r="FQ23" s="627"/>
      <c r="FR23" s="627"/>
      <c r="FS23" s="627"/>
      <c r="FT23" s="627"/>
      <c r="FU23" s="627"/>
      <c r="FV23" s="627"/>
      <c r="FW23" s="627"/>
      <c r="FX23" s="627"/>
      <c r="FY23" s="627"/>
      <c r="FZ23" s="627"/>
      <c r="GA23" s="627"/>
      <c r="GB23" s="627"/>
      <c r="GC23" s="627"/>
      <c r="GD23" s="627"/>
      <c r="GE23" s="627"/>
      <c r="GF23" s="627"/>
      <c r="GG23" s="627"/>
      <c r="GH23" s="627"/>
      <c r="GI23" s="627"/>
      <c r="GJ23" s="627"/>
      <c r="GK23" s="627"/>
      <c r="GL23" s="627"/>
      <c r="GM23" s="627"/>
      <c r="GN23" s="627"/>
      <c r="GO23" s="627"/>
      <c r="GP23" s="627"/>
      <c r="GQ23" s="627"/>
      <c r="GR23" s="627"/>
      <c r="GS23" s="627"/>
      <c r="GT23" s="627"/>
      <c r="GU23" s="627"/>
      <c r="GV23" s="627"/>
      <c r="GW23" s="627"/>
      <c r="GX23" s="627"/>
      <c r="GY23" s="627"/>
      <c r="GZ23" s="627"/>
      <c r="HA23" s="627"/>
      <c r="HB23" s="627"/>
      <c r="HC23" s="627"/>
      <c r="HD23" s="627"/>
      <c r="HE23" s="627"/>
      <c r="HF23" s="627"/>
      <c r="HG23" s="627"/>
      <c r="HH23" s="627"/>
      <c r="HI23" s="627"/>
      <c r="HJ23" s="627"/>
      <c r="HK23" s="627"/>
      <c r="HL23" s="627"/>
      <c r="HM23" s="627"/>
      <c r="HN23" s="627"/>
      <c r="HO23" s="627"/>
      <c r="HP23" s="627"/>
      <c r="HQ23" s="627"/>
      <c r="HR23" s="627"/>
      <c r="HS23" s="627"/>
      <c r="HT23" s="627"/>
      <c r="HU23" s="627"/>
      <c r="HV23" s="627"/>
      <c r="HW23" s="627"/>
      <c r="HX23" s="627"/>
      <c r="HY23" s="627"/>
      <c r="HZ23" s="627"/>
      <c r="IA23" s="627"/>
      <c r="IB23" s="627"/>
      <c r="IC23" s="627"/>
      <c r="ID23" s="627"/>
      <c r="IE23" s="627"/>
      <c r="IF23" s="627"/>
      <c r="IG23" s="627"/>
      <c r="IH23" s="627"/>
      <c r="II23" s="524"/>
      <c r="IJ23" s="524"/>
      <c r="IK23" s="524"/>
      <c r="IL23" s="524"/>
      <c r="IM23" s="524"/>
    </row>
    <row r="24" spans="1:247" s="473" customFormat="1" ht="15" customHeight="1" thickBot="1">
      <c r="A24" s="726" t="s">
        <v>339</v>
      </c>
      <c r="B24" s="763">
        <f t="shared" ref="B24:C24" si="0">SUM(B10:B22)</f>
        <v>1098406</v>
      </c>
      <c r="C24" s="727">
        <f t="shared" si="0"/>
        <v>113551</v>
      </c>
      <c r="D24" s="757">
        <f>SUM(B24:C24)</f>
        <v>1211957</v>
      </c>
      <c r="E24" s="727">
        <f t="shared" ref="E24:F24" si="1">SUM(E10:E22)</f>
        <v>1106051</v>
      </c>
      <c r="F24" s="727">
        <f t="shared" si="1"/>
        <v>121242</v>
      </c>
      <c r="G24" s="757">
        <f>SUM(E24:F24)</f>
        <v>1227293</v>
      </c>
      <c r="H24" s="727">
        <f t="shared" ref="H24:I24" si="2">SUM(H10:H22)</f>
        <v>1103082</v>
      </c>
      <c r="I24" s="727">
        <f t="shared" si="2"/>
        <v>136589</v>
      </c>
      <c r="J24" s="757">
        <f>SUM(H24:I24)</f>
        <v>1239671</v>
      </c>
      <c r="K24" s="727">
        <f t="shared" ref="K24:L24" si="3">SUM(K10:K22)</f>
        <v>1112555</v>
      </c>
      <c r="L24" s="727">
        <f t="shared" si="3"/>
        <v>142922</v>
      </c>
      <c r="M24" s="757">
        <f>SUM(K24:L24)</f>
        <v>1255477</v>
      </c>
      <c r="N24" s="727">
        <f t="shared" ref="N24:O24" si="4">SUM(N10:N22)</f>
        <v>1127682</v>
      </c>
      <c r="O24" s="727">
        <f t="shared" si="4"/>
        <v>145417</v>
      </c>
      <c r="P24" s="757">
        <f>SUM(N24:O24)</f>
        <v>1273099</v>
      </c>
      <c r="Q24" s="627"/>
      <c r="R24" s="1007"/>
      <c r="S24" s="627"/>
      <c r="T24" s="627"/>
      <c r="U24" s="627"/>
      <c r="V24" s="627"/>
      <c r="W24" s="627"/>
      <c r="X24" s="627"/>
      <c r="Y24" s="627"/>
      <c r="Z24" s="627"/>
      <c r="AA24" s="627"/>
      <c r="AB24" s="627"/>
      <c r="AC24" s="627"/>
      <c r="AD24" s="627"/>
      <c r="AE24" s="627"/>
      <c r="AF24" s="627"/>
      <c r="AG24" s="627"/>
      <c r="AH24" s="627"/>
      <c r="AI24" s="627"/>
      <c r="AJ24" s="627"/>
      <c r="AK24" s="627"/>
      <c r="AL24" s="627"/>
      <c r="AM24" s="627"/>
      <c r="AN24" s="627"/>
      <c r="AO24" s="627"/>
      <c r="AP24" s="627"/>
      <c r="AQ24" s="627"/>
      <c r="AR24" s="627"/>
      <c r="AS24" s="627"/>
      <c r="AT24" s="627"/>
      <c r="AU24" s="627"/>
      <c r="AV24" s="627"/>
      <c r="AW24" s="627"/>
      <c r="AX24" s="627"/>
      <c r="AY24" s="627"/>
      <c r="AZ24" s="627"/>
      <c r="BA24" s="627"/>
      <c r="BB24" s="627"/>
      <c r="BC24" s="627"/>
      <c r="BD24" s="627"/>
      <c r="BE24" s="627"/>
      <c r="BF24" s="627"/>
      <c r="BG24" s="627"/>
      <c r="BH24" s="627"/>
      <c r="BI24" s="627"/>
      <c r="BJ24" s="627"/>
      <c r="BK24" s="627"/>
      <c r="BL24" s="627"/>
      <c r="BM24" s="627"/>
      <c r="BN24" s="627"/>
      <c r="BO24" s="627"/>
      <c r="BP24" s="627"/>
      <c r="BQ24" s="627"/>
      <c r="BR24" s="627"/>
      <c r="BS24" s="627"/>
      <c r="BT24" s="627"/>
      <c r="BU24" s="627"/>
      <c r="BV24" s="627"/>
      <c r="BW24" s="627"/>
      <c r="BX24" s="627"/>
      <c r="BY24" s="627"/>
      <c r="BZ24" s="627"/>
      <c r="CA24" s="627"/>
      <c r="CB24" s="627"/>
      <c r="CC24" s="627"/>
      <c r="CD24" s="627"/>
      <c r="CE24" s="627"/>
      <c r="CF24" s="627"/>
      <c r="CG24" s="627"/>
      <c r="CH24" s="627"/>
      <c r="CI24" s="627"/>
      <c r="CJ24" s="627"/>
      <c r="CK24" s="627"/>
      <c r="CL24" s="627"/>
      <c r="CM24" s="627"/>
      <c r="CN24" s="627"/>
      <c r="CO24" s="627"/>
      <c r="CP24" s="627"/>
      <c r="CQ24" s="627"/>
      <c r="CR24" s="627"/>
      <c r="CS24" s="627"/>
      <c r="CT24" s="627"/>
      <c r="CU24" s="627"/>
      <c r="CV24" s="627"/>
      <c r="CW24" s="627"/>
      <c r="CX24" s="627"/>
      <c r="CY24" s="627"/>
      <c r="CZ24" s="627"/>
      <c r="DA24" s="627"/>
      <c r="DB24" s="627"/>
      <c r="DC24" s="627"/>
      <c r="DD24" s="627"/>
      <c r="DE24" s="627"/>
      <c r="DF24" s="627"/>
      <c r="DG24" s="627"/>
      <c r="DH24" s="627"/>
      <c r="DI24" s="627"/>
      <c r="DJ24" s="627"/>
      <c r="DK24" s="627"/>
      <c r="DL24" s="627"/>
      <c r="DM24" s="627"/>
      <c r="DN24" s="627"/>
      <c r="DO24" s="627"/>
      <c r="DP24" s="627"/>
      <c r="DQ24" s="627"/>
      <c r="DR24" s="627"/>
      <c r="DS24" s="627"/>
      <c r="DT24" s="627"/>
      <c r="DU24" s="627"/>
      <c r="DV24" s="627"/>
      <c r="DW24" s="627"/>
      <c r="DX24" s="627"/>
      <c r="DY24" s="627"/>
      <c r="DZ24" s="627"/>
      <c r="EA24" s="627"/>
      <c r="EB24" s="627"/>
      <c r="EC24" s="627"/>
      <c r="ED24" s="627"/>
      <c r="EE24" s="627"/>
      <c r="EF24" s="627"/>
      <c r="EG24" s="627"/>
      <c r="EH24" s="627"/>
      <c r="EI24" s="627"/>
      <c r="EJ24" s="627"/>
      <c r="EK24" s="627"/>
      <c r="EL24" s="627"/>
      <c r="EM24" s="627"/>
      <c r="EN24" s="627"/>
      <c r="EO24" s="627"/>
      <c r="EP24" s="627"/>
      <c r="EQ24" s="627"/>
      <c r="ER24" s="627"/>
      <c r="ES24" s="627"/>
      <c r="ET24" s="627"/>
      <c r="EU24" s="627"/>
      <c r="EV24" s="627"/>
      <c r="EW24" s="627"/>
      <c r="EX24" s="627"/>
      <c r="EY24" s="627"/>
      <c r="EZ24" s="627"/>
      <c r="FA24" s="627"/>
      <c r="FB24" s="627"/>
      <c r="FC24" s="627"/>
      <c r="FD24" s="627"/>
      <c r="FE24" s="627"/>
      <c r="FF24" s="627"/>
      <c r="FG24" s="627"/>
      <c r="FH24" s="627"/>
      <c r="FI24" s="627"/>
      <c r="FJ24" s="627"/>
      <c r="FK24" s="627"/>
      <c r="FL24" s="627"/>
      <c r="FM24" s="627"/>
      <c r="FN24" s="627"/>
      <c r="FO24" s="627"/>
      <c r="FP24" s="627"/>
      <c r="FQ24" s="627"/>
      <c r="FR24" s="627"/>
      <c r="FS24" s="627"/>
      <c r="FT24" s="627"/>
      <c r="FU24" s="627"/>
      <c r="FV24" s="627"/>
      <c r="FW24" s="627"/>
      <c r="FX24" s="627"/>
      <c r="FY24" s="627"/>
      <c r="FZ24" s="627"/>
      <c r="GA24" s="627"/>
      <c r="GB24" s="627"/>
      <c r="GC24" s="627"/>
      <c r="GD24" s="627"/>
      <c r="GE24" s="627"/>
      <c r="GF24" s="627"/>
      <c r="GG24" s="627"/>
      <c r="GH24" s="627"/>
      <c r="GI24" s="627"/>
      <c r="GJ24" s="627"/>
      <c r="GK24" s="627"/>
      <c r="GL24" s="627"/>
      <c r="GM24" s="627"/>
      <c r="GN24" s="627"/>
      <c r="GO24" s="627"/>
      <c r="GP24" s="627"/>
      <c r="GQ24" s="627"/>
      <c r="GR24" s="627"/>
      <c r="GS24" s="627"/>
      <c r="GT24" s="627"/>
      <c r="GU24" s="627"/>
      <c r="GV24" s="627"/>
      <c r="GW24" s="627"/>
      <c r="GX24" s="627"/>
      <c r="GY24" s="627"/>
      <c r="GZ24" s="627"/>
      <c r="HA24" s="627"/>
      <c r="HB24" s="627"/>
      <c r="HC24" s="627"/>
      <c r="HD24" s="627"/>
      <c r="HE24" s="627"/>
      <c r="HF24" s="627"/>
      <c r="HG24" s="627"/>
      <c r="HH24" s="627"/>
      <c r="HI24" s="627"/>
      <c r="HJ24" s="627"/>
      <c r="HK24" s="627"/>
      <c r="HL24" s="627"/>
      <c r="HM24" s="627"/>
      <c r="HN24" s="627"/>
      <c r="HO24" s="627"/>
      <c r="HP24" s="627"/>
      <c r="HQ24" s="627"/>
      <c r="HR24" s="627"/>
      <c r="HS24" s="627"/>
      <c r="HT24" s="627"/>
      <c r="HU24" s="627"/>
      <c r="HV24" s="627"/>
      <c r="HW24" s="627"/>
      <c r="HX24" s="627"/>
      <c r="HY24" s="627"/>
      <c r="HZ24" s="627"/>
      <c r="IA24" s="627"/>
      <c r="IB24" s="627"/>
      <c r="IC24" s="627"/>
      <c r="ID24" s="627"/>
      <c r="IE24" s="627"/>
      <c r="IF24" s="627"/>
      <c r="IG24" s="627"/>
      <c r="IH24" s="627"/>
      <c r="II24" s="524"/>
      <c r="IJ24" s="524"/>
      <c r="IK24" s="524"/>
      <c r="IL24" s="524"/>
      <c r="IM24" s="524"/>
    </row>
    <row r="25" spans="1:247" s="473" customFormat="1" ht="15" customHeight="1">
      <c r="A25" s="618" t="s">
        <v>939</v>
      </c>
      <c r="B25" s="622"/>
      <c r="C25" s="622"/>
      <c r="D25" s="622"/>
      <c r="E25" s="622"/>
      <c r="F25" s="622"/>
      <c r="G25" s="622"/>
      <c r="H25" s="622"/>
      <c r="I25" s="622"/>
      <c r="J25" s="622"/>
      <c r="U25" s="977"/>
    </row>
    <row r="26" spans="1:247">
      <c r="B26" s="279"/>
      <c r="C26" s="279"/>
      <c r="D26" s="279"/>
      <c r="E26" s="279"/>
      <c r="F26" s="222"/>
      <c r="G26" s="279"/>
      <c r="H26" s="279"/>
      <c r="I26" s="222"/>
      <c r="J26" s="279"/>
      <c r="L26" s="222"/>
      <c r="O26" s="222"/>
    </row>
    <row r="27" spans="1:247" s="72" customFormat="1">
      <c r="A27" s="1009" t="s">
        <v>205</v>
      </c>
      <c r="B27" s="471"/>
      <c r="C27" s="471"/>
      <c r="D27" s="471"/>
      <c r="E27" s="471"/>
      <c r="F27" s="471"/>
      <c r="G27" s="471"/>
      <c r="H27" s="66"/>
      <c r="I27" s="66"/>
      <c r="J27" s="66"/>
    </row>
    <row r="28" spans="1:247" s="72" customFormat="1">
      <c r="A28" s="1270" t="s">
        <v>942</v>
      </c>
      <c r="B28" s="1270"/>
      <c r="C28" s="1270"/>
      <c r="D28" s="1270"/>
      <c r="E28" s="1270"/>
      <c r="F28" s="1270"/>
      <c r="G28" s="746"/>
      <c r="H28" s="557"/>
      <c r="I28" s="557"/>
      <c r="J28" s="557"/>
    </row>
    <row r="29" spans="1:247" s="72" customFormat="1">
      <c r="A29" s="1294"/>
      <c r="B29" s="1260"/>
      <c r="C29" s="1260"/>
      <c r="D29" s="1260"/>
      <c r="E29" s="1260"/>
      <c r="F29" s="1260"/>
      <c r="G29" s="747"/>
      <c r="H29" s="548"/>
      <c r="I29" s="548"/>
      <c r="J29" s="548"/>
    </row>
    <row r="30" spans="1:247" s="72" customFormat="1">
      <c r="A30" s="1270"/>
      <c r="B30" s="1270"/>
      <c r="C30" s="1270"/>
      <c r="D30" s="1270"/>
      <c r="E30" s="1270"/>
      <c r="F30" s="1270"/>
      <c r="G30" s="746"/>
      <c r="H30" s="557"/>
      <c r="I30" s="557"/>
      <c r="J30" s="557"/>
    </row>
    <row r="31" spans="1:247" s="441" customFormat="1">
      <c r="A31" s="902" t="s">
        <v>206</v>
      </c>
      <c r="B31" s="70"/>
      <c r="C31" s="70"/>
      <c r="D31" s="39"/>
    </row>
    <row r="32" spans="1:247" s="441" customFormat="1">
      <c r="A32" s="7"/>
      <c r="B32" s="70"/>
      <c r="C32" s="70"/>
      <c r="D32" s="71"/>
    </row>
    <row r="33" spans="1:4" s="441" customFormat="1">
      <c r="A33" s="745" t="s">
        <v>207</v>
      </c>
      <c r="B33" s="41"/>
      <c r="C33" s="41"/>
      <c r="D33" s="41"/>
    </row>
    <row r="34" spans="1:4" s="72" customFormat="1">
      <c r="A34" s="7"/>
    </row>
    <row r="35" spans="1:4" s="72" customFormat="1">
      <c r="A35" s="10" t="s">
        <v>208</v>
      </c>
    </row>
    <row r="37" spans="1:4">
      <c r="A37" s="967" t="s">
        <v>950</v>
      </c>
    </row>
  </sheetData>
  <mergeCells count="8">
    <mergeCell ref="N7:P7"/>
    <mergeCell ref="K7:M7"/>
    <mergeCell ref="H7:J7"/>
    <mergeCell ref="E7:G7"/>
    <mergeCell ref="A30:F30"/>
    <mergeCell ref="A28:F28"/>
    <mergeCell ref="A29:F29"/>
    <mergeCell ref="B7:D7"/>
  </mergeCells>
  <hyperlinks>
    <hyperlink ref="A3" location="'User Guide Vehicle Licensing'!A1" display="Click Here for User Guide"/>
    <hyperlink ref="A33" location="VL" display="Click here to return to Contents"/>
    <hyperlink ref="A35" location="'Statistical Notes'!A1" display="Click here for information on Statistical Notes and symbols used"/>
    <hyperlink ref="A31" location="'Vehicle Reg - Commentary'!A1" display="Click here to return to the Commentary"/>
    <hyperlink ref="A37" r:id="rId1"/>
  </hyperlinks>
  <pageMargins left="0.70866141732283472" right="0.70866141732283472" top="0.74803149606299213" bottom="0.74803149606299213" header="0.31496062992125984" footer="0.31496062992125984"/>
  <pageSetup paperSize="9" scale="62" fitToWidth="2" orientation="landscape" r:id="rId2"/>
  <colBreaks count="1" manualBreakCount="1">
    <brk id="10" max="27" man="1"/>
  </colBreaks>
  <ignoredErrors>
    <ignoredError sqref="B24:M24" formula="1"/>
  </ignoredErrors>
</worksheet>
</file>

<file path=xl/worksheets/sheet52.xml><?xml version="1.0" encoding="utf-8"?>
<worksheet xmlns="http://schemas.openxmlformats.org/spreadsheetml/2006/main" xmlns:r="http://schemas.openxmlformats.org/officeDocument/2006/relationships">
  <sheetPr codeName="Sheet47">
    <tabColor theme="0" tint="-0.249977111117893"/>
    <pageSetUpPr fitToPage="1"/>
  </sheetPr>
  <dimension ref="A1:IQ32"/>
  <sheetViews>
    <sheetView zoomScaleNormal="100" workbookViewId="0">
      <selection activeCell="A2" sqref="A2"/>
    </sheetView>
  </sheetViews>
  <sheetFormatPr defaultRowHeight="12.75"/>
  <cols>
    <col min="1" max="8" width="20.85546875" style="743" customWidth="1"/>
    <col min="9" max="16384" width="9.140625" style="743"/>
  </cols>
  <sheetData>
    <row r="1" spans="1:251" s="443" customFormat="1" ht="15.75">
      <c r="A1" s="371" t="s">
        <v>56</v>
      </c>
      <c r="B1" s="372"/>
      <c r="C1" s="838"/>
      <c r="D1" s="1087"/>
      <c r="E1" s="372"/>
      <c r="F1" s="372"/>
      <c r="G1" s="372"/>
      <c r="H1" s="372"/>
      <c r="I1" s="372"/>
      <c r="J1" s="372"/>
    </row>
    <row r="2" spans="1:251" s="443" customFormat="1" ht="15.75">
      <c r="B2" s="372"/>
      <c r="C2" s="372"/>
      <c r="D2" s="372"/>
      <c r="E2" s="372"/>
      <c r="F2" s="372"/>
      <c r="G2" s="372"/>
      <c r="H2" s="372"/>
      <c r="I2" s="372"/>
      <c r="J2" s="372"/>
      <c r="L2" s="147"/>
    </row>
    <row r="3" spans="1:251" s="443" customFormat="1">
      <c r="A3" s="373" t="s">
        <v>197</v>
      </c>
      <c r="B3" s="372"/>
      <c r="C3" s="372"/>
      <c r="D3" s="372"/>
      <c r="E3" s="372"/>
      <c r="F3" s="372"/>
      <c r="G3" s="372"/>
      <c r="H3" s="372"/>
      <c r="I3" s="372"/>
      <c r="J3" s="372"/>
    </row>
    <row r="4" spans="1:251" s="443" customFormat="1"/>
    <row r="5" spans="1:251" s="443" customFormat="1" ht="15">
      <c r="A5" s="1008" t="s">
        <v>1016</v>
      </c>
      <c r="B5" s="396"/>
      <c r="C5" s="396"/>
      <c r="D5" s="396"/>
      <c r="E5" s="396"/>
      <c r="F5" s="914"/>
      <c r="G5" s="396"/>
      <c r="H5" s="396"/>
      <c r="I5" s="396"/>
      <c r="J5" s="396"/>
      <c r="K5" s="390"/>
      <c r="L5" s="391"/>
      <c r="M5" s="390"/>
      <c r="N5" s="390"/>
      <c r="O5" s="390"/>
      <c r="P5" s="390"/>
      <c r="Q5" s="390"/>
      <c r="R5" s="390"/>
      <c r="S5" s="390"/>
      <c r="T5" s="391"/>
      <c r="U5" s="390"/>
      <c r="V5" s="390"/>
      <c r="W5" s="390"/>
      <c r="X5" s="390"/>
      <c r="Y5" s="390"/>
      <c r="Z5" s="390"/>
      <c r="AA5" s="390"/>
      <c r="AB5" s="391"/>
      <c r="AC5" s="390"/>
      <c r="AD5" s="390"/>
      <c r="AE5" s="390"/>
      <c r="AF5" s="390"/>
      <c r="AG5" s="390"/>
      <c r="AH5" s="390"/>
      <c r="AI5" s="390"/>
      <c r="AJ5" s="391"/>
      <c r="AK5" s="390"/>
      <c r="AL5" s="390"/>
      <c r="AM5" s="390"/>
      <c r="AN5" s="390"/>
      <c r="AO5" s="390"/>
      <c r="AP5" s="390"/>
      <c r="AQ5" s="390"/>
      <c r="AR5" s="391"/>
      <c r="AS5" s="390"/>
      <c r="AT5" s="390"/>
      <c r="AU5" s="390"/>
      <c r="AV5" s="390"/>
      <c r="AW5" s="390"/>
      <c r="AX5" s="390"/>
      <c r="AY5" s="390"/>
      <c r="AZ5" s="391"/>
      <c r="BA5" s="390"/>
      <c r="BB5" s="390"/>
      <c r="BC5" s="390"/>
      <c r="BD5" s="390"/>
      <c r="BE5" s="390"/>
      <c r="BF5" s="390"/>
      <c r="BG5" s="390"/>
      <c r="BH5" s="391"/>
      <c r="BI5" s="390"/>
      <c r="BJ5" s="390"/>
      <c r="BK5" s="390"/>
      <c r="BL5" s="390"/>
      <c r="BM5" s="390"/>
      <c r="BN5" s="390"/>
      <c r="BO5" s="390"/>
      <c r="BP5" s="391"/>
      <c r="BQ5" s="390"/>
      <c r="BR5" s="390"/>
      <c r="BS5" s="390"/>
      <c r="BT5" s="390"/>
      <c r="BU5" s="390"/>
      <c r="BV5" s="390"/>
      <c r="BW5" s="390"/>
      <c r="BX5" s="391"/>
      <c r="BY5" s="390"/>
      <c r="BZ5" s="390"/>
      <c r="CA5" s="390"/>
      <c r="CB5" s="390"/>
      <c r="CC5" s="390"/>
      <c r="CD5" s="390"/>
      <c r="CE5" s="390"/>
      <c r="CF5" s="391"/>
      <c r="CG5" s="390"/>
      <c r="CH5" s="390"/>
      <c r="CI5" s="390"/>
      <c r="CJ5" s="390"/>
      <c r="CK5" s="390"/>
      <c r="CL5" s="390"/>
      <c r="CM5" s="390"/>
      <c r="CN5" s="391"/>
      <c r="CO5" s="390"/>
      <c r="CP5" s="390"/>
      <c r="CQ5" s="390"/>
      <c r="CR5" s="390"/>
      <c r="CS5" s="390"/>
      <c r="CT5" s="390"/>
      <c r="CU5" s="390"/>
      <c r="CV5" s="391"/>
      <c r="CW5" s="390"/>
      <c r="CX5" s="390"/>
      <c r="CY5" s="390"/>
      <c r="CZ5" s="390"/>
      <c r="DA5" s="390"/>
      <c r="DB5" s="390"/>
      <c r="DC5" s="390"/>
      <c r="DD5" s="391"/>
      <c r="DE5" s="390"/>
      <c r="DF5" s="390"/>
      <c r="DG5" s="390"/>
      <c r="DH5" s="390"/>
      <c r="DI5" s="390"/>
      <c r="DJ5" s="390"/>
      <c r="DK5" s="390"/>
      <c r="DL5" s="391"/>
      <c r="DM5" s="390"/>
      <c r="DN5" s="390"/>
      <c r="DO5" s="390"/>
      <c r="DP5" s="390"/>
      <c r="DQ5" s="390"/>
      <c r="DR5" s="390"/>
      <c r="DS5" s="390"/>
      <c r="DT5" s="391"/>
      <c r="DU5" s="390"/>
      <c r="DV5" s="390"/>
      <c r="DW5" s="390"/>
      <c r="DX5" s="390"/>
      <c r="DY5" s="390"/>
      <c r="DZ5" s="390"/>
      <c r="EA5" s="390"/>
      <c r="EB5" s="391"/>
      <c r="EC5" s="390"/>
      <c r="ED5" s="390"/>
      <c r="EE5" s="390"/>
      <c r="EF5" s="390"/>
      <c r="EG5" s="390"/>
      <c r="EH5" s="390"/>
      <c r="EI5" s="390"/>
      <c r="EJ5" s="391"/>
      <c r="EK5" s="390"/>
      <c r="EL5" s="390"/>
      <c r="EM5" s="390"/>
      <c r="EN5" s="390"/>
      <c r="EO5" s="390"/>
      <c r="EP5" s="390"/>
      <c r="EQ5" s="390"/>
      <c r="ER5" s="391"/>
      <c r="ES5" s="390"/>
      <c r="ET5" s="390"/>
      <c r="EU5" s="390"/>
      <c r="EV5" s="390"/>
      <c r="EW5" s="390"/>
      <c r="EX5" s="390"/>
      <c r="EY5" s="390"/>
      <c r="EZ5" s="391"/>
      <c r="FA5" s="390"/>
      <c r="FB5" s="390"/>
      <c r="FC5" s="390"/>
      <c r="FD5" s="390"/>
      <c r="FE5" s="390"/>
      <c r="FF5" s="390"/>
      <c r="FG5" s="390"/>
      <c r="FH5" s="391"/>
      <c r="FI5" s="390"/>
      <c r="FJ5" s="390"/>
      <c r="FK5" s="390"/>
      <c r="FL5" s="390"/>
      <c r="FM5" s="390"/>
      <c r="FN5" s="390"/>
      <c r="FO5" s="390"/>
      <c r="FP5" s="391"/>
      <c r="FQ5" s="390"/>
      <c r="FR5" s="390"/>
      <c r="FS5" s="390"/>
      <c r="FT5" s="390"/>
      <c r="FU5" s="390"/>
      <c r="FV5" s="390"/>
      <c r="FW5" s="390"/>
      <c r="FX5" s="391"/>
      <c r="FY5" s="390"/>
      <c r="FZ5" s="390"/>
      <c r="GA5" s="390"/>
      <c r="GB5" s="390"/>
      <c r="GC5" s="390"/>
      <c r="GD5" s="390"/>
      <c r="GE5" s="390"/>
      <c r="GF5" s="391"/>
      <c r="GG5" s="390"/>
      <c r="GH5" s="390"/>
      <c r="GI5" s="390"/>
      <c r="GJ5" s="390"/>
      <c r="GK5" s="390"/>
      <c r="GL5" s="390"/>
      <c r="GM5" s="390"/>
      <c r="GN5" s="391"/>
      <c r="GO5" s="390"/>
      <c r="GP5" s="390"/>
      <c r="GQ5" s="390"/>
      <c r="GR5" s="390"/>
      <c r="GS5" s="390"/>
      <c r="GT5" s="390"/>
      <c r="GU5" s="390"/>
      <c r="GV5" s="391"/>
      <c r="GW5" s="390"/>
      <c r="GX5" s="390"/>
      <c r="GY5" s="390"/>
      <c r="GZ5" s="390"/>
      <c r="HA5" s="390"/>
      <c r="HB5" s="390"/>
      <c r="HC5" s="390"/>
      <c r="HD5" s="391"/>
      <c r="HE5" s="390"/>
      <c r="HF5" s="390"/>
      <c r="HG5" s="390"/>
      <c r="HH5" s="390"/>
      <c r="HI5" s="390"/>
      <c r="HJ5" s="390"/>
      <c r="HK5" s="390"/>
      <c r="HL5" s="391"/>
      <c r="HM5" s="390"/>
      <c r="HN5" s="390"/>
      <c r="HO5" s="390"/>
      <c r="HP5" s="390"/>
      <c r="HQ5" s="390"/>
      <c r="HR5" s="390"/>
      <c r="HS5" s="390"/>
      <c r="HT5" s="391"/>
      <c r="HU5" s="390"/>
      <c r="HV5" s="390"/>
      <c r="HW5" s="390"/>
      <c r="HX5" s="390"/>
      <c r="HY5" s="390"/>
      <c r="HZ5" s="390"/>
      <c r="IA5" s="390"/>
      <c r="IB5" s="391"/>
      <c r="IC5" s="390"/>
      <c r="ID5" s="390"/>
      <c r="IE5" s="390"/>
      <c r="IF5" s="390"/>
      <c r="IG5" s="390"/>
      <c r="IH5" s="390"/>
      <c r="II5" s="390"/>
      <c r="IJ5" s="391"/>
      <c r="IK5" s="390"/>
      <c r="IL5" s="390"/>
      <c r="IM5" s="390"/>
      <c r="IN5" s="390"/>
      <c r="IO5" s="390"/>
      <c r="IP5" s="390"/>
      <c r="IQ5" s="390"/>
    </row>
    <row r="6" spans="1:251" ht="13.5" thickBot="1"/>
    <row r="7" spans="1:251" ht="12.75" customHeight="1">
      <c r="A7" s="841"/>
      <c r="B7" s="1295" t="s">
        <v>1004</v>
      </c>
      <c r="C7" s="1295" t="s">
        <v>1039</v>
      </c>
      <c r="D7" s="1295" t="s">
        <v>1075</v>
      </c>
      <c r="E7" s="1295" t="s">
        <v>1076</v>
      </c>
      <c r="F7" s="1295" t="s">
        <v>1227</v>
      </c>
    </row>
    <row r="8" spans="1:251">
      <c r="A8" s="613"/>
      <c r="B8" s="1297"/>
      <c r="C8" s="1297"/>
      <c r="D8" s="1297"/>
      <c r="E8" s="1297"/>
      <c r="F8" s="1296"/>
    </row>
    <row r="9" spans="1:251">
      <c r="A9" s="616"/>
      <c r="B9" s="761"/>
      <c r="C9" s="761"/>
      <c r="D9" s="761"/>
      <c r="E9" s="761"/>
      <c r="F9" s="761"/>
    </row>
    <row r="10" spans="1:251">
      <c r="A10" s="724" t="s">
        <v>336</v>
      </c>
      <c r="B10" s="767">
        <v>1.3764742603845859E-2</v>
      </c>
      <c r="C10" s="767">
        <v>1.1681704049271246E-2</v>
      </c>
      <c r="D10" s="767">
        <v>8.9999999999999993E-3</v>
      </c>
      <c r="E10" s="767">
        <v>1.2999999999999999E-2</v>
      </c>
      <c r="F10" s="767">
        <v>1.2E-2</v>
      </c>
      <c r="G10" s="350"/>
      <c r="H10" s="350"/>
    </row>
    <row r="11" spans="1:251">
      <c r="A11" s="725"/>
      <c r="B11" s="768"/>
      <c r="C11" s="768"/>
      <c r="D11" s="768"/>
      <c r="E11" s="768"/>
      <c r="F11" s="768"/>
      <c r="G11" s="350"/>
      <c r="H11" s="350"/>
    </row>
    <row r="12" spans="1:251">
      <c r="A12" s="724" t="s">
        <v>880</v>
      </c>
      <c r="B12" s="767">
        <v>6.3775510204089336E-4</v>
      </c>
      <c r="C12" s="767">
        <v>3.0274059910772168E-3</v>
      </c>
      <c r="D12" s="767">
        <v>8.9999999999999993E-3</v>
      </c>
      <c r="E12" s="767">
        <v>8.9999999999999993E-3</v>
      </c>
      <c r="F12" s="767">
        <v>6.0000000000000001E-3</v>
      </c>
      <c r="G12" s="350"/>
      <c r="H12" s="350"/>
    </row>
    <row r="13" spans="1:251">
      <c r="A13" s="725"/>
      <c r="B13" s="768"/>
      <c r="C13" s="768"/>
      <c r="D13" s="768"/>
      <c r="E13" s="768"/>
      <c r="F13" s="768"/>
      <c r="G13" s="350"/>
      <c r="H13" s="350"/>
    </row>
    <row r="14" spans="1:251">
      <c r="A14" s="724" t="s">
        <v>282</v>
      </c>
      <c r="B14" s="767">
        <v>1.9192384461845569E-2</v>
      </c>
      <c r="C14" s="767">
        <v>1.8609432323697776E-2</v>
      </c>
      <c r="D14" s="767">
        <v>1.7000000000000001E-2</v>
      </c>
      <c r="E14" s="767">
        <v>0.02</v>
      </c>
      <c r="F14" s="767">
        <v>2.1999999999999999E-2</v>
      </c>
      <c r="G14" s="350"/>
      <c r="H14" s="350"/>
    </row>
    <row r="15" spans="1:251">
      <c r="A15" s="725"/>
      <c r="B15" s="768"/>
      <c r="C15" s="768"/>
      <c r="D15" s="768"/>
      <c r="E15" s="768"/>
      <c r="F15" s="768"/>
      <c r="G15" s="350"/>
      <c r="H15" s="350"/>
    </row>
    <row r="16" spans="1:251">
      <c r="A16" s="724" t="s">
        <v>283</v>
      </c>
      <c r="B16" s="767">
        <v>2.2498173849525127E-2</v>
      </c>
      <c r="C16" s="767">
        <v>1.0537219602800433E-2</v>
      </c>
      <c r="D16" s="767">
        <v>1.4999999999999999E-2</v>
      </c>
      <c r="E16" s="767">
        <v>1.4E-2</v>
      </c>
      <c r="F16" s="767">
        <v>2.4E-2</v>
      </c>
      <c r="G16" s="350"/>
      <c r="H16" s="350"/>
    </row>
    <row r="17" spans="1:8">
      <c r="A17" s="725"/>
      <c r="B17" s="768"/>
      <c r="C17" s="768"/>
      <c r="D17" s="768"/>
      <c r="E17" s="768"/>
      <c r="F17" s="768"/>
      <c r="G17" s="350"/>
      <c r="H17" s="350"/>
    </row>
    <row r="18" spans="1:8">
      <c r="A18" s="724" t="s">
        <v>935</v>
      </c>
      <c r="B18" s="767">
        <v>1.5883651269115617E-2</v>
      </c>
      <c r="C18" s="767">
        <v>1.1096023278370525E-2</v>
      </c>
      <c r="D18" s="767">
        <v>1.0999999999999999E-2</v>
      </c>
      <c r="E18" s="767">
        <v>0.01</v>
      </c>
      <c r="F18" s="767">
        <v>1.4999999999999999E-2</v>
      </c>
      <c r="G18" s="350"/>
      <c r="H18" s="350"/>
    </row>
    <row r="19" spans="1:8">
      <c r="A19" s="725"/>
      <c r="B19" s="768"/>
      <c r="C19" s="768"/>
      <c r="D19" s="768"/>
      <c r="E19" s="768"/>
      <c r="F19" s="768"/>
      <c r="G19" s="350"/>
      <c r="H19" s="350"/>
    </row>
    <row r="20" spans="1:8">
      <c r="A20" s="724" t="s">
        <v>281</v>
      </c>
      <c r="B20" s="767">
        <v>5.5422466817740323E-2</v>
      </c>
      <c r="C20" s="767">
        <v>1.9692043432918069E-2</v>
      </c>
      <c r="D20" s="767">
        <v>8.9999999999999993E-3</v>
      </c>
      <c r="E20" s="767">
        <v>-0.01</v>
      </c>
      <c r="F20" s="767">
        <v>2.9000000000000001E-2</v>
      </c>
      <c r="G20" s="350"/>
      <c r="H20" s="350"/>
    </row>
    <row r="21" spans="1:8">
      <c r="A21" s="725"/>
      <c r="B21" s="768"/>
      <c r="C21" s="768"/>
      <c r="D21" s="768"/>
      <c r="E21" s="768"/>
      <c r="F21" s="768"/>
      <c r="G21" s="350"/>
      <c r="H21" s="350"/>
    </row>
    <row r="22" spans="1:8">
      <c r="A22" s="724" t="s">
        <v>936</v>
      </c>
      <c r="B22" s="767">
        <v>1.5590947191953086E-2</v>
      </c>
      <c r="C22" s="767">
        <v>2.921756355232745E-2</v>
      </c>
      <c r="D22" s="767">
        <v>1.6E-2</v>
      </c>
      <c r="E22" s="767">
        <v>0.02</v>
      </c>
      <c r="F22" s="767">
        <v>0.03</v>
      </c>
      <c r="G22" s="350"/>
      <c r="H22" s="350"/>
    </row>
    <row r="23" spans="1:8">
      <c r="A23" s="725"/>
      <c r="B23" s="768"/>
      <c r="C23" s="768"/>
      <c r="D23" s="768"/>
      <c r="E23" s="768"/>
      <c r="F23" s="768"/>
      <c r="G23" s="350"/>
      <c r="H23" s="350"/>
    </row>
    <row r="24" spans="1:8" ht="13.5" thickBot="1">
      <c r="A24" s="726" t="s">
        <v>339</v>
      </c>
      <c r="B24" s="766">
        <v>1.6072455578787892E-2</v>
      </c>
      <c r="C24" s="766">
        <v>1.2653914289038398E-2</v>
      </c>
      <c r="D24" s="766">
        <v>0.01</v>
      </c>
      <c r="E24" s="766">
        <v>1.2999999999999999E-2</v>
      </c>
      <c r="F24" s="766">
        <v>1.4E-2</v>
      </c>
      <c r="G24" s="350"/>
      <c r="H24" s="350"/>
    </row>
    <row r="25" spans="1:8">
      <c r="A25" s="618" t="s">
        <v>939</v>
      </c>
    </row>
    <row r="28" spans="1:8" s="441" customFormat="1">
      <c r="A28" s="902" t="s">
        <v>206</v>
      </c>
      <c r="B28" s="70"/>
      <c r="C28" s="70"/>
      <c r="D28" s="39"/>
    </row>
    <row r="29" spans="1:8" s="441" customFormat="1">
      <c r="A29" s="7"/>
      <c r="B29" s="70"/>
      <c r="C29" s="70"/>
      <c r="D29" s="71"/>
    </row>
    <row r="30" spans="1:8" s="441" customFormat="1">
      <c r="A30" s="745" t="s">
        <v>207</v>
      </c>
      <c r="B30" s="41"/>
      <c r="C30" s="41"/>
      <c r="D30" s="41"/>
    </row>
    <row r="31" spans="1:8" s="72" customFormat="1">
      <c r="A31" s="7"/>
    </row>
    <row r="32" spans="1:8" s="72" customFormat="1">
      <c r="A32" s="10" t="s">
        <v>208</v>
      </c>
    </row>
  </sheetData>
  <mergeCells count="5">
    <mergeCell ref="F7:F8"/>
    <mergeCell ref="E7:E8"/>
    <mergeCell ref="B7:B8"/>
    <mergeCell ref="C7:C8"/>
    <mergeCell ref="D7:D8"/>
  </mergeCells>
  <hyperlinks>
    <hyperlink ref="A3" location="'User Guide Vehicle Licensing'!A1" display="Click Here for User Guide"/>
    <hyperlink ref="A30" location="VL" display="Click here to return to Contents"/>
    <hyperlink ref="A32" location="'Statistical Notes'!A1" display="Click here for information on Statistical Notes and symbols used"/>
    <hyperlink ref="A28" location="'Vehicle Reg - Commentary'!A1" display="Click here to return to the Commentary"/>
  </hyperlinks>
  <pageMargins left="0.70866141732283472" right="0.70866141732283472" top="0.74803149606299213" bottom="0.74803149606299213" header="0.31496062992125984" footer="0.31496062992125984"/>
  <pageSetup paperSize="9" orientation="landscape" r:id="rId1"/>
</worksheet>
</file>

<file path=xl/worksheets/sheet53.xml><?xml version="1.0" encoding="utf-8"?>
<worksheet xmlns="http://schemas.openxmlformats.org/spreadsheetml/2006/main" xmlns:r="http://schemas.openxmlformats.org/officeDocument/2006/relationships">
  <sheetPr codeName="Sheet48">
    <tabColor theme="0" tint="-0.249977111117893"/>
    <pageSetUpPr fitToPage="1"/>
  </sheetPr>
  <dimension ref="B2:S45"/>
  <sheetViews>
    <sheetView workbookViewId="0">
      <selection activeCell="B3" sqref="B3"/>
    </sheetView>
  </sheetViews>
  <sheetFormatPr defaultRowHeight="12.75"/>
  <cols>
    <col min="1" max="1" width="9.140625" style="2" customWidth="1"/>
    <col min="2" max="2" width="12.7109375" style="7" bestFit="1" customWidth="1"/>
    <col min="3" max="3" width="9.140625" style="7" customWidth="1"/>
    <col min="4" max="16" width="9.140625" style="7"/>
    <col min="17" max="16384" width="9.140625" style="2"/>
  </cols>
  <sheetData>
    <row r="2" spans="2:17" ht="15.75">
      <c r="B2" s="1089" t="s">
        <v>417</v>
      </c>
      <c r="C2" s="460"/>
      <c r="D2" s="460"/>
      <c r="E2" s="1087"/>
      <c r="F2" s="460"/>
      <c r="G2" s="460"/>
      <c r="H2" s="460"/>
      <c r="I2" s="460"/>
      <c r="J2" s="460"/>
      <c r="K2" s="460"/>
      <c r="L2" s="460"/>
      <c r="M2" s="460"/>
      <c r="N2" s="460"/>
      <c r="O2" s="460"/>
    </row>
    <row r="3" spans="2:17">
      <c r="B3" s="460"/>
      <c r="C3" s="460"/>
      <c r="D3" s="460"/>
      <c r="E3" s="460"/>
      <c r="F3" s="460"/>
      <c r="G3" s="460"/>
      <c r="H3" s="460"/>
      <c r="I3" s="460"/>
      <c r="J3" s="460"/>
      <c r="K3" s="460"/>
      <c r="L3" s="460"/>
      <c r="M3" s="460"/>
      <c r="N3" s="460"/>
      <c r="O3" s="460"/>
    </row>
    <row r="4" spans="2:17" ht="27" customHeight="1">
      <c r="B4" s="1239" t="s">
        <v>418</v>
      </c>
      <c r="C4" s="1239"/>
      <c r="D4" s="1239"/>
      <c r="E4" s="1239"/>
      <c r="F4" s="1239"/>
      <c r="G4" s="1239"/>
      <c r="H4" s="1239"/>
      <c r="I4" s="1239"/>
      <c r="J4" s="1239"/>
      <c r="K4" s="1239"/>
      <c r="L4" s="1239"/>
      <c r="M4" s="1239"/>
      <c r="N4" s="1239"/>
      <c r="O4" s="1239"/>
    </row>
    <row r="5" spans="2:17">
      <c r="B5" s="460"/>
      <c r="C5" s="460"/>
      <c r="D5" s="460"/>
      <c r="E5" s="460"/>
      <c r="F5" s="460"/>
      <c r="G5" s="460"/>
      <c r="H5" s="460"/>
      <c r="I5" s="460"/>
      <c r="J5" s="460"/>
      <c r="K5" s="460"/>
      <c r="L5" s="460"/>
      <c r="M5" s="460"/>
      <c r="N5" s="460"/>
      <c r="O5" s="460"/>
    </row>
    <row r="6" spans="2:17" ht="25.5" customHeight="1">
      <c r="B6" s="1239" t="s">
        <v>419</v>
      </c>
      <c r="C6" s="1239"/>
      <c r="D6" s="1239"/>
      <c r="E6" s="1239"/>
      <c r="F6" s="1239"/>
      <c r="G6" s="1239"/>
      <c r="H6" s="1239"/>
      <c r="I6" s="1239"/>
      <c r="J6" s="1239"/>
      <c r="K6" s="1239"/>
      <c r="L6" s="1239"/>
      <c r="M6" s="1239"/>
      <c r="N6" s="1239"/>
      <c r="O6" s="1239"/>
    </row>
    <row r="7" spans="2:17">
      <c r="B7" s="460"/>
      <c r="C7" s="460"/>
      <c r="D7" s="460"/>
      <c r="E7" s="460"/>
      <c r="F7" s="460"/>
      <c r="G7" s="460"/>
      <c r="H7" s="460"/>
      <c r="I7" s="460"/>
      <c r="J7" s="460"/>
      <c r="K7" s="460"/>
      <c r="L7" s="460"/>
      <c r="M7" s="460"/>
      <c r="N7" s="460"/>
      <c r="O7" s="460"/>
    </row>
    <row r="8" spans="2:17" ht="38.25" customHeight="1">
      <c r="B8" s="1239" t="s">
        <v>420</v>
      </c>
      <c r="C8" s="1239"/>
      <c r="D8" s="1239"/>
      <c r="E8" s="1239"/>
      <c r="F8" s="1239"/>
      <c r="G8" s="1239"/>
      <c r="H8" s="1239"/>
      <c r="I8" s="1239"/>
      <c r="J8" s="1239"/>
      <c r="K8" s="1239"/>
      <c r="L8" s="1239"/>
      <c r="M8" s="1239"/>
      <c r="N8" s="1239"/>
      <c r="O8" s="1239"/>
    </row>
    <row r="9" spans="2:17">
      <c r="B9" s="460"/>
      <c r="C9" s="460"/>
      <c r="D9" s="460"/>
      <c r="E9" s="460"/>
      <c r="F9" s="460"/>
      <c r="G9" s="460"/>
      <c r="H9" s="460"/>
      <c r="I9" s="460"/>
      <c r="J9" s="460"/>
      <c r="K9" s="460"/>
      <c r="L9" s="460"/>
      <c r="M9" s="460"/>
      <c r="N9" s="460"/>
      <c r="O9" s="460"/>
    </row>
    <row r="10" spans="2:17" ht="36.75" customHeight="1">
      <c r="B10" s="1239" t="s">
        <v>421</v>
      </c>
      <c r="C10" s="1239"/>
      <c r="D10" s="1239"/>
      <c r="E10" s="1239"/>
      <c r="F10" s="1239"/>
      <c r="G10" s="1239"/>
      <c r="H10" s="1239"/>
      <c r="I10" s="1239"/>
      <c r="J10" s="1239"/>
      <c r="K10" s="1239"/>
      <c r="L10" s="1239"/>
      <c r="M10" s="1239"/>
      <c r="N10" s="1239"/>
      <c r="O10" s="1239"/>
    </row>
    <row r="11" spans="2:17" ht="15" customHeight="1">
      <c r="B11" s="433"/>
      <c r="C11" s="442"/>
      <c r="D11" s="442"/>
      <c r="E11" s="442"/>
      <c r="F11" s="442"/>
      <c r="G11" s="442"/>
      <c r="H11" s="442"/>
      <c r="I11" s="442"/>
      <c r="J11" s="442"/>
      <c r="K11" s="442"/>
      <c r="L11" s="442"/>
      <c r="M11" s="442"/>
      <c r="N11" s="442"/>
      <c r="O11" s="442"/>
      <c r="P11" s="442"/>
      <c r="Q11" s="443"/>
    </row>
    <row r="12" spans="2:17" s="440" customFormat="1">
      <c r="B12" s="1178" t="s">
        <v>784</v>
      </c>
      <c r="C12" s="436"/>
      <c r="D12" s="436"/>
      <c r="E12" s="436"/>
      <c r="F12" s="436"/>
      <c r="G12" s="436"/>
      <c r="H12" s="436"/>
      <c r="I12" s="436"/>
      <c r="J12" s="436"/>
      <c r="K12" s="436"/>
      <c r="L12" s="436"/>
      <c r="M12" s="436"/>
      <c r="N12" s="436"/>
      <c r="O12" s="436"/>
      <c r="P12" s="442"/>
      <c r="Q12" s="443"/>
    </row>
    <row r="13" spans="2:17" s="440" customFormat="1">
      <c r="B13" s="1178"/>
      <c r="C13" s="436"/>
      <c r="D13" s="436"/>
      <c r="E13" s="436"/>
      <c r="F13" s="436"/>
      <c r="G13" s="436"/>
      <c r="H13" s="436"/>
      <c r="I13" s="436"/>
      <c r="J13" s="436"/>
      <c r="K13" s="436"/>
      <c r="L13" s="436"/>
      <c r="M13" s="436"/>
      <c r="N13" s="436"/>
      <c r="O13" s="436"/>
      <c r="P13" s="442"/>
      <c r="Q13" s="443"/>
    </row>
    <row r="14" spans="2:17" s="440" customFormat="1">
      <c r="B14" s="1180" t="s">
        <v>785</v>
      </c>
      <c r="C14" s="436"/>
      <c r="D14" s="436"/>
      <c r="E14" s="436"/>
      <c r="F14" s="436"/>
      <c r="G14" s="436"/>
      <c r="H14" s="436"/>
      <c r="I14" s="436"/>
      <c r="J14" s="436"/>
      <c r="K14" s="436"/>
      <c r="L14" s="436"/>
      <c r="M14" s="436"/>
      <c r="N14" s="436"/>
      <c r="O14" s="436"/>
      <c r="P14" s="442"/>
      <c r="Q14" s="443"/>
    </row>
    <row r="15" spans="2:17" s="440" customFormat="1">
      <c r="B15" s="1181" t="s">
        <v>798</v>
      </c>
      <c r="C15" s="436"/>
      <c r="D15" s="436"/>
      <c r="E15" s="436"/>
      <c r="F15" s="436"/>
      <c r="G15" s="436"/>
      <c r="H15" s="436"/>
      <c r="I15" s="436"/>
      <c r="J15" s="436"/>
      <c r="K15" s="436"/>
      <c r="L15" s="436"/>
      <c r="M15" s="436"/>
      <c r="N15" s="436"/>
      <c r="O15" s="436"/>
      <c r="P15" s="442"/>
      <c r="Q15" s="443"/>
    </row>
    <row r="16" spans="2:17" s="440" customFormat="1" ht="8.25" customHeight="1">
      <c r="B16" s="1181"/>
      <c r="C16" s="436"/>
      <c r="D16" s="436"/>
      <c r="E16" s="436"/>
      <c r="F16" s="436"/>
      <c r="G16" s="436"/>
      <c r="H16" s="436"/>
      <c r="I16" s="436"/>
      <c r="J16" s="436"/>
      <c r="K16" s="436"/>
      <c r="L16" s="436"/>
      <c r="M16" s="436"/>
      <c r="N16" s="436"/>
      <c r="O16" s="436"/>
      <c r="P16" s="442"/>
      <c r="Q16" s="443"/>
    </row>
    <row r="17" spans="2:19" s="440" customFormat="1">
      <c r="B17" s="1181" t="s">
        <v>803</v>
      </c>
      <c r="C17" s="436"/>
      <c r="D17" s="436"/>
      <c r="E17" s="436"/>
      <c r="F17" s="436"/>
      <c r="G17" s="436"/>
      <c r="H17" s="436"/>
      <c r="I17" s="436"/>
      <c r="J17" s="436"/>
      <c r="K17" s="436"/>
      <c r="L17" s="436"/>
      <c r="M17" s="436"/>
      <c r="N17" s="436"/>
      <c r="O17" s="436"/>
      <c r="P17" s="662"/>
      <c r="Q17" s="443"/>
    </row>
    <row r="18" spans="2:19" s="440" customFormat="1" ht="8.25" customHeight="1">
      <c r="B18" s="1181"/>
      <c r="C18" s="436"/>
      <c r="D18" s="436"/>
      <c r="E18" s="436"/>
      <c r="F18" s="436"/>
      <c r="G18" s="436"/>
      <c r="H18" s="436"/>
      <c r="I18" s="436"/>
      <c r="J18" s="436"/>
      <c r="K18" s="436"/>
      <c r="L18" s="436"/>
      <c r="M18" s="436"/>
      <c r="N18" s="436"/>
      <c r="O18" s="436"/>
      <c r="P18" s="662"/>
      <c r="Q18" s="443"/>
    </row>
    <row r="19" spans="2:19" s="440" customFormat="1">
      <c r="B19" s="1181" t="s">
        <v>804</v>
      </c>
      <c r="C19" s="436"/>
      <c r="D19" s="436"/>
      <c r="E19" s="436"/>
      <c r="F19" s="436"/>
      <c r="G19" s="436"/>
      <c r="H19" s="436"/>
      <c r="I19" s="436"/>
      <c r="J19" s="436"/>
      <c r="K19" s="436"/>
      <c r="L19" s="436"/>
      <c r="M19" s="436"/>
      <c r="N19" s="436"/>
      <c r="O19" s="436"/>
      <c r="P19" s="662"/>
      <c r="Q19" s="443"/>
    </row>
    <row r="20" spans="2:19" s="440" customFormat="1" ht="8.25" customHeight="1">
      <c r="B20" s="1181"/>
      <c r="C20" s="436"/>
      <c r="D20" s="436"/>
      <c r="E20" s="436"/>
      <c r="F20" s="436"/>
      <c r="G20" s="436"/>
      <c r="H20" s="436"/>
      <c r="I20" s="436"/>
      <c r="J20" s="436"/>
      <c r="K20" s="436"/>
      <c r="L20" s="436"/>
      <c r="M20" s="436"/>
      <c r="N20" s="436"/>
      <c r="O20" s="436"/>
      <c r="P20" s="662"/>
      <c r="Q20" s="443"/>
    </row>
    <row r="21" spans="2:19" s="440" customFormat="1">
      <c r="B21" s="1181" t="s">
        <v>805</v>
      </c>
      <c r="C21" s="436"/>
      <c r="D21" s="436"/>
      <c r="E21" s="436"/>
      <c r="F21" s="436"/>
      <c r="G21" s="436"/>
      <c r="H21" s="436"/>
      <c r="I21" s="436"/>
      <c r="J21" s="436"/>
      <c r="K21" s="436"/>
      <c r="L21" s="436"/>
      <c r="M21" s="436"/>
      <c r="N21" s="436"/>
      <c r="O21" s="436"/>
      <c r="P21" s="662"/>
      <c r="Q21" s="443"/>
    </row>
    <row r="22" spans="2:19" s="440" customFormat="1" ht="15" customHeight="1">
      <c r="B22" s="444"/>
      <c r="C22" s="436"/>
      <c r="D22" s="436"/>
      <c r="E22" s="436"/>
      <c r="F22" s="436"/>
      <c r="G22" s="436"/>
      <c r="H22" s="436"/>
      <c r="I22" s="436"/>
      <c r="J22" s="436"/>
      <c r="K22" s="436"/>
      <c r="L22" s="436"/>
      <c r="M22" s="436"/>
      <c r="N22" s="436"/>
      <c r="O22" s="436"/>
      <c r="P22" s="662"/>
      <c r="Q22" s="443"/>
    </row>
    <row r="23" spans="2:19" s="440" customFormat="1">
      <c r="B23" s="1180" t="s">
        <v>792</v>
      </c>
      <c r="C23" s="645"/>
      <c r="D23" s="645"/>
      <c r="E23" s="645"/>
      <c r="F23" s="645"/>
      <c r="G23" s="645"/>
      <c r="H23" s="645"/>
      <c r="I23" s="645"/>
      <c r="J23" s="645"/>
      <c r="K23" s="645"/>
      <c r="L23" s="645"/>
      <c r="M23" s="645"/>
      <c r="N23" s="645"/>
      <c r="O23" s="645"/>
      <c r="P23" s="645"/>
      <c r="Q23" s="443"/>
    </row>
    <row r="24" spans="2:19" s="440" customFormat="1" ht="26.25" customHeight="1">
      <c r="B24" s="1255" t="s">
        <v>807</v>
      </c>
      <c r="C24" s="1246"/>
      <c r="D24" s="1246"/>
      <c r="E24" s="1246"/>
      <c r="F24" s="1246"/>
      <c r="G24" s="1246"/>
      <c r="H24" s="1246"/>
      <c r="I24" s="1246"/>
      <c r="J24" s="1246"/>
      <c r="K24" s="1246"/>
      <c r="L24" s="1246"/>
      <c r="M24" s="1246"/>
      <c r="N24" s="1246"/>
      <c r="O24" s="1246"/>
      <c r="P24" s="1246"/>
      <c r="Q24" s="443"/>
    </row>
    <row r="25" spans="2:19" s="441" customFormat="1" ht="8.25" customHeight="1">
      <c r="B25" s="1181"/>
      <c r="C25" s="1179"/>
      <c r="D25" s="1179"/>
      <c r="E25" s="1179"/>
      <c r="F25" s="1179"/>
      <c r="G25" s="1179"/>
      <c r="H25" s="1179"/>
      <c r="I25" s="1179"/>
      <c r="J25" s="1179"/>
      <c r="K25" s="1179"/>
      <c r="L25" s="1179"/>
      <c r="M25" s="1179"/>
      <c r="N25" s="1179"/>
      <c r="O25" s="1179"/>
      <c r="P25" s="433"/>
      <c r="Q25" s="443"/>
    </row>
    <row r="26" spans="2:19" s="441" customFormat="1" ht="26.25" customHeight="1">
      <c r="B26" s="1255" t="s">
        <v>806</v>
      </c>
      <c r="C26" s="1245"/>
      <c r="D26" s="1245"/>
      <c r="E26" s="1245"/>
      <c r="F26" s="1245"/>
      <c r="G26" s="1245"/>
      <c r="H26" s="1245"/>
      <c r="I26" s="1245"/>
      <c r="J26" s="1245"/>
      <c r="K26" s="1245"/>
      <c r="L26" s="1245"/>
      <c r="M26" s="1245"/>
      <c r="N26" s="1245"/>
      <c r="O26" s="1245"/>
      <c r="P26" s="1245"/>
      <c r="Q26" s="443"/>
    </row>
    <row r="27" spans="2:19" s="441" customFormat="1" ht="8.25" customHeight="1">
      <c r="B27" s="1181"/>
      <c r="C27" s="1179"/>
      <c r="D27" s="1179"/>
      <c r="E27" s="1179"/>
      <c r="F27" s="1179"/>
      <c r="G27" s="1179"/>
      <c r="H27" s="1179"/>
      <c r="I27" s="1179"/>
      <c r="J27" s="1179"/>
      <c r="K27" s="1179"/>
      <c r="L27" s="1179"/>
      <c r="M27" s="1179"/>
      <c r="N27" s="1179"/>
      <c r="O27" s="1179"/>
      <c r="P27" s="433"/>
      <c r="Q27" s="443"/>
    </row>
    <row r="28" spans="2:19" s="440" customFormat="1" ht="25.5" customHeight="1">
      <c r="B28" s="1255" t="s">
        <v>808</v>
      </c>
      <c r="C28" s="1245"/>
      <c r="D28" s="1245"/>
      <c r="E28" s="1245"/>
      <c r="F28" s="1245"/>
      <c r="G28" s="1245"/>
      <c r="H28" s="1245"/>
      <c r="I28" s="1245"/>
      <c r="J28" s="1245"/>
      <c r="K28" s="1245"/>
      <c r="L28" s="1245"/>
      <c r="M28" s="1245"/>
      <c r="N28" s="1245"/>
      <c r="O28" s="1245"/>
      <c r="P28" s="1245"/>
      <c r="Q28" s="443"/>
    </row>
    <row r="29" spans="2:19" s="441" customFormat="1">
      <c r="B29" s="436"/>
      <c r="C29" s="986"/>
      <c r="D29" s="986"/>
      <c r="E29" s="986"/>
      <c r="F29" s="986"/>
      <c r="G29" s="986"/>
      <c r="H29" s="986"/>
      <c r="I29" s="986"/>
      <c r="J29" s="986"/>
      <c r="K29" s="986"/>
      <c r="L29" s="986"/>
      <c r="M29" s="986"/>
      <c r="N29" s="986"/>
      <c r="O29" s="986"/>
      <c r="P29" s="986"/>
      <c r="Q29" s="443"/>
      <c r="R29" s="443"/>
      <c r="S29" s="443"/>
    </row>
    <row r="30" spans="2:19" s="441" customFormat="1">
      <c r="B30" s="1298" t="s">
        <v>926</v>
      </c>
      <c r="C30" s="1299"/>
      <c r="D30" s="1299"/>
      <c r="E30" s="1299"/>
      <c r="F30" s="1299"/>
      <c r="G30" s="1299"/>
      <c r="H30" s="1299"/>
      <c r="I30" s="1299"/>
      <c r="J30" s="1299"/>
      <c r="K30" s="1299"/>
      <c r="L30" s="1299"/>
      <c r="M30" s="1299"/>
      <c r="N30" s="1299"/>
      <c r="O30" s="1299"/>
      <c r="P30" s="1299"/>
      <c r="Q30" s="443"/>
      <c r="R30" s="443"/>
      <c r="S30" s="443"/>
    </row>
    <row r="31" spans="2:19" s="441" customFormat="1">
      <c r="B31" s="542"/>
      <c r="C31" s="662"/>
      <c r="D31" s="662"/>
      <c r="E31" s="662"/>
      <c r="F31" s="662"/>
      <c r="G31" s="662"/>
      <c r="H31" s="662"/>
      <c r="I31" s="662"/>
      <c r="J31" s="662"/>
      <c r="K31" s="662"/>
      <c r="L31" s="662"/>
      <c r="M31" s="662"/>
      <c r="N31" s="662"/>
      <c r="O31" s="662"/>
      <c r="P31" s="662"/>
      <c r="Q31" s="443"/>
    </row>
    <row r="32" spans="2:19" s="440" customFormat="1">
      <c r="B32" s="542"/>
      <c r="C32" s="662"/>
      <c r="D32" s="662"/>
      <c r="E32" s="662"/>
      <c r="F32" s="662"/>
      <c r="G32" s="662"/>
      <c r="H32" s="662"/>
      <c r="I32" s="662"/>
      <c r="J32" s="662"/>
      <c r="K32" s="662"/>
      <c r="L32" s="662"/>
      <c r="M32" s="662"/>
      <c r="N32" s="662"/>
      <c r="O32" s="662"/>
      <c r="P32" s="662"/>
      <c r="Q32" s="443"/>
    </row>
    <row r="33" spans="2:17" s="440" customFormat="1">
      <c r="B33" s="1178" t="s">
        <v>793</v>
      </c>
      <c r="C33" s="442"/>
      <c r="D33" s="442"/>
      <c r="E33" s="442"/>
      <c r="F33" s="442"/>
      <c r="G33" s="442"/>
      <c r="H33" s="442"/>
      <c r="I33" s="442"/>
      <c r="J33" s="442"/>
      <c r="K33" s="442"/>
      <c r="L33" s="442"/>
      <c r="M33" s="442"/>
      <c r="N33" s="442"/>
      <c r="O33" s="442"/>
      <c r="P33" s="442"/>
      <c r="Q33" s="443"/>
    </row>
    <row r="35" spans="2:17">
      <c r="B35" s="460" t="s">
        <v>422</v>
      </c>
    </row>
    <row r="36" spans="2:17">
      <c r="B36" s="829" t="s">
        <v>423</v>
      </c>
    </row>
    <row r="38" spans="2:17">
      <c r="B38" s="460" t="s">
        <v>424</v>
      </c>
    </row>
    <row r="39" spans="2:17">
      <c r="B39" s="829" t="s">
        <v>1149</v>
      </c>
    </row>
    <row r="41" spans="2:17">
      <c r="B41" s="460" t="s">
        <v>425</v>
      </c>
    </row>
    <row r="42" spans="2:17">
      <c r="B42" s="829" t="s">
        <v>426</v>
      </c>
    </row>
    <row r="44" spans="2:17">
      <c r="B44" s="460" t="s">
        <v>335</v>
      </c>
    </row>
    <row r="45" spans="2:17">
      <c r="B45" s="829" t="s">
        <v>1150</v>
      </c>
    </row>
  </sheetData>
  <mergeCells count="8">
    <mergeCell ref="B30:P30"/>
    <mergeCell ref="B26:P26"/>
    <mergeCell ref="B28:P28"/>
    <mergeCell ref="B4:O4"/>
    <mergeCell ref="B6:O6"/>
    <mergeCell ref="B8:O8"/>
    <mergeCell ref="B10:O10"/>
    <mergeCell ref="B24:P24"/>
  </mergeCells>
  <hyperlinks>
    <hyperlink ref="B42" r:id="rId1"/>
    <hyperlink ref="B45" r:id="rId2"/>
    <hyperlink ref="B36" r:id="rId3" location="table-tsgb0915"/>
    <hyperlink ref="B39" r:id="rId4"/>
  </hyperlinks>
  <pageMargins left="0.70866141732283472" right="0.70866141732283472" top="0.74803149606299213" bottom="0.74803149606299213" header="0.31496062992125984" footer="0.31496062992125984"/>
  <pageSetup paperSize="9" scale="63" orientation="portrait" r:id="rId5"/>
</worksheet>
</file>

<file path=xl/worksheets/sheet54.xml><?xml version="1.0" encoding="utf-8"?>
<worksheet xmlns="http://schemas.openxmlformats.org/spreadsheetml/2006/main" xmlns:r="http://schemas.openxmlformats.org/officeDocument/2006/relationships">
  <sheetPr codeName="Sheet74">
    <tabColor theme="0" tint="-0.249977111117893"/>
    <pageSetUpPr fitToPage="1"/>
  </sheetPr>
  <dimension ref="A1:E18"/>
  <sheetViews>
    <sheetView zoomScaleNormal="100" workbookViewId="0"/>
  </sheetViews>
  <sheetFormatPr defaultRowHeight="14.25"/>
  <cols>
    <col min="1" max="1" width="123.5703125" style="250" customWidth="1"/>
    <col min="2" max="2" width="21" style="250" customWidth="1"/>
    <col min="3" max="3" width="35.28515625" style="251" customWidth="1"/>
    <col min="4" max="4" width="25" style="251" customWidth="1"/>
    <col min="5" max="5" width="11.85546875" style="898" customWidth="1"/>
    <col min="6" max="16384" width="9.140625" style="898"/>
  </cols>
  <sheetData>
    <row r="1" spans="1:5" s="246" customFormat="1" ht="30.75" customHeight="1">
      <c r="A1" s="1107" t="s">
        <v>1058</v>
      </c>
      <c r="B1" s="1087"/>
      <c r="C1" s="789"/>
      <c r="D1" s="899" t="s">
        <v>131</v>
      </c>
    </row>
    <row r="2" spans="1:5" s="254" customFormat="1" ht="20.100000000000001" customHeight="1">
      <c r="A2" s="1104" t="s">
        <v>165</v>
      </c>
      <c r="B2" s="252"/>
      <c r="C2" s="253" t="s">
        <v>166</v>
      </c>
      <c r="D2" s="899"/>
      <c r="E2" s="263"/>
    </row>
    <row r="3" spans="1:5" s="254" customFormat="1" ht="45" customHeight="1">
      <c r="A3" s="989" t="s">
        <v>1325</v>
      </c>
      <c r="B3" s="258"/>
      <c r="C3" s="259" t="s">
        <v>167</v>
      </c>
      <c r="D3" s="899"/>
      <c r="E3" s="263"/>
    </row>
    <row r="4" spans="1:5" s="254" customFormat="1" ht="55.5" customHeight="1">
      <c r="A4" s="1103" t="s">
        <v>1519</v>
      </c>
      <c r="B4" s="258"/>
      <c r="C4" s="259"/>
      <c r="D4" s="899"/>
      <c r="E4" s="263"/>
    </row>
    <row r="5" spans="1:5" s="254" customFormat="1" ht="57" customHeight="1">
      <c r="A5" s="1102" t="s">
        <v>1326</v>
      </c>
      <c r="B5" s="258"/>
      <c r="C5" s="259"/>
      <c r="D5" s="899"/>
      <c r="E5" s="263"/>
    </row>
    <row r="6" spans="1:5" s="254" customFormat="1" ht="55.5" customHeight="1">
      <c r="A6" s="1102" t="s">
        <v>1520</v>
      </c>
      <c r="B6" s="258"/>
      <c r="C6" s="259" t="s">
        <v>70</v>
      </c>
      <c r="D6" s="899"/>
      <c r="E6" s="263"/>
    </row>
    <row r="7" spans="1:5" s="254" customFormat="1" ht="20.100000000000001" customHeight="1">
      <c r="A7" s="1104" t="s">
        <v>143</v>
      </c>
      <c r="B7" s="258"/>
      <c r="C7" s="253" t="s">
        <v>144</v>
      </c>
      <c r="D7" s="899"/>
      <c r="E7" s="263"/>
    </row>
    <row r="8" spans="1:5" ht="45" customHeight="1">
      <c r="A8" s="1106" t="s">
        <v>1455</v>
      </c>
      <c r="B8" s="258"/>
      <c r="D8" s="899"/>
      <c r="E8" s="1300"/>
    </row>
    <row r="9" spans="1:5" ht="45" customHeight="1">
      <c r="A9" s="1102" t="s">
        <v>1456</v>
      </c>
      <c r="B9" s="258"/>
      <c r="C9" s="262"/>
      <c r="D9" s="899"/>
      <c r="E9" s="1300"/>
    </row>
    <row r="10" spans="1:5" ht="31.5" customHeight="1">
      <c r="A10" s="1106" t="s">
        <v>1327</v>
      </c>
      <c r="B10" s="258"/>
      <c r="C10" s="979"/>
      <c r="D10" s="899"/>
      <c r="E10" s="1300"/>
    </row>
    <row r="11" spans="1:5" ht="45" customHeight="1">
      <c r="A11" s="1102" t="s">
        <v>1328</v>
      </c>
      <c r="B11" s="258"/>
      <c r="C11" s="257"/>
      <c r="D11" s="899"/>
      <c r="E11" s="1300"/>
    </row>
    <row r="12" spans="1:5" ht="75" customHeight="1">
      <c r="A12" s="1103" t="s">
        <v>1457</v>
      </c>
      <c r="B12" s="258"/>
      <c r="C12" s="978"/>
      <c r="D12" s="899"/>
      <c r="E12" s="443"/>
    </row>
    <row r="13" spans="1:5" ht="18.75" customHeight="1">
      <c r="A13" s="1124" t="s">
        <v>1329</v>
      </c>
      <c r="B13" s="258"/>
      <c r="C13" s="257"/>
      <c r="D13" s="899"/>
      <c r="E13" s="443"/>
    </row>
    <row r="14" spans="1:5">
      <c r="A14" s="1111"/>
    </row>
    <row r="15" spans="1:5">
      <c r="A15" s="1111"/>
    </row>
    <row r="16" spans="1:5" ht="15">
      <c r="A16" s="1113" t="s">
        <v>147</v>
      </c>
    </row>
    <row r="17" spans="1:1" ht="15.75" customHeight="1">
      <c r="A17" s="1114" t="s">
        <v>148</v>
      </c>
    </row>
    <row r="18" spans="1:1" ht="15.75" customHeight="1">
      <c r="A18" s="1114" t="s">
        <v>149</v>
      </c>
    </row>
  </sheetData>
  <mergeCells count="1">
    <mergeCell ref="E8:E11"/>
  </mergeCells>
  <hyperlinks>
    <hyperlink ref="C2" location="'Driver Licensing - Activity'!A1" display="Driver Licensing Transcations"/>
    <hyperlink ref="C7" location="'Driver Licensing - Stock'!A1" display="Driver Licensing - Stock Tables"/>
    <hyperlink ref="A13" r:id="rId1"/>
    <hyperlink ref="D1" location="Contents" display="Back to Contents Page"/>
  </hyperlinks>
  <pageMargins left="0" right="0" top="0.19685039370078741" bottom="0.15748031496062992" header="0.19685039370078741" footer="0.15748031496062992"/>
  <pageSetup paperSize="9" scale="81" orientation="landscape" r:id="rId2"/>
  <drawing r:id="rId3"/>
</worksheet>
</file>

<file path=xl/worksheets/sheet55.xml><?xml version="1.0" encoding="utf-8"?>
<worksheet xmlns="http://schemas.openxmlformats.org/spreadsheetml/2006/main" xmlns:r="http://schemas.openxmlformats.org/officeDocument/2006/relationships">
  <sheetPr codeName="Sheet49">
    <tabColor theme="0" tint="-0.249977111117893"/>
    <pageSetUpPr fitToPage="1"/>
  </sheetPr>
  <dimension ref="A1:H79"/>
  <sheetViews>
    <sheetView zoomScaleNormal="100" workbookViewId="0">
      <selection activeCell="A2" sqref="A2"/>
    </sheetView>
  </sheetViews>
  <sheetFormatPr defaultRowHeight="12.75"/>
  <cols>
    <col min="1" max="1" width="39" style="145" customWidth="1"/>
    <col min="2" max="3" width="13.28515625" style="144" customWidth="1"/>
    <col min="4" max="4" width="12" style="144" customWidth="1"/>
    <col min="5" max="5" width="9.140625" style="145" customWidth="1"/>
    <col min="6" max="16384" width="9.140625" style="145"/>
  </cols>
  <sheetData>
    <row r="1" spans="1:8" ht="15.75">
      <c r="A1" s="143" t="s">
        <v>427</v>
      </c>
      <c r="B1" s="670"/>
      <c r="C1" s="1087"/>
    </row>
    <row r="2" spans="1:8" ht="15.75">
      <c r="F2" s="147"/>
    </row>
    <row r="3" spans="1:8">
      <c r="A3" s="237" t="s">
        <v>197</v>
      </c>
    </row>
    <row r="5" spans="1:8">
      <c r="A5" s="304" t="s">
        <v>428</v>
      </c>
      <c r="B5" s="198"/>
      <c r="C5" s="198"/>
      <c r="D5" s="198"/>
    </row>
    <row r="6" spans="1:8" ht="13.5" thickBot="1">
      <c r="A6" s="184"/>
      <c r="B6" s="198"/>
      <c r="C6" s="198"/>
      <c r="D6" s="198"/>
    </row>
    <row r="7" spans="1:8" ht="14.25" thickTop="1" thickBot="1">
      <c r="A7" s="214" t="s">
        <v>429</v>
      </c>
      <c r="B7" s="216" t="s">
        <v>1002</v>
      </c>
      <c r="C7" s="216" t="s">
        <v>1214</v>
      </c>
      <c r="D7" s="216" t="s">
        <v>200</v>
      </c>
      <c r="H7" s="182"/>
    </row>
    <row r="8" spans="1:8" ht="13.5" thickTop="1">
      <c r="A8" s="149"/>
      <c r="B8" s="198"/>
      <c r="C8" s="198"/>
      <c r="D8" s="217"/>
      <c r="G8" s="169"/>
    </row>
    <row r="9" spans="1:8">
      <c r="A9" s="149" t="s">
        <v>430</v>
      </c>
      <c r="B9" s="940">
        <v>7071</v>
      </c>
      <c r="C9" s="638">
        <v>6731</v>
      </c>
      <c r="D9" s="219">
        <f>(C9-B9)/B9</f>
        <v>-4.8083722245792673E-2</v>
      </c>
      <c r="F9" s="293"/>
      <c r="G9" s="184"/>
    </row>
    <row r="10" spans="1:8">
      <c r="A10" s="149"/>
      <c r="B10" s="459"/>
      <c r="C10" s="459"/>
      <c r="D10" s="219"/>
      <c r="F10" s="144"/>
      <c r="G10" s="662"/>
    </row>
    <row r="11" spans="1:8">
      <c r="A11" s="149" t="s">
        <v>431</v>
      </c>
      <c r="B11" s="940">
        <v>6377</v>
      </c>
      <c r="C11" s="638">
        <v>6325</v>
      </c>
      <c r="D11" s="219">
        <f>(C11-B11)/B11</f>
        <v>-8.1543045319115576E-3</v>
      </c>
      <c r="F11" s="144"/>
      <c r="G11" s="662"/>
    </row>
    <row r="12" spans="1:8">
      <c r="A12" s="149"/>
      <c r="B12" s="459"/>
      <c r="C12" s="459"/>
      <c r="D12" s="219"/>
      <c r="F12" s="144"/>
      <c r="G12" s="662"/>
    </row>
    <row r="13" spans="1:8" ht="14.25">
      <c r="A13" s="743" t="s">
        <v>961</v>
      </c>
      <c r="B13" s="940">
        <v>33948</v>
      </c>
      <c r="C13" s="638">
        <v>34166</v>
      </c>
      <c r="D13" s="219">
        <f>(C13-B13)/B13</f>
        <v>6.4215859549899843E-3</v>
      </c>
      <c r="F13" s="200"/>
      <c r="G13" s="662"/>
      <c r="H13" s="279"/>
    </row>
    <row r="14" spans="1:8">
      <c r="A14" s="149"/>
      <c r="B14" s="459"/>
      <c r="C14" s="459"/>
      <c r="D14" s="219"/>
      <c r="F14" s="144"/>
    </row>
    <row r="15" spans="1:8" ht="14.25">
      <c r="A15" s="149" t="s">
        <v>432</v>
      </c>
      <c r="B15" s="940">
        <v>9927</v>
      </c>
      <c r="C15" s="638">
        <v>9937</v>
      </c>
      <c r="D15" s="219">
        <f>(C15-B15)/B15</f>
        <v>1.0073536818777072E-3</v>
      </c>
      <c r="F15" s="144"/>
    </row>
    <row r="16" spans="1:8">
      <c r="A16" s="149"/>
      <c r="B16" s="459"/>
      <c r="C16" s="459"/>
      <c r="D16" s="219"/>
      <c r="F16" s="144"/>
    </row>
    <row r="17" spans="1:8" ht="14.25">
      <c r="A17" s="149" t="s">
        <v>433</v>
      </c>
      <c r="B17" s="940">
        <v>1914</v>
      </c>
      <c r="C17" s="638">
        <v>1480</v>
      </c>
      <c r="D17" s="219">
        <f>(C17-B17)/B17</f>
        <v>-0.22675026123301986</v>
      </c>
      <c r="E17" s="279"/>
      <c r="F17" s="144"/>
    </row>
    <row r="18" spans="1:8">
      <c r="A18" s="149"/>
      <c r="B18" s="459"/>
      <c r="C18" s="459"/>
      <c r="D18" s="219"/>
      <c r="F18" s="144"/>
    </row>
    <row r="19" spans="1:8" ht="14.25">
      <c r="A19" s="149" t="s">
        <v>434</v>
      </c>
      <c r="B19" s="940">
        <v>6566</v>
      </c>
      <c r="C19" s="638">
        <v>7319</v>
      </c>
      <c r="D19" s="219">
        <f>(C19-B19)/B19</f>
        <v>0.11468169357295156</v>
      </c>
      <c r="F19" s="397"/>
      <c r="H19" s="279"/>
    </row>
    <row r="20" spans="1:8">
      <c r="A20" s="149"/>
      <c r="B20" s="459"/>
      <c r="C20" s="459"/>
      <c r="D20" s="219"/>
      <c r="F20" s="144"/>
    </row>
    <row r="21" spans="1:8" ht="14.25">
      <c r="A21" s="149" t="s">
        <v>435</v>
      </c>
      <c r="B21" s="940">
        <v>4917</v>
      </c>
      <c r="C21" s="638">
        <v>4888</v>
      </c>
      <c r="D21" s="219">
        <f>(C21-B21)/B21</f>
        <v>-5.8979052267642872E-3</v>
      </c>
      <c r="F21" s="144"/>
    </row>
    <row r="22" spans="1:8">
      <c r="A22" s="149"/>
      <c r="B22" s="459"/>
      <c r="C22" s="459"/>
      <c r="D22" s="219"/>
      <c r="F22" s="144"/>
    </row>
    <row r="23" spans="1:8" ht="14.25">
      <c r="A23" s="149" t="s">
        <v>436</v>
      </c>
      <c r="B23" s="940">
        <v>1360</v>
      </c>
      <c r="C23" s="638">
        <v>1379</v>
      </c>
      <c r="D23" s="219">
        <f>(C23-B23)/B23</f>
        <v>1.3970588235294118E-2</v>
      </c>
      <c r="E23" s="279"/>
      <c r="F23" s="144"/>
    </row>
    <row r="24" spans="1:8" ht="13.5" thickBot="1">
      <c r="A24" s="149"/>
      <c r="B24" s="459"/>
      <c r="C24" s="459"/>
      <c r="D24" s="398"/>
    </row>
    <row r="25" spans="1:8" ht="14.25" thickTop="1" thickBot="1">
      <c r="A25" s="273" t="s">
        <v>203</v>
      </c>
      <c r="B25" s="939">
        <f>SUM(B9:B23)</f>
        <v>72080</v>
      </c>
      <c r="C25" s="939">
        <f>SUM(C9:C23)</f>
        <v>72225</v>
      </c>
      <c r="D25" s="340">
        <f>(C25-B25)/B25</f>
        <v>2.0116537180910098E-3</v>
      </c>
      <c r="F25" s="279"/>
    </row>
    <row r="26" spans="1:8" ht="13.5" thickTop="1">
      <c r="A26" s="229" t="s">
        <v>437</v>
      </c>
      <c r="B26" s="217"/>
      <c r="C26" s="217"/>
      <c r="D26" s="217"/>
    </row>
    <row r="27" spans="1:8" ht="6.75" customHeight="1">
      <c r="A27" s="229"/>
      <c r="B27" s="217"/>
      <c r="C27" s="217"/>
      <c r="D27" s="217"/>
    </row>
    <row r="28" spans="1:8" s="149" customFormat="1">
      <c r="A28" s="445" t="s">
        <v>205</v>
      </c>
      <c r="B28" s="459"/>
      <c r="C28" s="459"/>
      <c r="D28" s="459"/>
    </row>
    <row r="29" spans="1:8" s="149" customFormat="1">
      <c r="A29" s="1301" t="s">
        <v>438</v>
      </c>
      <c r="B29" s="1301"/>
      <c r="C29" s="1301"/>
      <c r="D29" s="1301"/>
    </row>
    <row r="30" spans="1:8" s="149" customFormat="1">
      <c r="A30" s="1301" t="s">
        <v>439</v>
      </c>
      <c r="B30" s="1301"/>
      <c r="C30" s="1301"/>
      <c r="D30" s="1301"/>
    </row>
    <row r="31" spans="1:8" s="661" customFormat="1" ht="39.75" customHeight="1">
      <c r="A31" s="1301" t="s">
        <v>1517</v>
      </c>
      <c r="B31" s="1301"/>
      <c r="C31" s="1301"/>
      <c r="D31" s="1301"/>
      <c r="G31" s="662"/>
    </row>
    <row r="32" spans="1:8">
      <c r="A32" s="190"/>
      <c r="B32" s="198"/>
      <c r="C32" s="198"/>
      <c r="D32" s="198"/>
    </row>
    <row r="33" spans="1:8">
      <c r="A33" s="184"/>
      <c r="B33" s="198"/>
      <c r="C33" s="198"/>
      <c r="D33" s="198"/>
    </row>
    <row r="34" spans="1:8">
      <c r="A34" s="304" t="s">
        <v>440</v>
      </c>
      <c r="B34" s="198"/>
      <c r="C34" s="198"/>
      <c r="D34" s="198"/>
    </row>
    <row r="35" spans="1:8" ht="13.5" thickBot="1">
      <c r="A35" s="184"/>
      <c r="B35" s="198"/>
      <c r="C35" s="198"/>
      <c r="D35" s="217"/>
    </row>
    <row r="36" spans="1:8" ht="14.25" thickTop="1" thickBot="1">
      <c r="A36" s="214" t="s">
        <v>429</v>
      </c>
      <c r="B36" s="216" t="s">
        <v>1002</v>
      </c>
      <c r="C36" s="216" t="s">
        <v>1214</v>
      </c>
      <c r="D36" s="216" t="s">
        <v>200</v>
      </c>
    </row>
    <row r="37" spans="1:8" ht="13.5" thickTop="1">
      <c r="A37" s="149"/>
      <c r="B37" s="198"/>
      <c r="C37" s="198"/>
      <c r="D37" s="217"/>
    </row>
    <row r="38" spans="1:8">
      <c r="A38" s="703" t="s">
        <v>430</v>
      </c>
      <c r="B38" s="940">
        <v>549</v>
      </c>
      <c r="C38" s="941">
        <v>514</v>
      </c>
      <c r="D38" s="219">
        <f>(C38-B38)/B38</f>
        <v>-6.3752276867030971E-2</v>
      </c>
      <c r="G38" s="279"/>
      <c r="H38" s="279"/>
    </row>
    <row r="39" spans="1:8">
      <c r="A39" s="149"/>
      <c r="B39" s="459"/>
      <c r="C39" s="459"/>
      <c r="D39" s="219"/>
    </row>
    <row r="40" spans="1:8">
      <c r="A40" s="149" t="s">
        <v>431</v>
      </c>
      <c r="B40" s="940">
        <v>336</v>
      </c>
      <c r="C40" s="941">
        <v>327</v>
      </c>
      <c r="D40" s="219">
        <f>(C40-B40)/B40</f>
        <v>-2.6785714285714284E-2</v>
      </c>
    </row>
    <row r="41" spans="1:8">
      <c r="A41" s="149"/>
      <c r="B41" s="459"/>
      <c r="C41" s="459"/>
      <c r="D41" s="219"/>
    </row>
    <row r="42" spans="1:8">
      <c r="A42" s="703" t="s">
        <v>836</v>
      </c>
      <c r="B42" s="940">
        <v>1956</v>
      </c>
      <c r="C42" s="941">
        <v>2011</v>
      </c>
      <c r="D42" s="219">
        <f>(C42-B42)/B42</f>
        <v>2.8118609406952964E-2</v>
      </c>
    </row>
    <row r="43" spans="1:8">
      <c r="A43" s="149"/>
      <c r="B43" s="459"/>
      <c r="C43" s="459"/>
      <c r="D43" s="219"/>
    </row>
    <row r="44" spans="1:8" ht="14.25">
      <c r="A44" s="703" t="s">
        <v>900</v>
      </c>
      <c r="B44" s="940">
        <v>446</v>
      </c>
      <c r="C44" s="941">
        <v>571</v>
      </c>
      <c r="D44" s="219">
        <f>(C44-B44)/B44</f>
        <v>0.2802690582959641</v>
      </c>
      <c r="F44" s="397"/>
    </row>
    <row r="45" spans="1:8">
      <c r="A45" s="149"/>
      <c r="B45" s="459"/>
      <c r="C45" s="459"/>
      <c r="D45" s="219"/>
    </row>
    <row r="46" spans="1:8" ht="14.25">
      <c r="A46" s="703" t="s">
        <v>901</v>
      </c>
      <c r="B46" s="940">
        <v>416</v>
      </c>
      <c r="C46" s="941">
        <v>502</v>
      </c>
      <c r="D46" s="219">
        <f>(C46-B46)/B46</f>
        <v>0.20673076923076922</v>
      </c>
    </row>
    <row r="47" spans="1:8" ht="13.5" thickBot="1">
      <c r="A47" s="184"/>
      <c r="B47" s="638"/>
      <c r="C47" s="638"/>
      <c r="D47" s="219"/>
    </row>
    <row r="48" spans="1:8" ht="14.25" thickTop="1" thickBot="1">
      <c r="A48" s="273" t="s">
        <v>203</v>
      </c>
      <c r="B48" s="939">
        <f>SUM(B38:B46)</f>
        <v>3703</v>
      </c>
      <c r="C48" s="939">
        <f>SUM(C38:C46)</f>
        <v>3925</v>
      </c>
      <c r="D48" s="340">
        <f>(C48-B48)/B48</f>
        <v>5.9951390764245209E-2</v>
      </c>
    </row>
    <row r="49" spans="1:4" ht="13.5" thickTop="1">
      <c r="A49" s="229" t="s">
        <v>437</v>
      </c>
      <c r="B49" s="217"/>
      <c r="C49" s="217"/>
      <c r="D49" s="217"/>
    </row>
    <row r="50" spans="1:4" ht="6.75" customHeight="1">
      <c r="A50" s="229"/>
      <c r="B50" s="217"/>
      <c r="C50" s="217"/>
      <c r="D50" s="217"/>
    </row>
    <row r="51" spans="1:4" s="149" customFormat="1">
      <c r="A51" s="445" t="s">
        <v>205</v>
      </c>
      <c r="B51" s="459"/>
      <c r="C51" s="459"/>
      <c r="D51" s="459"/>
    </row>
    <row r="52" spans="1:4" s="149" customFormat="1" ht="12.75" customHeight="1">
      <c r="A52" s="1301" t="s">
        <v>902</v>
      </c>
      <c r="B52" s="1301"/>
      <c r="C52" s="1301"/>
      <c r="D52" s="1301"/>
    </row>
    <row r="53" spans="1:4" ht="12.75" customHeight="1">
      <c r="A53" s="458"/>
      <c r="B53" s="457"/>
      <c r="C53" s="457"/>
      <c r="D53" s="457"/>
    </row>
    <row r="54" spans="1:4" ht="12.75" customHeight="1">
      <c r="A54" s="458"/>
      <c r="B54" s="457"/>
      <c r="C54" s="457"/>
      <c r="D54" s="457"/>
    </row>
    <row r="55" spans="1:4" s="149" customFormat="1">
      <c r="A55" s="304" t="s">
        <v>441</v>
      </c>
      <c r="B55" s="459"/>
      <c r="C55" s="459"/>
      <c r="D55" s="459"/>
    </row>
    <row r="56" spans="1:4" ht="13.5" thickBot="1">
      <c r="A56" s="184"/>
      <c r="B56" s="198"/>
      <c r="C56" s="198"/>
      <c r="D56" s="198"/>
    </row>
    <row r="57" spans="1:4" ht="14.25" thickTop="1" thickBot="1">
      <c r="A57" s="214" t="s">
        <v>429</v>
      </c>
      <c r="B57" s="216" t="s">
        <v>1002</v>
      </c>
      <c r="C57" s="216" t="s">
        <v>1214</v>
      </c>
      <c r="D57" s="216" t="s">
        <v>200</v>
      </c>
    </row>
    <row r="58" spans="1:4" ht="13.5" thickTop="1">
      <c r="A58" s="149"/>
      <c r="B58" s="217"/>
      <c r="C58" s="217"/>
      <c r="D58" s="217"/>
    </row>
    <row r="59" spans="1:4">
      <c r="A59" s="968" t="s">
        <v>442</v>
      </c>
      <c r="B59" s="638">
        <v>3203</v>
      </c>
      <c r="C59" s="638">
        <v>4030</v>
      </c>
      <c r="D59" s="219">
        <f>(C59-B59)/B59</f>
        <v>0.25819544177333748</v>
      </c>
    </row>
    <row r="60" spans="1:4">
      <c r="A60" s="149"/>
      <c r="B60" s="638"/>
      <c r="C60" s="638"/>
      <c r="D60" s="219"/>
    </row>
    <row r="61" spans="1:4">
      <c r="A61" s="149" t="s">
        <v>443</v>
      </c>
      <c r="B61" s="638">
        <v>8431</v>
      </c>
      <c r="C61" s="638">
        <v>8110</v>
      </c>
      <c r="D61" s="219">
        <f>(C61-B61)/B61</f>
        <v>-3.8073775352864429E-2</v>
      </c>
    </row>
    <row r="62" spans="1:4">
      <c r="A62" s="149"/>
      <c r="B62" s="638"/>
      <c r="C62" s="638"/>
      <c r="D62" s="219"/>
    </row>
    <row r="63" spans="1:4">
      <c r="A63" s="149" t="s">
        <v>444</v>
      </c>
      <c r="B63" s="638">
        <v>12508</v>
      </c>
      <c r="C63" s="638">
        <v>11847</v>
      </c>
      <c r="D63" s="219">
        <f>(C63-B63)/B63</f>
        <v>-5.2846178445794693E-2</v>
      </c>
    </row>
    <row r="64" spans="1:4" ht="13.5" thickBot="1">
      <c r="A64" s="149"/>
      <c r="B64" s="638"/>
      <c r="C64" s="638"/>
      <c r="D64" s="219"/>
    </row>
    <row r="65" spans="1:7" ht="14.25" thickTop="1" thickBot="1">
      <c r="A65" s="273" t="s">
        <v>203</v>
      </c>
      <c r="B65" s="939">
        <f>B59+B61+B63</f>
        <v>24142</v>
      </c>
      <c r="C65" s="939">
        <f>C59+C61+C63</f>
        <v>23987</v>
      </c>
      <c r="D65" s="340">
        <f>(C65-B65)/B65</f>
        <v>-6.4203462844834728E-3</v>
      </c>
    </row>
    <row r="66" spans="1:7" ht="13.5" thickTop="1">
      <c r="A66" s="229" t="s">
        <v>437</v>
      </c>
      <c r="B66" s="198"/>
      <c r="C66" s="198"/>
      <c r="D66" s="198"/>
    </row>
    <row r="67" spans="1:7" s="909" customFormat="1">
      <c r="A67" s="229"/>
      <c r="B67" s="198"/>
      <c r="C67" s="198"/>
      <c r="D67" s="198"/>
    </row>
    <row r="68" spans="1:7">
      <c r="G68" s="662"/>
    </row>
    <row r="69" spans="1:7">
      <c r="A69" s="902" t="s">
        <v>206</v>
      </c>
    </row>
    <row r="70" spans="1:7">
      <c r="A70" s="184"/>
    </row>
    <row r="71" spans="1:7">
      <c r="A71" s="237" t="s">
        <v>207</v>
      </c>
    </row>
    <row r="72" spans="1:7">
      <c r="A72" s="184"/>
    </row>
    <row r="73" spans="1:7">
      <c r="A73" s="237" t="s">
        <v>208</v>
      </c>
    </row>
    <row r="74" spans="1:7">
      <c r="A74" s="184"/>
    </row>
    <row r="75" spans="1:7">
      <c r="A75" s="967" t="s">
        <v>950</v>
      </c>
    </row>
    <row r="77" spans="1:7">
      <c r="A77" s="463"/>
    </row>
    <row r="79" spans="1:7">
      <c r="A79" s="463"/>
    </row>
  </sheetData>
  <mergeCells count="4">
    <mergeCell ref="A29:D29"/>
    <mergeCell ref="A30:D30"/>
    <mergeCell ref="A52:D52"/>
    <mergeCell ref="A31:D31"/>
  </mergeCells>
  <hyperlinks>
    <hyperlink ref="A3" location="'User Guide Driver Licensing'!A1" display="Click Here for User Guide"/>
    <hyperlink ref="A71" location="DL" display="Click here to return to Contents"/>
    <hyperlink ref="A73" location="'Statistical Notes'!A1" display="Click here for information on Statistical Notes and symbols used"/>
    <hyperlink ref="A69" location="'Driver Licensing - Commentary'!A1" display="Click here to return to the Commentary"/>
    <hyperlink ref="A75" r:id="rId1"/>
  </hyperlinks>
  <pageMargins left="0.74803149606299213" right="0.74803149606299213" top="0.98425196850393704" bottom="0.98425196850393704" header="0.51181102362204722" footer="0.51181102362204722"/>
  <pageSetup paperSize="9" scale="81" orientation="portrait" r:id="rId2"/>
  <headerFooter alignWithMargins="0"/>
</worksheet>
</file>

<file path=xl/worksheets/sheet56.xml><?xml version="1.0" encoding="utf-8"?>
<worksheet xmlns="http://schemas.openxmlformats.org/spreadsheetml/2006/main" xmlns:r="http://schemas.openxmlformats.org/officeDocument/2006/relationships">
  <sheetPr codeName="Sheet50">
    <tabColor theme="0" tint="-0.249977111117893"/>
  </sheetPr>
  <dimension ref="A1:AC149"/>
  <sheetViews>
    <sheetView zoomScaleNormal="100" workbookViewId="0">
      <selection activeCell="A2" sqref="A2"/>
    </sheetView>
  </sheetViews>
  <sheetFormatPr defaultRowHeight="12.75"/>
  <cols>
    <col min="1" max="1" width="12.5703125" style="400" customWidth="1"/>
    <col min="2" max="2" width="12.5703125" style="145" bestFit="1" customWidth="1"/>
    <col min="3" max="3" width="14.42578125" style="145" customWidth="1"/>
    <col min="4" max="4" width="13.140625" style="145" customWidth="1"/>
    <col min="5" max="5" width="14.85546875" style="145" customWidth="1"/>
    <col min="6" max="6" width="13.85546875" style="145" bestFit="1" customWidth="1"/>
    <col min="7" max="7" width="14.7109375" style="145" customWidth="1"/>
    <col min="8" max="8" width="12.7109375" style="145" customWidth="1"/>
    <col min="9" max="9" width="10.7109375" style="145" customWidth="1"/>
    <col min="10" max="11" width="12.5703125" style="145" customWidth="1"/>
    <col min="12" max="12" width="14.42578125" style="145" customWidth="1"/>
    <col min="13" max="13" width="13.140625" style="145" customWidth="1"/>
    <col min="14" max="14" width="14.85546875" style="145" customWidth="1"/>
    <col min="15" max="15" width="13.85546875" style="145" customWidth="1"/>
    <col min="16" max="16" width="14.7109375" style="145" customWidth="1"/>
    <col min="17" max="17" width="12.7109375" style="145" customWidth="1"/>
    <col min="18" max="18" width="10.7109375" style="145" customWidth="1"/>
    <col min="19" max="20" width="12.5703125" style="145" customWidth="1"/>
    <col min="21" max="21" width="14.42578125" style="145" customWidth="1"/>
    <col min="22" max="22" width="13.140625" style="145" customWidth="1"/>
    <col min="23" max="23" width="14.85546875" style="145" customWidth="1"/>
    <col min="24" max="24" width="13.85546875" style="145" customWidth="1"/>
    <col min="25" max="25" width="14.7109375" style="145" customWidth="1"/>
    <col min="26" max="26" width="14.42578125" style="145" customWidth="1"/>
    <col min="27" max="28" width="9.140625" style="145" customWidth="1"/>
    <col min="29" max="29" width="14" style="145" bestFit="1" customWidth="1"/>
    <col min="30" max="30" width="9.140625" style="145" customWidth="1"/>
    <col min="31" max="16384" width="9.140625" style="145"/>
  </cols>
  <sheetData>
    <row r="1" spans="1:26" ht="15.75">
      <c r="A1" s="399" t="s">
        <v>445</v>
      </c>
      <c r="D1" s="1087"/>
      <c r="G1" s="182"/>
    </row>
    <row r="2" spans="1:26" ht="15.75">
      <c r="D2" s="147"/>
    </row>
    <row r="3" spans="1:26">
      <c r="A3" s="253" t="s">
        <v>197</v>
      </c>
    </row>
    <row r="5" spans="1:26" s="662" customFormat="1">
      <c r="A5" s="811" t="s">
        <v>1458</v>
      </c>
      <c r="B5" s="198"/>
      <c r="C5" s="198"/>
      <c r="D5" s="198"/>
      <c r="J5" s="811" t="s">
        <v>1459</v>
      </c>
      <c r="S5" s="811" t="s">
        <v>1460</v>
      </c>
    </row>
    <row r="6" spans="1:26" ht="6" customHeight="1" thickBot="1">
      <c r="B6" s="144"/>
      <c r="C6" s="144"/>
      <c r="D6" s="144"/>
    </row>
    <row r="7" spans="1:26" ht="67.5" customHeight="1" thickTop="1" thickBot="1">
      <c r="A7" s="401" t="s">
        <v>446</v>
      </c>
      <c r="B7" s="863" t="s">
        <v>447</v>
      </c>
      <c r="C7" s="863" t="s">
        <v>448</v>
      </c>
      <c r="D7" s="869" t="s">
        <v>449</v>
      </c>
      <c r="E7" s="863" t="s">
        <v>450</v>
      </c>
      <c r="F7" s="215" t="s">
        <v>203</v>
      </c>
      <c r="G7" s="863" t="s">
        <v>451</v>
      </c>
      <c r="H7" s="869" t="s">
        <v>452</v>
      </c>
      <c r="J7" s="401" t="s">
        <v>446</v>
      </c>
      <c r="K7" s="863" t="s">
        <v>447</v>
      </c>
      <c r="L7" s="863" t="s">
        <v>448</v>
      </c>
      <c r="M7" s="869" t="s">
        <v>449</v>
      </c>
      <c r="N7" s="863" t="s">
        <v>450</v>
      </c>
      <c r="O7" s="215" t="s">
        <v>203</v>
      </c>
      <c r="P7" s="863" t="s">
        <v>451</v>
      </c>
      <c r="Q7" s="869" t="s">
        <v>452</v>
      </c>
      <c r="S7" s="401" t="s">
        <v>446</v>
      </c>
      <c r="T7" s="863" t="s">
        <v>447</v>
      </c>
      <c r="U7" s="863" t="s">
        <v>448</v>
      </c>
      <c r="V7" s="869" t="s">
        <v>449</v>
      </c>
      <c r="W7" s="863" t="s">
        <v>450</v>
      </c>
      <c r="X7" s="215" t="s">
        <v>203</v>
      </c>
      <c r="Y7" s="863" t="s">
        <v>451</v>
      </c>
      <c r="Z7" s="869" t="s">
        <v>452</v>
      </c>
    </row>
    <row r="8" spans="1:26" s="254" customFormat="1" ht="20.100000000000001" customHeight="1" thickTop="1">
      <c r="A8" s="402" t="s">
        <v>866</v>
      </c>
      <c r="B8" s="864">
        <v>42092</v>
      </c>
      <c r="C8" s="864">
        <v>92</v>
      </c>
      <c r="D8" s="870">
        <v>29590</v>
      </c>
      <c r="E8" s="864">
        <v>714</v>
      </c>
      <c r="F8" s="403">
        <f t="shared" ref="F8:F23" si="0">SUM(B8:E8)</f>
        <v>72488</v>
      </c>
      <c r="G8" s="867">
        <f t="shared" ref="G8:G23" si="1">($B8+$C8+$E8)/($B$28+$C$28+$E$28)</f>
        <v>3.9160662968900056E-2</v>
      </c>
      <c r="H8" s="873">
        <f t="shared" ref="H8:H23" si="2">D8/$D$28</f>
        <v>0.29051387279831914</v>
      </c>
      <c r="I8" s="404"/>
      <c r="J8" s="402" t="s">
        <v>866</v>
      </c>
      <c r="K8" s="864">
        <v>22029</v>
      </c>
      <c r="L8" s="864">
        <v>35</v>
      </c>
      <c r="M8" s="870">
        <v>14989</v>
      </c>
      <c r="N8" s="864">
        <v>384</v>
      </c>
      <c r="O8" s="403">
        <f t="shared" ref="O8:O13" si="3">SUM(K8:N8)</f>
        <v>37437</v>
      </c>
      <c r="P8" s="867">
        <f t="shared" ref="P8:P15" si="4">(K8+L8+N8)/($K$28+$L$28+$N$28)</f>
        <v>3.9025272201621303E-2</v>
      </c>
      <c r="Q8" s="873">
        <f t="shared" ref="Q8:Q15" si="5">M8/$M$28</f>
        <v>0.28529826030682554</v>
      </c>
      <c r="R8" s="405"/>
      <c r="S8" s="402" t="s">
        <v>866</v>
      </c>
      <c r="T8" s="883">
        <v>20063</v>
      </c>
      <c r="U8" s="864">
        <v>57</v>
      </c>
      <c r="V8" s="870">
        <v>14601</v>
      </c>
      <c r="W8" s="864">
        <v>330</v>
      </c>
      <c r="X8" s="403">
        <f t="shared" ref="X8:X23" si="6">SUM(T8:W8)</f>
        <v>35051</v>
      </c>
      <c r="Y8" s="867">
        <f>(T8+U8+W8)/($T$28+$U$28+$W$28)</f>
        <v>3.9310367364513793E-2</v>
      </c>
      <c r="Z8" s="873">
        <f t="shared" ref="Z8:Z15" si="7">V8/$V$28</f>
        <v>0.29607024089544975</v>
      </c>
    </row>
    <row r="9" spans="1:26" s="254" customFormat="1" ht="20.100000000000001" customHeight="1">
      <c r="A9" s="402" t="s">
        <v>867</v>
      </c>
      <c r="B9" s="864">
        <v>66409</v>
      </c>
      <c r="C9" s="864">
        <v>161</v>
      </c>
      <c r="D9" s="870">
        <v>19282</v>
      </c>
      <c r="E9" s="864">
        <v>374</v>
      </c>
      <c r="F9" s="403">
        <f t="shared" si="0"/>
        <v>86226</v>
      </c>
      <c r="G9" s="867">
        <f t="shared" si="1"/>
        <v>6.1111739982983942E-2</v>
      </c>
      <c r="H9" s="873">
        <f t="shared" si="2"/>
        <v>0.18931018909419364</v>
      </c>
      <c r="I9" s="404"/>
      <c r="J9" s="402" t="s">
        <v>867</v>
      </c>
      <c r="K9" s="864">
        <v>33515</v>
      </c>
      <c r="L9" s="864">
        <v>75</v>
      </c>
      <c r="M9" s="870">
        <v>10076</v>
      </c>
      <c r="N9" s="864">
        <v>188</v>
      </c>
      <c r="O9" s="403">
        <f t="shared" si="3"/>
        <v>43854</v>
      </c>
      <c r="P9" s="867">
        <f t="shared" si="4"/>
        <v>5.8722186583498051E-2</v>
      </c>
      <c r="Q9" s="873">
        <f t="shared" si="5"/>
        <v>0.19178499371883209</v>
      </c>
      <c r="R9" s="405"/>
      <c r="S9" s="402" t="s">
        <v>867</v>
      </c>
      <c r="T9" s="884">
        <v>32894</v>
      </c>
      <c r="U9" s="864">
        <v>86</v>
      </c>
      <c r="V9" s="870">
        <v>9206</v>
      </c>
      <c r="W9" s="864">
        <v>186</v>
      </c>
      <c r="X9" s="403">
        <f t="shared" si="6"/>
        <v>42372</v>
      </c>
      <c r="Y9" s="867">
        <f t="shared" ref="Y9:Y10" si="8">(T9+U9+W9)/($T$28+$U$28+$W$28)</f>
        <v>6.3753919022565497E-2</v>
      </c>
      <c r="Z9" s="873">
        <f t="shared" si="7"/>
        <v>0.18667369616351692</v>
      </c>
    </row>
    <row r="10" spans="1:26" s="254" customFormat="1" ht="20.100000000000001" customHeight="1">
      <c r="A10" s="402" t="s">
        <v>453</v>
      </c>
      <c r="B10" s="865">
        <v>93415</v>
      </c>
      <c r="C10" s="865">
        <v>768</v>
      </c>
      <c r="D10" s="871">
        <v>17083</v>
      </c>
      <c r="E10" s="865">
        <v>320</v>
      </c>
      <c r="F10" s="403">
        <f t="shared" si="0"/>
        <v>111586</v>
      </c>
      <c r="G10" s="867">
        <f t="shared" si="1"/>
        <v>8.6269759255675371E-2</v>
      </c>
      <c r="H10" s="873">
        <f t="shared" si="2"/>
        <v>0.16772046262297013</v>
      </c>
      <c r="I10" s="404"/>
      <c r="J10" s="402" t="s">
        <v>453</v>
      </c>
      <c r="K10" s="865">
        <v>47135</v>
      </c>
      <c r="L10" s="865">
        <v>344</v>
      </c>
      <c r="M10" s="871">
        <v>8845</v>
      </c>
      <c r="N10" s="865">
        <v>165</v>
      </c>
      <c r="O10" s="403">
        <f t="shared" si="3"/>
        <v>56489</v>
      </c>
      <c r="P10" s="867">
        <f t="shared" si="4"/>
        <v>8.2827871916163809E-2</v>
      </c>
      <c r="Q10" s="873">
        <f t="shared" si="5"/>
        <v>0.16835433400586242</v>
      </c>
      <c r="R10" s="405"/>
      <c r="S10" s="402" t="s">
        <v>453</v>
      </c>
      <c r="T10" s="885">
        <v>46280</v>
      </c>
      <c r="U10" s="865">
        <v>424</v>
      </c>
      <c r="V10" s="871">
        <v>8238</v>
      </c>
      <c r="W10" s="865">
        <v>155</v>
      </c>
      <c r="X10" s="403">
        <f t="shared" si="6"/>
        <v>55097</v>
      </c>
      <c r="Y10" s="867">
        <f t="shared" si="8"/>
        <v>9.0075525884291033E-2</v>
      </c>
      <c r="Z10" s="873">
        <f t="shared" si="7"/>
        <v>0.16704517803552599</v>
      </c>
    </row>
    <row r="11" spans="1:26" s="254" customFormat="1" ht="20.100000000000001" customHeight="1">
      <c r="A11" s="402" t="s">
        <v>454</v>
      </c>
      <c r="B11" s="865">
        <v>101713</v>
      </c>
      <c r="C11" s="865">
        <v>1215</v>
      </c>
      <c r="D11" s="871">
        <v>10214</v>
      </c>
      <c r="E11" s="865">
        <v>384</v>
      </c>
      <c r="F11" s="403">
        <f t="shared" si="0"/>
        <v>113526</v>
      </c>
      <c r="G11" s="867">
        <f t="shared" si="1"/>
        <v>9.4311306183108831E-2</v>
      </c>
      <c r="H11" s="873">
        <f t="shared" si="2"/>
        <v>0.10028079407779764</v>
      </c>
      <c r="I11" s="404"/>
      <c r="J11" s="402" t="s">
        <v>454</v>
      </c>
      <c r="K11" s="865">
        <v>51571</v>
      </c>
      <c r="L11" s="865">
        <v>460</v>
      </c>
      <c r="M11" s="871">
        <v>5085</v>
      </c>
      <c r="N11" s="865">
        <v>189</v>
      </c>
      <c r="O11" s="403">
        <f t="shared" si="3"/>
        <v>57305</v>
      </c>
      <c r="P11" s="867">
        <f t="shared" si="4"/>
        <v>9.0783130540300447E-2</v>
      </c>
      <c r="Q11" s="873">
        <f t="shared" si="5"/>
        <v>9.6787087441470937E-2</v>
      </c>
      <c r="R11" s="405"/>
      <c r="S11" s="402" t="s">
        <v>454</v>
      </c>
      <c r="T11" s="885">
        <v>50142</v>
      </c>
      <c r="U11" s="865">
        <v>755</v>
      </c>
      <c r="V11" s="871">
        <v>5129</v>
      </c>
      <c r="W11" s="865">
        <v>195</v>
      </c>
      <c r="X11" s="403">
        <f t="shared" si="6"/>
        <v>56221</v>
      </c>
      <c r="Y11" s="867">
        <f>(T11+U11+W11)/($T$28+$U$28+$W$28)</f>
        <v>9.8212483588642471E-2</v>
      </c>
      <c r="Z11" s="873">
        <f t="shared" si="7"/>
        <v>0.1040027577256874</v>
      </c>
    </row>
    <row r="12" spans="1:26" s="254" customFormat="1" ht="20.100000000000001" customHeight="1">
      <c r="A12" s="402" t="s">
        <v>455</v>
      </c>
      <c r="B12" s="865">
        <v>100251</v>
      </c>
      <c r="C12" s="865">
        <v>760</v>
      </c>
      <c r="D12" s="871">
        <v>7050</v>
      </c>
      <c r="E12" s="865">
        <v>219</v>
      </c>
      <c r="F12" s="403">
        <f t="shared" si="0"/>
        <v>108280</v>
      </c>
      <c r="G12" s="867">
        <f t="shared" si="1"/>
        <v>9.2410693093891383E-2</v>
      </c>
      <c r="H12" s="873">
        <f t="shared" si="2"/>
        <v>6.9216721974591083E-2</v>
      </c>
      <c r="I12" s="404"/>
      <c r="J12" s="402" t="s">
        <v>455</v>
      </c>
      <c r="K12" s="865">
        <v>50972</v>
      </c>
      <c r="L12" s="865">
        <v>244</v>
      </c>
      <c r="M12" s="871">
        <v>3523</v>
      </c>
      <c r="N12" s="865">
        <v>103</v>
      </c>
      <c r="O12" s="403">
        <f t="shared" si="3"/>
        <v>54842</v>
      </c>
      <c r="P12" s="867">
        <f t="shared" si="4"/>
        <v>8.9216765151238581E-2</v>
      </c>
      <c r="Q12" s="873">
        <f t="shared" si="5"/>
        <v>6.7056225969774258E-2</v>
      </c>
      <c r="R12" s="405"/>
      <c r="S12" s="402" t="s">
        <v>455</v>
      </c>
      <c r="T12" s="885">
        <v>49279</v>
      </c>
      <c r="U12" s="865">
        <v>516</v>
      </c>
      <c r="V12" s="871">
        <v>3527</v>
      </c>
      <c r="W12" s="865">
        <v>116</v>
      </c>
      <c r="X12" s="403">
        <f t="shared" si="6"/>
        <v>53438</v>
      </c>
      <c r="Y12" s="867">
        <f>(T12+U12+W12)/($T$28+$U$28+$W$28)</f>
        <v>9.5942285844999892E-2</v>
      </c>
      <c r="Z12" s="873">
        <f t="shared" si="7"/>
        <v>7.1518371319652857E-2</v>
      </c>
    </row>
    <row r="13" spans="1:26" s="254" customFormat="1" ht="20.100000000000001" customHeight="1">
      <c r="A13" s="402" t="s">
        <v>456</v>
      </c>
      <c r="B13" s="865">
        <v>101109</v>
      </c>
      <c r="C13" s="865">
        <v>528</v>
      </c>
      <c r="D13" s="871">
        <v>5037</v>
      </c>
      <c r="E13" s="865">
        <v>134</v>
      </c>
      <c r="F13" s="403">
        <f t="shared" si="0"/>
        <v>106808</v>
      </c>
      <c r="G13" s="867">
        <f t="shared" si="1"/>
        <v>9.2904560375959885E-2</v>
      </c>
      <c r="H13" s="873">
        <f t="shared" si="2"/>
        <v>4.9453138806526992E-2</v>
      </c>
      <c r="I13" s="404"/>
      <c r="J13" s="402" t="s">
        <v>456</v>
      </c>
      <c r="K13" s="865">
        <v>52280</v>
      </c>
      <c r="L13" s="865">
        <v>185</v>
      </c>
      <c r="M13" s="871">
        <v>2525</v>
      </c>
      <c r="N13" s="865">
        <v>74</v>
      </c>
      <c r="O13" s="403">
        <f t="shared" si="3"/>
        <v>55064</v>
      </c>
      <c r="P13" s="867">
        <f t="shared" si="4"/>
        <v>9.1337703857848423E-2</v>
      </c>
      <c r="Q13" s="873">
        <f t="shared" si="5"/>
        <v>4.8060451482736306E-2</v>
      </c>
      <c r="R13" s="405"/>
      <c r="S13" s="402" t="s">
        <v>456</v>
      </c>
      <c r="T13" s="885">
        <v>48829</v>
      </c>
      <c r="U13" s="865">
        <v>343</v>
      </c>
      <c r="V13" s="871">
        <v>2512</v>
      </c>
      <c r="W13" s="865">
        <v>60</v>
      </c>
      <c r="X13" s="403">
        <f t="shared" si="6"/>
        <v>51744</v>
      </c>
      <c r="Y13" s="867">
        <f>(T13+U13+W13)/($T$28+$U$28+$W$28)</f>
        <v>9.4637066312456872E-2</v>
      </c>
      <c r="Z13" s="873">
        <f t="shared" si="7"/>
        <v>5.093681563792684E-2</v>
      </c>
    </row>
    <row r="14" spans="1:26" s="254" customFormat="1" ht="20.100000000000001" customHeight="1">
      <c r="A14" s="402" t="s">
        <v>457</v>
      </c>
      <c r="B14" s="865">
        <v>108528</v>
      </c>
      <c r="C14" s="865">
        <v>572</v>
      </c>
      <c r="D14" s="871">
        <v>4216</v>
      </c>
      <c r="E14" s="865">
        <v>71</v>
      </c>
      <c r="F14" s="403">
        <f t="shared" si="0"/>
        <v>113387</v>
      </c>
      <c r="G14" s="867">
        <f t="shared" si="1"/>
        <v>9.9659861461555033E-2</v>
      </c>
      <c r="H14" s="873">
        <f t="shared" si="2"/>
        <v>4.1392581538280286E-2</v>
      </c>
      <c r="I14" s="404"/>
      <c r="J14" s="402" t="s">
        <v>457</v>
      </c>
      <c r="K14" s="865">
        <v>56172</v>
      </c>
      <c r="L14" s="865">
        <v>225</v>
      </c>
      <c r="M14" s="871">
        <v>2204</v>
      </c>
      <c r="N14" s="865">
        <v>31</v>
      </c>
      <c r="O14" s="403">
        <f>SUM(K14:N14)</f>
        <v>58632</v>
      </c>
      <c r="P14" s="867">
        <f t="shared" si="4"/>
        <v>9.8098630603754761E-2</v>
      </c>
      <c r="Q14" s="873">
        <f t="shared" si="5"/>
        <v>4.1950588145723097E-2</v>
      </c>
      <c r="R14" s="405"/>
      <c r="S14" s="402" t="s">
        <v>457</v>
      </c>
      <c r="T14" s="885">
        <v>52356</v>
      </c>
      <c r="U14" s="865">
        <v>347</v>
      </c>
      <c r="V14" s="871">
        <v>2012</v>
      </c>
      <c r="W14" s="865">
        <v>40</v>
      </c>
      <c r="X14" s="403">
        <f>SUM(T14:W14)</f>
        <v>54755</v>
      </c>
      <c r="Y14" s="867">
        <f>(T14+U14+W14)/($T$28+$U$28+$W$28)</f>
        <v>0.10138614698809539</v>
      </c>
      <c r="Z14" s="873">
        <f t="shared" si="7"/>
        <v>4.079811825776624E-2</v>
      </c>
    </row>
    <row r="15" spans="1:26" s="254" customFormat="1" ht="20.100000000000001" customHeight="1">
      <c r="A15" s="402" t="s">
        <v>458</v>
      </c>
      <c r="B15" s="865">
        <v>106702</v>
      </c>
      <c r="C15" s="865">
        <v>526</v>
      </c>
      <c r="D15" s="871">
        <v>3265</v>
      </c>
      <c r="E15" s="865">
        <v>38</v>
      </c>
      <c r="F15" s="403">
        <f t="shared" si="0"/>
        <v>110531</v>
      </c>
      <c r="G15" s="867">
        <f t="shared" si="1"/>
        <v>9.792082787127683E-2</v>
      </c>
      <c r="H15" s="873">
        <f t="shared" si="2"/>
        <v>3.2055687552771613E-2</v>
      </c>
      <c r="I15" s="404"/>
      <c r="J15" s="402" t="s">
        <v>458</v>
      </c>
      <c r="K15" s="865">
        <v>56472</v>
      </c>
      <c r="L15" s="865">
        <v>215</v>
      </c>
      <c r="M15" s="871">
        <v>1700</v>
      </c>
      <c r="N15" s="865">
        <v>23</v>
      </c>
      <c r="O15" s="403">
        <f>SUM(K15:N15)</f>
        <v>58410</v>
      </c>
      <c r="P15" s="867">
        <f t="shared" si="4"/>
        <v>9.8588880370364576E-2</v>
      </c>
      <c r="Q15" s="873">
        <f t="shared" si="5"/>
        <v>3.2357531691347217E-2</v>
      </c>
      <c r="R15" s="405"/>
      <c r="S15" s="402" t="s">
        <v>458</v>
      </c>
      <c r="T15" s="885">
        <v>50230</v>
      </c>
      <c r="U15" s="865">
        <v>311</v>
      </c>
      <c r="V15" s="871">
        <v>1565</v>
      </c>
      <c r="W15" s="865">
        <v>15</v>
      </c>
      <c r="X15" s="403">
        <f t="shared" si="6"/>
        <v>52121</v>
      </c>
      <c r="Y15" s="867">
        <f>(T15+U15+W15)/($T$28+$U$28+$W$28)</f>
        <v>9.7182148287548134E-2</v>
      </c>
      <c r="Z15" s="873">
        <f t="shared" si="7"/>
        <v>3.1734122799902668E-2</v>
      </c>
    </row>
    <row r="16" spans="1:26" s="254" customFormat="1" ht="20.100000000000001" customHeight="1">
      <c r="A16" s="402" t="s">
        <v>459</v>
      </c>
      <c r="B16" s="865">
        <v>93660</v>
      </c>
      <c r="C16" s="865">
        <v>492</v>
      </c>
      <c r="D16" s="871">
        <v>2552</v>
      </c>
      <c r="E16" s="865">
        <v>20</v>
      </c>
      <c r="F16" s="403">
        <f t="shared" si="0"/>
        <v>96724</v>
      </c>
      <c r="G16" s="867">
        <f t="shared" si="1"/>
        <v>8.5967596463873738E-2</v>
      </c>
      <c r="H16" s="873">
        <f t="shared" si="2"/>
        <v>2.5055471557327156E-2</v>
      </c>
      <c r="I16" s="404"/>
      <c r="J16" s="402" t="s">
        <v>459</v>
      </c>
      <c r="K16" s="865">
        <v>49688</v>
      </c>
      <c r="L16" s="865">
        <v>214</v>
      </c>
      <c r="M16" s="871">
        <v>1416</v>
      </c>
      <c r="N16" s="865">
        <v>12</v>
      </c>
      <c r="O16" s="403">
        <f>SUM(K16:N16)</f>
        <v>51330</v>
      </c>
      <c r="P16" s="867">
        <f t="shared" ref="P16:P23" si="9">(K16+L16+N16)/($K$28+$L$28+$N$28)</f>
        <v>8.677420868993789E-2</v>
      </c>
      <c r="Q16" s="873">
        <f t="shared" ref="Q16:Q23" si="10">M16/$M$28</f>
        <v>2.6951920514675091E-2</v>
      </c>
      <c r="R16" s="405"/>
      <c r="S16" s="402" t="s">
        <v>459</v>
      </c>
      <c r="T16" s="885">
        <v>43972</v>
      </c>
      <c r="U16" s="865">
        <v>278</v>
      </c>
      <c r="V16" s="871">
        <v>1136</v>
      </c>
      <c r="W16" s="865">
        <v>8</v>
      </c>
      <c r="X16" s="403">
        <f t="shared" si="6"/>
        <v>45394</v>
      </c>
      <c r="Y16" s="867">
        <f t="shared" ref="Y16:Y23" si="11">(T16+U16+W16)/($T$28+$U$28+$W$28)</f>
        <v>8.5075708499689554E-2</v>
      </c>
      <c r="Z16" s="873">
        <f t="shared" ref="Z16:Z23" si="12">V16/$V$28</f>
        <v>2.3035120447724877E-2</v>
      </c>
    </row>
    <row r="17" spans="1:29" s="254" customFormat="1" ht="20.100000000000001" customHeight="1">
      <c r="A17" s="402" t="s">
        <v>460</v>
      </c>
      <c r="B17" s="865">
        <v>77786</v>
      </c>
      <c r="C17" s="865" t="s">
        <v>1286</v>
      </c>
      <c r="D17" s="871">
        <v>1652</v>
      </c>
      <c r="E17" s="865" t="s">
        <v>1286</v>
      </c>
      <c r="F17" s="403">
        <v>79910</v>
      </c>
      <c r="G17" s="867">
        <v>7.0999999999999994E-2</v>
      </c>
      <c r="H17" s="873">
        <v>1.6E-2</v>
      </c>
      <c r="I17" s="404"/>
      <c r="J17" s="402" t="s">
        <v>460</v>
      </c>
      <c r="K17" s="865">
        <v>42227</v>
      </c>
      <c r="L17" s="865" t="s">
        <v>1286</v>
      </c>
      <c r="M17" s="871">
        <v>921</v>
      </c>
      <c r="N17" s="865" t="s">
        <v>1286</v>
      </c>
      <c r="O17" s="403">
        <v>43381</v>
      </c>
      <c r="P17" s="867">
        <v>7.3999999999999996E-2</v>
      </c>
      <c r="Q17" s="873">
        <v>1.7999999999999999E-2</v>
      </c>
      <c r="R17" s="405"/>
      <c r="S17" s="402" t="s">
        <v>460</v>
      </c>
      <c r="T17" s="885">
        <v>35559</v>
      </c>
      <c r="U17" s="865" t="s">
        <v>1286</v>
      </c>
      <c r="V17" s="871">
        <v>731</v>
      </c>
      <c r="W17" s="865" t="s">
        <v>1286</v>
      </c>
      <c r="X17" s="403">
        <v>36529</v>
      </c>
      <c r="Y17" s="867">
        <v>6.9000000000000006E-2</v>
      </c>
      <c r="Z17" s="873">
        <v>1.4999999999999999E-2</v>
      </c>
    </row>
    <row r="18" spans="1:29" s="254" customFormat="1" ht="20.100000000000001" customHeight="1">
      <c r="A18" s="402" t="s">
        <v>461</v>
      </c>
      <c r="B18" s="865">
        <v>70022</v>
      </c>
      <c r="C18" s="865" t="s">
        <v>1286</v>
      </c>
      <c r="D18" s="871">
        <v>1175</v>
      </c>
      <c r="E18" s="865" t="s">
        <v>1286</v>
      </c>
      <c r="F18" s="403">
        <v>71628</v>
      </c>
      <c r="G18" s="867">
        <v>6.4000000000000001E-2</v>
      </c>
      <c r="H18" s="873">
        <v>1.2E-2</v>
      </c>
      <c r="I18" s="404"/>
      <c r="J18" s="402" t="s">
        <v>461</v>
      </c>
      <c r="K18" s="865">
        <v>38306</v>
      </c>
      <c r="L18" s="865" t="s">
        <v>1286</v>
      </c>
      <c r="M18" s="871">
        <v>729</v>
      </c>
      <c r="N18" s="865" t="s">
        <v>1286</v>
      </c>
      <c r="O18" s="403">
        <v>39248</v>
      </c>
      <c r="P18" s="867">
        <v>6.7000000000000004E-2</v>
      </c>
      <c r="Q18" s="873">
        <v>1.4E-2</v>
      </c>
      <c r="R18" s="405"/>
      <c r="S18" s="402" t="s">
        <v>461</v>
      </c>
      <c r="T18" s="885">
        <v>31716</v>
      </c>
      <c r="U18" s="865" t="s">
        <v>1286</v>
      </c>
      <c r="V18" s="871">
        <v>446</v>
      </c>
      <c r="W18" s="865" t="s">
        <v>1286</v>
      </c>
      <c r="X18" s="403">
        <v>32380</v>
      </c>
      <c r="Y18" s="867">
        <v>6.0999999999999999E-2</v>
      </c>
      <c r="Z18" s="873">
        <v>8.9999999999999993E-3</v>
      </c>
    </row>
    <row r="19" spans="1:29" s="254" customFormat="1" ht="20.100000000000001" customHeight="1">
      <c r="A19" s="402" t="s">
        <v>462</v>
      </c>
      <c r="B19" s="865">
        <v>35068</v>
      </c>
      <c r="C19" s="865" t="s">
        <v>1286</v>
      </c>
      <c r="D19" s="871">
        <v>257</v>
      </c>
      <c r="E19" s="865" t="s">
        <v>1286</v>
      </c>
      <c r="F19" s="403">
        <v>35605</v>
      </c>
      <c r="G19" s="867">
        <v>3.2000000000000001E-2</v>
      </c>
      <c r="H19" s="873">
        <v>3.0000000000000001E-3</v>
      </c>
      <c r="I19" s="404"/>
      <c r="J19" s="402" t="s">
        <v>462</v>
      </c>
      <c r="K19" s="865">
        <v>19233</v>
      </c>
      <c r="L19" s="865" t="s">
        <v>1286</v>
      </c>
      <c r="M19" s="871">
        <v>179</v>
      </c>
      <c r="N19" s="865" t="s">
        <v>1286</v>
      </c>
      <c r="O19" s="403">
        <v>19549</v>
      </c>
      <c r="P19" s="867">
        <v>3.4000000000000002E-2</v>
      </c>
      <c r="Q19" s="873">
        <v>3.0000000000000001E-3</v>
      </c>
      <c r="R19" s="405"/>
      <c r="S19" s="402" t="s">
        <v>462</v>
      </c>
      <c r="T19" s="885">
        <v>15835</v>
      </c>
      <c r="U19" s="865" t="s">
        <v>1286</v>
      </c>
      <c r="V19" s="871">
        <v>78</v>
      </c>
      <c r="W19" s="865" t="s">
        <v>1286</v>
      </c>
      <c r="X19" s="403">
        <v>16056</v>
      </c>
      <c r="Y19" s="867">
        <v>3.1E-2</v>
      </c>
      <c r="Z19" s="873">
        <v>2E-3</v>
      </c>
    </row>
    <row r="20" spans="1:29" s="254" customFormat="1" ht="20.100000000000001" customHeight="1">
      <c r="A20" s="402" t="s">
        <v>463</v>
      </c>
      <c r="B20" s="865">
        <v>28518</v>
      </c>
      <c r="C20" s="865">
        <v>204</v>
      </c>
      <c r="D20" s="871">
        <v>228</v>
      </c>
      <c r="E20" s="865">
        <v>0</v>
      </c>
      <c r="F20" s="403">
        <f t="shared" si="0"/>
        <v>28950</v>
      </c>
      <c r="G20" s="867">
        <f t="shared" si="1"/>
        <v>2.6219696997359956E-2</v>
      </c>
      <c r="H20" s="873">
        <f t="shared" si="2"/>
        <v>2.2384982425825203E-3</v>
      </c>
      <c r="I20" s="404"/>
      <c r="J20" s="402" t="s">
        <v>463</v>
      </c>
      <c r="K20" s="865">
        <v>15950</v>
      </c>
      <c r="L20" s="865">
        <v>107</v>
      </c>
      <c r="M20" s="871">
        <v>171</v>
      </c>
      <c r="N20" s="865">
        <v>0</v>
      </c>
      <c r="O20" s="403">
        <f t="shared" ref="O20:O23" si="13">SUM(K20:N20)</f>
        <v>16228</v>
      </c>
      <c r="P20" s="867">
        <f t="shared" si="9"/>
        <v>2.7914682632815095E-2</v>
      </c>
      <c r="Q20" s="873">
        <f t="shared" si="10"/>
        <v>3.2547870113061022E-3</v>
      </c>
      <c r="R20" s="405"/>
      <c r="S20" s="402" t="s">
        <v>463</v>
      </c>
      <c r="T20" s="885">
        <v>12568</v>
      </c>
      <c r="U20" s="865">
        <v>97</v>
      </c>
      <c r="V20" s="871">
        <v>57</v>
      </c>
      <c r="W20" s="865">
        <v>0</v>
      </c>
      <c r="X20" s="403">
        <f t="shared" si="6"/>
        <v>12722</v>
      </c>
      <c r="Y20" s="867">
        <f t="shared" si="11"/>
        <v>2.4345516023059521E-2</v>
      </c>
      <c r="Z20" s="873">
        <f t="shared" si="12"/>
        <v>1.155811501338308E-3</v>
      </c>
    </row>
    <row r="21" spans="1:29" s="254" customFormat="1" ht="20.100000000000001" customHeight="1">
      <c r="A21" s="402" t="s">
        <v>464</v>
      </c>
      <c r="B21" s="865">
        <v>21748</v>
      </c>
      <c r="C21" s="865">
        <v>160</v>
      </c>
      <c r="D21" s="871">
        <v>118</v>
      </c>
      <c r="E21" s="865">
        <v>0</v>
      </c>
      <c r="F21" s="403">
        <f t="shared" si="0"/>
        <v>22026</v>
      </c>
      <c r="G21" s="867">
        <f t="shared" si="1"/>
        <v>1.9999342727461941E-2</v>
      </c>
      <c r="H21" s="873">
        <f t="shared" si="2"/>
        <v>1.1585210202839358E-3</v>
      </c>
      <c r="I21" s="404"/>
      <c r="J21" s="402" t="s">
        <v>464</v>
      </c>
      <c r="K21" s="865">
        <v>12281</v>
      </c>
      <c r="L21" s="865">
        <v>95</v>
      </c>
      <c r="M21" s="871">
        <v>85</v>
      </c>
      <c r="N21" s="865">
        <v>0</v>
      </c>
      <c r="O21" s="403">
        <f t="shared" si="13"/>
        <v>12461</v>
      </c>
      <c r="P21" s="867">
        <f t="shared" si="9"/>
        <v>2.1515358551642251E-2</v>
      </c>
      <c r="Q21" s="873">
        <f t="shared" si="10"/>
        <v>1.6178765845673607E-3</v>
      </c>
      <c r="R21" s="405"/>
      <c r="S21" s="402" t="s">
        <v>464</v>
      </c>
      <c r="T21" s="885">
        <v>9467</v>
      </c>
      <c r="U21" s="865">
        <v>65</v>
      </c>
      <c r="V21" s="871">
        <v>33</v>
      </c>
      <c r="W21" s="865">
        <v>0</v>
      </c>
      <c r="X21" s="403">
        <f t="shared" si="6"/>
        <v>9565</v>
      </c>
      <c r="Y21" s="867">
        <f t="shared" si="11"/>
        <v>1.8323052406774839E-2</v>
      </c>
      <c r="Z21" s="873">
        <f t="shared" si="12"/>
        <v>6.6915402709059944E-4</v>
      </c>
    </row>
    <row r="22" spans="1:29" s="254" customFormat="1" ht="20.100000000000001" customHeight="1">
      <c r="A22" s="402" t="s">
        <v>465</v>
      </c>
      <c r="B22" s="865">
        <v>16940</v>
      </c>
      <c r="C22" s="865">
        <v>131</v>
      </c>
      <c r="D22" s="871">
        <v>70</v>
      </c>
      <c r="E22" s="865">
        <v>0</v>
      </c>
      <c r="F22" s="403">
        <f t="shared" si="0"/>
        <v>17141</v>
      </c>
      <c r="G22" s="867">
        <f t="shared" si="1"/>
        <v>1.5583749301647928E-2</v>
      </c>
      <c r="H22" s="873">
        <f t="shared" si="2"/>
        <v>6.8725823237182637E-4</v>
      </c>
      <c r="I22" s="404"/>
      <c r="J22" s="402" t="s">
        <v>465</v>
      </c>
      <c r="K22" s="865">
        <v>9781</v>
      </c>
      <c r="L22" s="865">
        <v>61</v>
      </c>
      <c r="M22" s="871">
        <v>44</v>
      </c>
      <c r="N22" s="865">
        <v>0</v>
      </c>
      <c r="O22" s="403">
        <f t="shared" si="13"/>
        <v>9886</v>
      </c>
      <c r="P22" s="867">
        <f t="shared" si="9"/>
        <v>1.7110064549552603E-2</v>
      </c>
      <c r="Q22" s="873">
        <f t="shared" si="10"/>
        <v>8.3748905554075143E-4</v>
      </c>
      <c r="R22" s="405"/>
      <c r="S22" s="402" t="s">
        <v>465</v>
      </c>
      <c r="T22" s="885">
        <v>7159</v>
      </c>
      <c r="U22" s="865">
        <v>70</v>
      </c>
      <c r="V22" s="871">
        <v>26</v>
      </c>
      <c r="W22" s="865">
        <v>0</v>
      </c>
      <c r="X22" s="403">
        <f t="shared" si="6"/>
        <v>7255</v>
      </c>
      <c r="Y22" s="867">
        <f t="shared" si="11"/>
        <v>1.3896070693304166E-2</v>
      </c>
      <c r="Z22" s="873">
        <f t="shared" si="12"/>
        <v>5.2721226376835101E-4</v>
      </c>
    </row>
    <row r="23" spans="1:29" s="254" customFormat="1" ht="20.100000000000001" customHeight="1">
      <c r="A23" s="402" t="s">
        <v>466</v>
      </c>
      <c r="B23" s="865">
        <v>11123</v>
      </c>
      <c r="C23" s="865">
        <v>96</v>
      </c>
      <c r="D23" s="871">
        <v>40</v>
      </c>
      <c r="E23" s="865">
        <v>0</v>
      </c>
      <c r="F23" s="403">
        <f t="shared" si="0"/>
        <v>11259</v>
      </c>
      <c r="G23" s="867">
        <f t="shared" si="1"/>
        <v>1.0241584172877283E-2</v>
      </c>
      <c r="H23" s="873">
        <f t="shared" si="2"/>
        <v>3.9271898992675793E-4</v>
      </c>
      <c r="I23" s="404"/>
      <c r="J23" s="402" t="s">
        <v>466</v>
      </c>
      <c r="K23" s="865">
        <v>6603</v>
      </c>
      <c r="L23" s="865">
        <v>50</v>
      </c>
      <c r="M23" s="871">
        <v>27</v>
      </c>
      <c r="N23" s="865">
        <v>0</v>
      </c>
      <c r="O23" s="403">
        <f t="shared" si="13"/>
        <v>6680</v>
      </c>
      <c r="P23" s="867">
        <f t="shared" si="9"/>
        <v>1.1566069848422421E-2</v>
      </c>
      <c r="Q23" s="873">
        <f t="shared" si="10"/>
        <v>5.1391373862727931E-4</v>
      </c>
      <c r="R23" s="405"/>
      <c r="S23" s="402" t="s">
        <v>466</v>
      </c>
      <c r="T23" s="885">
        <v>4520</v>
      </c>
      <c r="U23" s="865">
        <v>46</v>
      </c>
      <c r="V23" s="871">
        <v>13</v>
      </c>
      <c r="W23" s="865">
        <v>0</v>
      </c>
      <c r="X23" s="403">
        <f t="shared" si="6"/>
        <v>4579</v>
      </c>
      <c r="Y23" s="867">
        <f t="shared" si="11"/>
        <v>8.7770727328298267E-3</v>
      </c>
      <c r="Z23" s="873">
        <f t="shared" si="12"/>
        <v>2.6360613188417551E-4</v>
      </c>
    </row>
    <row r="24" spans="1:29" s="254" customFormat="1" ht="20.100000000000001" customHeight="1">
      <c r="A24" s="402" t="s">
        <v>467</v>
      </c>
      <c r="B24" s="865">
        <v>6472</v>
      </c>
      <c r="C24" s="865" t="s">
        <v>1286</v>
      </c>
      <c r="D24" s="871" t="s">
        <v>1286</v>
      </c>
      <c r="E24" s="865" t="s">
        <v>1286</v>
      </c>
      <c r="F24" s="403">
        <v>6531</v>
      </c>
      <c r="G24" s="867">
        <v>6.0000000000000001E-3</v>
      </c>
      <c r="H24" s="873">
        <v>0</v>
      </c>
      <c r="I24" s="404"/>
      <c r="J24" s="402" t="s">
        <v>467</v>
      </c>
      <c r="K24" s="865">
        <v>3906</v>
      </c>
      <c r="L24" s="865" t="s">
        <v>1286</v>
      </c>
      <c r="M24" s="871" t="s">
        <v>1286</v>
      </c>
      <c r="N24" s="865" t="s">
        <v>1286</v>
      </c>
      <c r="O24" s="403">
        <v>3940</v>
      </c>
      <c r="P24" s="867">
        <v>7.0000000000000001E-3</v>
      </c>
      <c r="Q24" s="873">
        <v>0</v>
      </c>
      <c r="R24" s="405"/>
      <c r="S24" s="402" t="s">
        <v>467</v>
      </c>
      <c r="T24" s="885">
        <v>2566</v>
      </c>
      <c r="U24" s="865" t="s">
        <v>1286</v>
      </c>
      <c r="V24" s="871" t="s">
        <v>1286</v>
      </c>
      <c r="W24" s="865" t="s">
        <v>1286</v>
      </c>
      <c r="X24" s="403">
        <v>2591</v>
      </c>
      <c r="Y24" s="867">
        <v>5.0000000000000001E-3</v>
      </c>
      <c r="Z24" s="873">
        <v>0</v>
      </c>
      <c r="AC24" s="406"/>
    </row>
    <row r="25" spans="1:29" s="254" customFormat="1" ht="20.100000000000001" customHeight="1">
      <c r="A25" s="402" t="s">
        <v>468</v>
      </c>
      <c r="B25" s="865">
        <v>3149</v>
      </c>
      <c r="C25" s="865" t="s">
        <v>1286</v>
      </c>
      <c r="D25" s="871" t="s">
        <v>1286</v>
      </c>
      <c r="E25" s="865" t="s">
        <v>1286</v>
      </c>
      <c r="F25" s="403">
        <v>3188</v>
      </c>
      <c r="G25" s="867">
        <v>3.0000000000000001E-3</v>
      </c>
      <c r="H25" s="873">
        <v>0</v>
      </c>
      <c r="I25" s="404"/>
      <c r="J25" s="402" t="s">
        <v>468</v>
      </c>
      <c r="K25" s="865">
        <v>1971</v>
      </c>
      <c r="L25" s="865" t="s">
        <v>1286</v>
      </c>
      <c r="M25" s="871" t="s">
        <v>1286</v>
      </c>
      <c r="N25" s="865" t="s">
        <v>1286</v>
      </c>
      <c r="O25" s="403">
        <v>1990</v>
      </c>
      <c r="P25" s="867">
        <v>3.0000000000000001E-3</v>
      </c>
      <c r="Q25" s="873">
        <v>0</v>
      </c>
      <c r="R25" s="405"/>
      <c r="S25" s="402" t="s">
        <v>468</v>
      </c>
      <c r="T25" s="885">
        <v>1178</v>
      </c>
      <c r="U25" s="865" t="s">
        <v>1286</v>
      </c>
      <c r="V25" s="871" t="s">
        <v>1286</v>
      </c>
      <c r="W25" s="865" t="s">
        <v>1286</v>
      </c>
      <c r="X25" s="403">
        <v>1198</v>
      </c>
      <c r="Y25" s="867">
        <v>2E-3</v>
      </c>
      <c r="Z25" s="873">
        <v>0</v>
      </c>
      <c r="AC25" s="406"/>
    </row>
    <row r="26" spans="1:29" s="254" customFormat="1" ht="20.100000000000001" customHeight="1">
      <c r="A26" s="402" t="s">
        <v>469</v>
      </c>
      <c r="B26" s="865">
        <v>1130</v>
      </c>
      <c r="C26" s="865" t="s">
        <v>1286</v>
      </c>
      <c r="D26" s="871" t="s">
        <v>1286</v>
      </c>
      <c r="E26" s="865" t="s">
        <v>1286</v>
      </c>
      <c r="F26" s="403">
        <v>1138</v>
      </c>
      <c r="G26" s="867">
        <v>1E-3</v>
      </c>
      <c r="H26" s="873">
        <v>0</v>
      </c>
      <c r="I26" s="404"/>
      <c r="J26" s="402" t="s">
        <v>469</v>
      </c>
      <c r="K26" s="865">
        <v>767</v>
      </c>
      <c r="L26" s="865" t="s">
        <v>1286</v>
      </c>
      <c r="M26" s="871" t="s">
        <v>1286</v>
      </c>
      <c r="N26" s="865" t="s">
        <v>1286</v>
      </c>
      <c r="O26" s="403">
        <v>770</v>
      </c>
      <c r="P26" s="867">
        <v>1E-3</v>
      </c>
      <c r="Q26" s="873">
        <v>0</v>
      </c>
      <c r="R26" s="405"/>
      <c r="S26" s="402" t="s">
        <v>469</v>
      </c>
      <c r="T26" s="885">
        <v>363</v>
      </c>
      <c r="U26" s="865" t="s">
        <v>1286</v>
      </c>
      <c r="V26" s="871" t="s">
        <v>1286</v>
      </c>
      <c r="W26" s="865" t="s">
        <v>1286</v>
      </c>
      <c r="X26" s="403">
        <v>368</v>
      </c>
      <c r="Y26" s="867">
        <v>1E-3</v>
      </c>
      <c r="Z26" s="873">
        <v>0</v>
      </c>
      <c r="AC26" s="406"/>
    </row>
    <row r="27" spans="1:29" s="254" customFormat="1" ht="20.100000000000001" customHeight="1" thickBot="1">
      <c r="A27" s="402" t="s">
        <v>470</v>
      </c>
      <c r="B27" s="865">
        <v>351</v>
      </c>
      <c r="C27" s="865" t="s">
        <v>1286</v>
      </c>
      <c r="D27" s="871" t="s">
        <v>1286</v>
      </c>
      <c r="E27" s="865" t="s">
        <v>1286</v>
      </c>
      <c r="F27" s="403">
        <v>358</v>
      </c>
      <c r="G27" s="867">
        <v>0</v>
      </c>
      <c r="H27" s="873">
        <v>0</v>
      </c>
      <c r="I27" s="404"/>
      <c r="J27" s="402" t="s">
        <v>470</v>
      </c>
      <c r="K27" s="865">
        <v>256</v>
      </c>
      <c r="L27" s="865" t="s">
        <v>1286</v>
      </c>
      <c r="M27" s="871" t="s">
        <v>1286</v>
      </c>
      <c r="N27" s="865" t="s">
        <v>1286</v>
      </c>
      <c r="O27" s="403">
        <v>259</v>
      </c>
      <c r="P27" s="867">
        <v>0</v>
      </c>
      <c r="Q27" s="873">
        <v>0</v>
      </c>
      <c r="R27" s="405"/>
      <c r="S27" s="402" t="s">
        <v>470</v>
      </c>
      <c r="T27" s="885">
        <v>95</v>
      </c>
      <c r="U27" s="865" t="s">
        <v>1286</v>
      </c>
      <c r="V27" s="871" t="s">
        <v>1286</v>
      </c>
      <c r="W27" s="865" t="s">
        <v>1286</v>
      </c>
      <c r="X27" s="403">
        <v>99</v>
      </c>
      <c r="Y27" s="867">
        <v>0</v>
      </c>
      <c r="Z27" s="873">
        <v>0</v>
      </c>
      <c r="AC27" s="406"/>
    </row>
    <row r="28" spans="1:29" s="254" customFormat="1" ht="20.100000000000001" customHeight="1" thickTop="1" thickBot="1">
      <c r="A28" s="407" t="s">
        <v>203</v>
      </c>
      <c r="B28" s="866">
        <v>1086186</v>
      </c>
      <c r="C28" s="866">
        <v>6963</v>
      </c>
      <c r="D28" s="872">
        <v>101854</v>
      </c>
      <c r="E28" s="866">
        <v>2287</v>
      </c>
      <c r="F28" s="408">
        <v>1197290</v>
      </c>
      <c r="G28" s="868">
        <v>0.99999999999999989</v>
      </c>
      <c r="H28" s="874">
        <v>1</v>
      </c>
      <c r="I28" s="405"/>
      <c r="J28" s="407" t="s">
        <v>203</v>
      </c>
      <c r="K28" s="879">
        <v>571115</v>
      </c>
      <c r="L28" s="879">
        <v>2925</v>
      </c>
      <c r="M28" s="875">
        <v>52538</v>
      </c>
      <c r="N28" s="879">
        <v>1177</v>
      </c>
      <c r="O28" s="408">
        <f t="shared" ref="O28" si="14">SUM(O8:O27)</f>
        <v>627755</v>
      </c>
      <c r="P28" s="868">
        <v>1</v>
      </c>
      <c r="Q28" s="874">
        <v>1</v>
      </c>
      <c r="S28" s="407" t="s">
        <v>203</v>
      </c>
      <c r="T28" s="879">
        <v>515071</v>
      </c>
      <c r="U28" s="879">
        <v>4038</v>
      </c>
      <c r="V28" s="875">
        <v>49316</v>
      </c>
      <c r="W28" s="879">
        <v>1110</v>
      </c>
      <c r="X28" s="408">
        <v>569535</v>
      </c>
      <c r="Y28" s="868">
        <v>1</v>
      </c>
      <c r="Z28" s="874">
        <v>0.99999999999999978</v>
      </c>
    </row>
    <row r="29" spans="1:29" ht="12.75" customHeight="1" thickTop="1">
      <c r="A29" s="229" t="s">
        <v>437</v>
      </c>
      <c r="B29" s="184"/>
      <c r="C29" s="184"/>
      <c r="D29" s="184"/>
      <c r="E29" s="184"/>
      <c r="F29" s="184"/>
      <c r="G29" s="184"/>
      <c r="H29" s="184"/>
      <c r="J29" s="229" t="s">
        <v>437</v>
      </c>
      <c r="S29" s="229" t="s">
        <v>437</v>
      </c>
      <c r="Y29" s="790"/>
    </row>
    <row r="30" spans="1:29">
      <c r="A30" s="190"/>
      <c r="B30" s="172"/>
      <c r="C30" s="172"/>
      <c r="D30" s="172"/>
      <c r="E30" s="172"/>
      <c r="F30" s="172"/>
      <c r="G30" s="348"/>
      <c r="H30" s="348"/>
      <c r="I30" s="144"/>
      <c r="J30" s="144"/>
      <c r="K30" s="144"/>
      <c r="L30" s="144"/>
      <c r="M30" s="144"/>
      <c r="N30" s="144"/>
      <c r="O30" s="144"/>
      <c r="P30" s="220"/>
      <c r="Q30" s="220"/>
      <c r="R30" s="144"/>
      <c r="S30" s="144"/>
      <c r="T30" s="144"/>
      <c r="U30" s="144"/>
      <c r="V30" s="144"/>
      <c r="W30" s="144"/>
      <c r="X30" s="144"/>
      <c r="Y30" s="220"/>
      <c r="Z30" s="220"/>
    </row>
    <row r="31" spans="1:29" s="645" customFormat="1">
      <c r="A31" s="445" t="s">
        <v>205</v>
      </c>
      <c r="B31" s="638"/>
      <c r="C31" s="638"/>
      <c r="D31" s="638"/>
      <c r="E31" s="638"/>
      <c r="F31" s="638"/>
      <c r="G31" s="638"/>
      <c r="H31" s="1072"/>
      <c r="I31" s="459"/>
      <c r="J31" s="459"/>
      <c r="K31" s="638"/>
      <c r="L31" s="638"/>
      <c r="M31" s="638"/>
      <c r="N31" s="638"/>
      <c r="O31" s="638"/>
      <c r="P31" s="638"/>
      <c r="Q31" s="638"/>
      <c r="R31" s="459"/>
      <c r="S31" s="459"/>
      <c r="T31" s="459"/>
      <c r="U31" s="459"/>
      <c r="V31" s="459"/>
      <c r="W31" s="459"/>
      <c r="X31" s="459"/>
      <c r="Y31" s="951"/>
      <c r="Z31" s="951"/>
    </row>
    <row r="32" spans="1:29" s="645" customFormat="1">
      <c r="A32" s="445" t="s">
        <v>471</v>
      </c>
      <c r="K32" s="816"/>
      <c r="L32" s="816"/>
      <c r="M32" s="816"/>
      <c r="N32" s="816"/>
      <c r="O32" s="816"/>
      <c r="P32" s="816"/>
      <c r="T32" s="816"/>
      <c r="W32" s="816"/>
    </row>
    <row r="33" spans="1:26" s="645" customFormat="1" ht="24" customHeight="1">
      <c r="A33" s="1257" t="s">
        <v>472</v>
      </c>
      <c r="B33" s="1257"/>
      <c r="C33" s="1257"/>
      <c r="D33" s="1257"/>
      <c r="E33" s="1257"/>
      <c r="F33" s="1257"/>
      <c r="G33" s="1257"/>
      <c r="H33" s="1257"/>
      <c r="K33" s="817"/>
      <c r="L33" s="816"/>
      <c r="M33" s="816"/>
    </row>
    <row r="34" spans="1:26" s="645" customFormat="1" ht="25.5" customHeight="1">
      <c r="A34" s="1257" t="s">
        <v>473</v>
      </c>
      <c r="B34" s="1257"/>
      <c r="C34" s="1257"/>
      <c r="D34" s="1257"/>
      <c r="E34" s="1257"/>
      <c r="F34" s="1257"/>
      <c r="G34" s="1257"/>
      <c r="H34" s="1257"/>
    </row>
    <row r="35" spans="1:26" s="645" customFormat="1">
      <c r="A35" s="445" t="s">
        <v>474</v>
      </c>
    </row>
    <row r="36" spans="1:26" s="645" customFormat="1">
      <c r="A36" s="445" t="s">
        <v>475</v>
      </c>
    </row>
    <row r="37" spans="1:26" s="645" customFormat="1">
      <c r="A37" s="445" t="s">
        <v>476</v>
      </c>
    </row>
    <row r="38" spans="1:26">
      <c r="A38" s="332"/>
    </row>
    <row r="39" spans="1:26">
      <c r="A39" s="301"/>
    </row>
    <row r="40" spans="1:26" s="662" customFormat="1">
      <c r="A40" s="811" t="s">
        <v>1461</v>
      </c>
      <c r="B40" s="198"/>
      <c r="C40" s="198"/>
      <c r="D40" s="198"/>
      <c r="J40" s="811" t="s">
        <v>1462</v>
      </c>
      <c r="S40" s="811" t="s">
        <v>1463</v>
      </c>
    </row>
    <row r="41" spans="1:26" ht="6" customHeight="1" thickBot="1">
      <c r="B41" s="144"/>
      <c r="C41" s="144"/>
      <c r="D41" s="144"/>
    </row>
    <row r="42" spans="1:26" ht="67.5" customHeight="1" thickTop="1" thickBot="1">
      <c r="A42" s="401" t="s">
        <v>446</v>
      </c>
      <c r="B42" s="863" t="s">
        <v>447</v>
      </c>
      <c r="C42" s="863" t="s">
        <v>448</v>
      </c>
      <c r="D42" s="869" t="s">
        <v>449</v>
      </c>
      <c r="E42" s="863" t="s">
        <v>450</v>
      </c>
      <c r="F42" s="215" t="s">
        <v>203</v>
      </c>
      <c r="G42" s="863" t="s">
        <v>451</v>
      </c>
      <c r="H42" s="869" t="s">
        <v>452</v>
      </c>
      <c r="J42" s="401" t="s">
        <v>446</v>
      </c>
      <c r="K42" s="863" t="s">
        <v>447</v>
      </c>
      <c r="L42" s="863" t="s">
        <v>448</v>
      </c>
      <c r="M42" s="869" t="s">
        <v>449</v>
      </c>
      <c r="N42" s="863" t="s">
        <v>450</v>
      </c>
      <c r="O42" s="215" t="s">
        <v>203</v>
      </c>
      <c r="P42" s="863" t="s">
        <v>451</v>
      </c>
      <c r="Q42" s="869" t="s">
        <v>452</v>
      </c>
      <c r="S42" s="401" t="s">
        <v>446</v>
      </c>
      <c r="T42" s="863" t="s">
        <v>447</v>
      </c>
      <c r="U42" s="863" t="s">
        <v>448</v>
      </c>
      <c r="V42" s="869" t="s">
        <v>449</v>
      </c>
      <c r="W42" s="863" t="s">
        <v>450</v>
      </c>
      <c r="X42" s="215" t="s">
        <v>203</v>
      </c>
      <c r="Y42" s="863" t="s">
        <v>451</v>
      </c>
      <c r="Z42" s="869" t="s">
        <v>452</v>
      </c>
    </row>
    <row r="43" spans="1:26" s="254" customFormat="1" ht="20.100000000000001" customHeight="1" thickTop="1">
      <c r="A43" s="402" t="s">
        <v>866</v>
      </c>
      <c r="B43" s="864" t="s">
        <v>1286</v>
      </c>
      <c r="C43" s="864">
        <v>0</v>
      </c>
      <c r="D43" s="870">
        <v>71839</v>
      </c>
      <c r="E43" s="864" t="s">
        <v>1286</v>
      </c>
      <c r="F43" s="403">
        <v>71845</v>
      </c>
      <c r="G43" s="867">
        <v>0</v>
      </c>
      <c r="H43" s="873">
        <v>6.5000000000000002E-2</v>
      </c>
      <c r="J43" s="402" t="s">
        <v>866</v>
      </c>
      <c r="K43" s="864" t="s">
        <v>1286</v>
      </c>
      <c r="L43" s="864">
        <v>0</v>
      </c>
      <c r="M43" s="870" t="s">
        <v>1286</v>
      </c>
      <c r="N43" s="864" t="s">
        <v>1286</v>
      </c>
      <c r="O43" s="403">
        <v>37099</v>
      </c>
      <c r="P43" s="867">
        <v>0</v>
      </c>
      <c r="Q43" s="873">
        <v>6.8000000000000005E-2</v>
      </c>
      <c r="R43" s="145"/>
      <c r="S43" s="402" t="s">
        <v>866</v>
      </c>
      <c r="T43" s="864" t="s">
        <v>1286</v>
      </c>
      <c r="U43" s="864">
        <v>0</v>
      </c>
      <c r="V43" s="870" t="s">
        <v>1286</v>
      </c>
      <c r="W43" s="864" t="s">
        <v>1286</v>
      </c>
      <c r="X43" s="403">
        <v>34746</v>
      </c>
      <c r="Y43" s="867">
        <v>0</v>
      </c>
      <c r="Z43" s="873">
        <v>6.3E-2</v>
      </c>
    </row>
    <row r="44" spans="1:26" s="254" customFormat="1" ht="20.100000000000001" customHeight="1">
      <c r="A44" s="402" t="s">
        <v>867</v>
      </c>
      <c r="B44" s="864">
        <v>368</v>
      </c>
      <c r="C44" s="864" t="s">
        <v>1286</v>
      </c>
      <c r="D44" s="870">
        <v>85446</v>
      </c>
      <c r="E44" s="864" t="s">
        <v>1286</v>
      </c>
      <c r="F44" s="403">
        <v>85831</v>
      </c>
      <c r="G44" s="867">
        <v>4.0000000000000001E-3</v>
      </c>
      <c r="H44" s="873">
        <v>7.8E-2</v>
      </c>
      <c r="J44" s="402" t="s">
        <v>867</v>
      </c>
      <c r="K44" s="864">
        <v>345</v>
      </c>
      <c r="L44" s="864" t="s">
        <v>1286</v>
      </c>
      <c r="M44" s="870">
        <v>43295</v>
      </c>
      <c r="N44" s="864" t="s">
        <v>1286</v>
      </c>
      <c r="O44" s="403">
        <v>43657</v>
      </c>
      <c r="P44" s="867">
        <v>4.0000000000000001E-3</v>
      </c>
      <c r="Q44" s="873">
        <v>0.08</v>
      </c>
      <c r="R44" s="684"/>
      <c r="S44" s="402" t="s">
        <v>867</v>
      </c>
      <c r="T44" s="864">
        <v>23</v>
      </c>
      <c r="U44" s="864" t="s">
        <v>1286</v>
      </c>
      <c r="V44" s="870">
        <v>42151</v>
      </c>
      <c r="W44" s="864" t="s">
        <v>1286</v>
      </c>
      <c r="X44" s="403">
        <v>42174</v>
      </c>
      <c r="Y44" s="867">
        <v>2E-3</v>
      </c>
      <c r="Z44" s="873">
        <v>7.5999999999999998E-2</v>
      </c>
    </row>
    <row r="45" spans="1:26" s="254" customFormat="1" ht="20.100000000000001" customHeight="1">
      <c r="A45" s="402" t="s">
        <v>453</v>
      </c>
      <c r="B45" s="865">
        <v>2106</v>
      </c>
      <c r="C45" s="865">
        <v>6</v>
      </c>
      <c r="D45" s="871">
        <v>109399</v>
      </c>
      <c r="E45" s="865">
        <v>66</v>
      </c>
      <c r="F45" s="403">
        <f t="shared" ref="F45:F62" si="15">SUM(B45:E45)</f>
        <v>111577</v>
      </c>
      <c r="G45" s="867">
        <f t="shared" ref="G45:G62" si="16">($B45+$C45+$E45)/($B$63+$C$63+$E$63)</f>
        <v>2.2161172161172162E-2</v>
      </c>
      <c r="H45" s="873">
        <f t="shared" ref="H45:H62" si="17">D45/$D$63</f>
        <v>9.9677003466859829E-2</v>
      </c>
      <c r="J45" s="402" t="s">
        <v>453</v>
      </c>
      <c r="K45" s="865">
        <v>1944</v>
      </c>
      <c r="L45" s="865">
        <v>6</v>
      </c>
      <c r="M45" s="871">
        <v>54475</v>
      </c>
      <c r="N45" s="865">
        <v>61</v>
      </c>
      <c r="O45" s="403">
        <f t="shared" ref="O45" si="18">SUM(K45:N45)</f>
        <v>56486</v>
      </c>
      <c r="P45" s="867">
        <f t="shared" ref="P45" si="19">(K45+L45+N45)/($K$63+$L$63+$N$63)</f>
        <v>2.3998472499015478E-2</v>
      </c>
      <c r="Q45" s="873">
        <f t="shared" ref="Q45" si="20">M45/$M$63</f>
        <v>0.10028516147797961</v>
      </c>
      <c r="R45" s="145"/>
      <c r="S45" s="402" t="s">
        <v>453</v>
      </c>
      <c r="T45" s="865">
        <v>162</v>
      </c>
      <c r="U45" s="865">
        <v>0</v>
      </c>
      <c r="V45" s="871">
        <v>54924</v>
      </c>
      <c r="W45" s="865">
        <v>5</v>
      </c>
      <c r="X45" s="403">
        <f t="shared" ref="X45" si="21">SUM(T45:W45)</f>
        <v>55091</v>
      </c>
      <c r="Y45" s="867">
        <f t="shared" ref="Y45" si="22">(T45+U45+W45)/($T$63+$U$63+$W$63)</f>
        <v>1.1530760201615687E-2</v>
      </c>
      <c r="Z45" s="873">
        <f t="shared" ref="Z45" si="23">V45/$V$63</f>
        <v>9.9081059433482346E-2</v>
      </c>
    </row>
    <row r="46" spans="1:26" s="254" customFormat="1" ht="20.100000000000001" customHeight="1">
      <c r="A46" s="402" t="s">
        <v>454</v>
      </c>
      <c r="B46" s="865">
        <v>3714</v>
      </c>
      <c r="C46" s="865" t="s">
        <v>1286</v>
      </c>
      <c r="D46" s="871">
        <v>109714</v>
      </c>
      <c r="E46" s="865" t="s">
        <v>1286</v>
      </c>
      <c r="F46" s="403">
        <v>113506</v>
      </c>
      <c r="G46" s="867">
        <v>3.9E-2</v>
      </c>
      <c r="H46" s="873">
        <v>0.1</v>
      </c>
      <c r="J46" s="402" t="s">
        <v>454</v>
      </c>
      <c r="K46" s="865" t="s">
        <v>1286</v>
      </c>
      <c r="L46" s="865" t="s">
        <v>1286</v>
      </c>
      <c r="M46" s="871">
        <v>53891</v>
      </c>
      <c r="N46" s="865" t="s">
        <v>1286</v>
      </c>
      <c r="O46" s="403">
        <v>57294</v>
      </c>
      <c r="P46" s="867">
        <v>4.1000000000000002E-2</v>
      </c>
      <c r="Q46" s="873">
        <v>9.9000000000000005E-2</v>
      </c>
      <c r="R46" s="184"/>
      <c r="S46" s="402" t="s">
        <v>454</v>
      </c>
      <c r="T46" s="865" t="s">
        <v>1286</v>
      </c>
      <c r="U46" s="865" t="s">
        <v>1286</v>
      </c>
      <c r="V46" s="871">
        <v>55823</v>
      </c>
      <c r="W46" s="865" t="s">
        <v>1286</v>
      </c>
      <c r="X46" s="403">
        <v>56212</v>
      </c>
      <c r="Y46" s="867">
        <v>2.7E-2</v>
      </c>
      <c r="Z46" s="873">
        <v>0.10100000000000001</v>
      </c>
    </row>
    <row r="47" spans="1:26" s="254" customFormat="1" ht="20.100000000000001" customHeight="1">
      <c r="A47" s="402" t="s">
        <v>455</v>
      </c>
      <c r="B47" s="865">
        <v>4690</v>
      </c>
      <c r="C47" s="865">
        <v>6</v>
      </c>
      <c r="D47" s="871">
        <v>103475</v>
      </c>
      <c r="E47" s="865">
        <v>71</v>
      </c>
      <c r="F47" s="403">
        <f t="shared" si="15"/>
        <v>108242</v>
      </c>
      <c r="G47" s="867">
        <f t="shared" si="16"/>
        <v>4.8504273504273505E-2</v>
      </c>
      <c r="H47" s="873">
        <f t="shared" si="17"/>
        <v>9.4279453502621791E-2</v>
      </c>
      <c r="J47" s="402" t="s">
        <v>455</v>
      </c>
      <c r="K47" s="865">
        <v>4162</v>
      </c>
      <c r="L47" s="865" t="s">
        <v>1286</v>
      </c>
      <c r="M47" s="871">
        <v>50592</v>
      </c>
      <c r="N47" s="865" t="s">
        <v>1286</v>
      </c>
      <c r="O47" s="403">
        <v>54825</v>
      </c>
      <c r="P47" s="867">
        <v>5.0999999999999997E-2</v>
      </c>
      <c r="Q47" s="873">
        <v>9.2999999999999999E-2</v>
      </c>
      <c r="R47" s="149"/>
      <c r="S47" s="402" t="s">
        <v>455</v>
      </c>
      <c r="T47" s="865">
        <v>528</v>
      </c>
      <c r="U47" s="865" t="s">
        <v>1286</v>
      </c>
      <c r="V47" s="871">
        <v>52883</v>
      </c>
      <c r="W47" s="865" t="s">
        <v>1286</v>
      </c>
      <c r="X47" s="403">
        <v>53417</v>
      </c>
      <c r="Y47" s="867">
        <v>3.6999999999999998E-2</v>
      </c>
      <c r="Z47" s="873">
        <v>9.5000000000000001E-2</v>
      </c>
    </row>
    <row r="48" spans="1:26" s="254" customFormat="1" ht="20.100000000000001" customHeight="1">
      <c r="A48" s="402" t="s">
        <v>456</v>
      </c>
      <c r="B48" s="865">
        <v>6705</v>
      </c>
      <c r="C48" s="865">
        <v>21</v>
      </c>
      <c r="D48" s="871">
        <v>99971</v>
      </c>
      <c r="E48" s="865">
        <v>51</v>
      </c>
      <c r="F48" s="403">
        <f t="shared" si="15"/>
        <v>106748</v>
      </c>
      <c r="G48" s="867">
        <f t="shared" si="16"/>
        <v>6.8956043956043961E-2</v>
      </c>
      <c r="H48" s="873">
        <f t="shared" si="17"/>
        <v>9.1086844610878015E-2</v>
      </c>
      <c r="J48" s="402" t="s">
        <v>456</v>
      </c>
      <c r="K48" s="865">
        <v>5986</v>
      </c>
      <c r="L48" s="865" t="s">
        <v>1286</v>
      </c>
      <c r="M48" s="871">
        <v>48977</v>
      </c>
      <c r="N48" s="865" t="s">
        <v>1286</v>
      </c>
      <c r="O48" s="403">
        <v>55029</v>
      </c>
      <c r="P48" s="867">
        <v>7.1999999999999995E-2</v>
      </c>
      <c r="Q48" s="873">
        <v>0.09</v>
      </c>
      <c r="R48" s="149"/>
      <c r="S48" s="402" t="s">
        <v>456</v>
      </c>
      <c r="T48" s="865">
        <v>719</v>
      </c>
      <c r="U48" s="865" t="s">
        <v>1286</v>
      </c>
      <c r="V48" s="871">
        <v>50994</v>
      </c>
      <c r="W48" s="865" t="s">
        <v>1286</v>
      </c>
      <c r="X48" s="403">
        <v>51719</v>
      </c>
      <c r="Y48" s="867">
        <v>0.05</v>
      </c>
      <c r="Z48" s="873">
        <v>9.1999999999999998E-2</v>
      </c>
    </row>
    <row r="49" spans="1:26" s="254" customFormat="1" ht="20.100000000000001" customHeight="1">
      <c r="A49" s="402" t="s">
        <v>457</v>
      </c>
      <c r="B49" s="865">
        <v>9274</v>
      </c>
      <c r="C49" s="865">
        <v>25</v>
      </c>
      <c r="D49" s="871">
        <v>103965</v>
      </c>
      <c r="E49" s="865">
        <v>45</v>
      </c>
      <c r="F49" s="403">
        <f t="shared" si="15"/>
        <v>113309</v>
      </c>
      <c r="G49" s="867">
        <f t="shared" si="16"/>
        <v>9.507529507529508E-2</v>
      </c>
      <c r="H49" s="873">
        <f t="shared" si="17"/>
        <v>9.4725908513168144E-2</v>
      </c>
      <c r="J49" s="402" t="s">
        <v>457</v>
      </c>
      <c r="K49" s="865">
        <v>8477</v>
      </c>
      <c r="L49" s="865" t="s">
        <v>1286</v>
      </c>
      <c r="M49" s="871">
        <v>50052</v>
      </c>
      <c r="N49" s="865" t="s">
        <v>1286</v>
      </c>
      <c r="O49" s="403">
        <v>58594</v>
      </c>
      <c r="P49" s="867">
        <v>0.10199999999999999</v>
      </c>
      <c r="Q49" s="873">
        <v>9.1999999999999998E-2</v>
      </c>
      <c r="R49" s="184"/>
      <c r="S49" s="402" t="s">
        <v>457</v>
      </c>
      <c r="T49" s="865">
        <v>797</v>
      </c>
      <c r="U49" s="865" t="s">
        <v>1286</v>
      </c>
      <c r="V49" s="871">
        <v>53913</v>
      </c>
      <c r="W49" s="865" t="s">
        <v>1286</v>
      </c>
      <c r="X49" s="403">
        <v>54715</v>
      </c>
      <c r="Y49" s="867">
        <v>5.5E-2</v>
      </c>
      <c r="Z49" s="873">
        <v>9.7000000000000003E-2</v>
      </c>
    </row>
    <row r="50" spans="1:26" s="254" customFormat="1" ht="20.100000000000001" customHeight="1">
      <c r="A50" s="402" t="s">
        <v>458</v>
      </c>
      <c r="B50" s="865">
        <v>10407</v>
      </c>
      <c r="C50" s="865">
        <v>25</v>
      </c>
      <c r="D50" s="871">
        <v>100002</v>
      </c>
      <c r="E50" s="865">
        <v>31</v>
      </c>
      <c r="F50" s="403">
        <f t="shared" si="15"/>
        <v>110465</v>
      </c>
      <c r="G50" s="867">
        <f t="shared" si="16"/>
        <v>0.10646113146113147</v>
      </c>
      <c r="H50" s="873">
        <f t="shared" si="17"/>
        <v>9.1115089723790135E-2</v>
      </c>
      <c r="J50" s="402" t="s">
        <v>458</v>
      </c>
      <c r="K50" s="865">
        <v>9693</v>
      </c>
      <c r="L50" s="865" t="s">
        <v>1286</v>
      </c>
      <c r="M50" s="871">
        <v>48635</v>
      </c>
      <c r="N50" s="865" t="s">
        <v>1286</v>
      </c>
      <c r="O50" s="403">
        <v>58375</v>
      </c>
      <c r="P50" s="867">
        <v>0.11600000000000001</v>
      </c>
      <c r="Q50" s="873">
        <v>0.09</v>
      </c>
      <c r="R50" s="145"/>
      <c r="S50" s="402" t="s">
        <v>458</v>
      </c>
      <c r="T50" s="865">
        <v>714</v>
      </c>
      <c r="U50" s="865" t="s">
        <v>1286</v>
      </c>
      <c r="V50" s="871">
        <v>51367</v>
      </c>
      <c r="W50" s="865" t="s">
        <v>1286</v>
      </c>
      <c r="X50" s="403">
        <v>52090</v>
      </c>
      <c r="Y50" s="867">
        <v>0.05</v>
      </c>
      <c r="Z50" s="873">
        <v>9.2999999999999999E-2</v>
      </c>
    </row>
    <row r="51" spans="1:26" s="254" customFormat="1" ht="20.100000000000001" customHeight="1">
      <c r="A51" s="402" t="s">
        <v>459</v>
      </c>
      <c r="B51" s="865">
        <v>8507</v>
      </c>
      <c r="C51" s="865">
        <v>18</v>
      </c>
      <c r="D51" s="871">
        <v>88124</v>
      </c>
      <c r="E51" s="865">
        <v>11</v>
      </c>
      <c r="F51" s="403">
        <f t="shared" si="15"/>
        <v>96660</v>
      </c>
      <c r="G51" s="867">
        <f t="shared" si="16"/>
        <v>8.6853886853886855E-2</v>
      </c>
      <c r="H51" s="873">
        <f t="shared" si="17"/>
        <v>8.0292655815076511E-2</v>
      </c>
      <c r="J51" s="402" t="s">
        <v>459</v>
      </c>
      <c r="K51" s="865">
        <v>8031</v>
      </c>
      <c r="L51" s="865" t="s">
        <v>1286</v>
      </c>
      <c r="M51" s="871">
        <v>43234</v>
      </c>
      <c r="N51" s="865" t="s">
        <v>1286</v>
      </c>
      <c r="O51" s="403">
        <v>51292</v>
      </c>
      <c r="P51" s="867">
        <v>9.6000000000000002E-2</v>
      </c>
      <c r="Q51" s="873">
        <v>0.08</v>
      </c>
      <c r="R51" s="145"/>
      <c r="S51" s="402" t="s">
        <v>459</v>
      </c>
      <c r="T51" s="865">
        <v>476</v>
      </c>
      <c r="U51" s="865" t="s">
        <v>1286</v>
      </c>
      <c r="V51" s="871">
        <v>44890</v>
      </c>
      <c r="W51" s="865" t="s">
        <v>1286</v>
      </c>
      <c r="X51" s="403">
        <v>45368</v>
      </c>
      <c r="Y51" s="867">
        <v>3.3000000000000002E-2</v>
      </c>
      <c r="Z51" s="873">
        <v>8.1000000000000003E-2</v>
      </c>
    </row>
    <row r="52" spans="1:26" s="254" customFormat="1" ht="20.100000000000001" customHeight="1">
      <c r="A52" s="402" t="s">
        <v>460</v>
      </c>
      <c r="B52" s="865">
        <v>5725</v>
      </c>
      <c r="C52" s="865">
        <v>15</v>
      </c>
      <c r="D52" s="871">
        <v>74090</v>
      </c>
      <c r="E52" s="865">
        <v>5</v>
      </c>
      <c r="F52" s="403">
        <f t="shared" si="15"/>
        <v>79835</v>
      </c>
      <c r="G52" s="867">
        <f t="shared" si="16"/>
        <v>5.8455433455433456E-2</v>
      </c>
      <c r="H52" s="873">
        <f t="shared" si="17"/>
        <v>6.7505819859958904E-2</v>
      </c>
      <c r="J52" s="402" t="s">
        <v>460</v>
      </c>
      <c r="K52" s="865">
        <v>5383</v>
      </c>
      <c r="L52" s="865" t="s">
        <v>1286</v>
      </c>
      <c r="M52" s="871">
        <v>37936</v>
      </c>
      <c r="N52" s="865" t="s">
        <v>1286</v>
      </c>
      <c r="O52" s="403">
        <v>43336</v>
      </c>
      <c r="P52" s="867">
        <v>6.4000000000000001E-2</v>
      </c>
      <c r="Q52" s="873">
        <v>7.0000000000000007E-2</v>
      </c>
      <c r="R52" s="145"/>
      <c r="S52" s="402" t="s">
        <v>460</v>
      </c>
      <c r="T52" s="865">
        <v>342</v>
      </c>
      <c r="U52" s="865" t="s">
        <v>1286</v>
      </c>
      <c r="V52" s="871">
        <v>36154</v>
      </c>
      <c r="W52" s="865" t="s">
        <v>1286</v>
      </c>
      <c r="X52" s="403">
        <v>36499</v>
      </c>
      <c r="Y52" s="867">
        <v>2.4E-2</v>
      </c>
      <c r="Z52" s="873">
        <v>6.5000000000000002E-2</v>
      </c>
    </row>
    <row r="53" spans="1:26" s="254" customFormat="1" ht="20.100000000000001" customHeight="1">
      <c r="A53" s="402" t="s">
        <v>461</v>
      </c>
      <c r="B53" s="865">
        <v>5364</v>
      </c>
      <c r="C53" s="865" t="s">
        <v>1286</v>
      </c>
      <c r="D53" s="871">
        <v>66181</v>
      </c>
      <c r="E53" s="865" t="s">
        <v>1286</v>
      </c>
      <c r="F53" s="403">
        <v>71559</v>
      </c>
      <c r="G53" s="867">
        <v>5.5E-2</v>
      </c>
      <c r="H53" s="873">
        <v>0.06</v>
      </c>
      <c r="J53" s="402" t="s">
        <v>461</v>
      </c>
      <c r="K53" s="865" t="s">
        <v>1286</v>
      </c>
      <c r="L53" s="865" t="s">
        <v>1286</v>
      </c>
      <c r="M53" s="871">
        <v>34170</v>
      </c>
      <c r="N53" s="865" t="s">
        <v>1286</v>
      </c>
      <c r="O53" s="403">
        <v>39206</v>
      </c>
      <c r="P53" s="867">
        <v>0.06</v>
      </c>
      <c r="Q53" s="873">
        <v>6.3E-2</v>
      </c>
      <c r="R53" s="145"/>
      <c r="S53" s="402" t="s">
        <v>461</v>
      </c>
      <c r="T53" s="865" t="s">
        <v>1286</v>
      </c>
      <c r="U53" s="865" t="s">
        <v>1286</v>
      </c>
      <c r="V53" s="871">
        <v>32011</v>
      </c>
      <c r="W53" s="865" t="s">
        <v>1286</v>
      </c>
      <c r="X53" s="403">
        <v>32353</v>
      </c>
      <c r="Y53" s="867">
        <v>2.4E-2</v>
      </c>
      <c r="Z53" s="873">
        <v>5.8000000000000003E-2</v>
      </c>
    </row>
    <row r="54" spans="1:26" s="254" customFormat="1" ht="20.100000000000001" customHeight="1">
      <c r="A54" s="402" t="s">
        <v>462</v>
      </c>
      <c r="B54" s="865">
        <v>3665</v>
      </c>
      <c r="C54" s="865" t="s">
        <v>1286</v>
      </c>
      <c r="D54" s="871">
        <v>31947</v>
      </c>
      <c r="E54" s="865" t="s">
        <v>1286</v>
      </c>
      <c r="F54" s="403">
        <v>35616</v>
      </c>
      <c r="G54" s="867">
        <v>3.6999999999999998E-2</v>
      </c>
      <c r="H54" s="873">
        <v>2.9000000000000001E-2</v>
      </c>
      <c r="J54" s="402" t="s">
        <v>462</v>
      </c>
      <c r="K54" s="865">
        <v>3412</v>
      </c>
      <c r="L54" s="865" t="s">
        <v>1286</v>
      </c>
      <c r="M54" s="871">
        <v>16144</v>
      </c>
      <c r="N54" s="865" t="s">
        <v>1286</v>
      </c>
      <c r="O54" s="403">
        <v>19560</v>
      </c>
      <c r="P54" s="867">
        <v>4.1000000000000002E-2</v>
      </c>
      <c r="Q54" s="873">
        <v>0.03</v>
      </c>
      <c r="R54" s="222"/>
      <c r="S54" s="402" t="s">
        <v>462</v>
      </c>
      <c r="T54" s="865">
        <v>253</v>
      </c>
      <c r="U54" s="865" t="s">
        <v>1286</v>
      </c>
      <c r="V54" s="871">
        <v>15803</v>
      </c>
      <c r="W54" s="865" t="s">
        <v>1286</v>
      </c>
      <c r="X54" s="403">
        <v>16056</v>
      </c>
      <c r="Y54" s="867">
        <v>1.7000000000000001E-2</v>
      </c>
      <c r="Z54" s="873">
        <v>2.9000000000000001E-2</v>
      </c>
    </row>
    <row r="55" spans="1:26" s="254" customFormat="1" ht="20.100000000000001" customHeight="1">
      <c r="A55" s="402" t="s">
        <v>463</v>
      </c>
      <c r="B55" s="865">
        <v>3684</v>
      </c>
      <c r="C55" s="865" t="s">
        <v>1286</v>
      </c>
      <c r="D55" s="871">
        <v>25269</v>
      </c>
      <c r="E55" s="865" t="s">
        <v>1286</v>
      </c>
      <c r="F55" s="403">
        <v>28956</v>
      </c>
      <c r="G55" s="867">
        <v>3.7999999999999999E-2</v>
      </c>
      <c r="H55" s="873">
        <v>2.3E-2</v>
      </c>
      <c r="J55" s="402" t="s">
        <v>463</v>
      </c>
      <c r="K55" s="865">
        <v>3380</v>
      </c>
      <c r="L55" s="865" t="s">
        <v>1286</v>
      </c>
      <c r="M55" s="871">
        <v>12851</v>
      </c>
      <c r="N55" s="865" t="s">
        <v>1286</v>
      </c>
      <c r="O55" s="403">
        <v>16234</v>
      </c>
      <c r="P55" s="867">
        <v>0.04</v>
      </c>
      <c r="Q55" s="873">
        <v>2.4E-2</v>
      </c>
      <c r="R55" s="222"/>
      <c r="S55" s="402" t="s">
        <v>463</v>
      </c>
      <c r="T55" s="865">
        <v>304</v>
      </c>
      <c r="U55" s="865" t="s">
        <v>1286</v>
      </c>
      <c r="V55" s="871">
        <v>12418</v>
      </c>
      <c r="W55" s="865" t="s">
        <v>1286</v>
      </c>
      <c r="X55" s="403">
        <v>12722</v>
      </c>
      <c r="Y55" s="867">
        <v>2.1000000000000001E-2</v>
      </c>
      <c r="Z55" s="873">
        <v>2.1999999999999999E-2</v>
      </c>
    </row>
    <row r="56" spans="1:26" s="254" customFormat="1" ht="20.100000000000001" customHeight="1">
      <c r="A56" s="402" t="s">
        <v>464</v>
      </c>
      <c r="B56" s="865">
        <v>7967</v>
      </c>
      <c r="C56" s="865">
        <v>10</v>
      </c>
      <c r="D56" s="871">
        <v>14059</v>
      </c>
      <c r="E56" s="865">
        <v>0</v>
      </c>
      <c r="F56" s="403">
        <f t="shared" si="15"/>
        <v>22036</v>
      </c>
      <c r="G56" s="867">
        <f t="shared" si="16"/>
        <v>8.1166056166056169E-2</v>
      </c>
      <c r="H56" s="873">
        <f t="shared" si="17"/>
        <v>1.2809614271982215E-2</v>
      </c>
      <c r="J56" s="402" t="s">
        <v>464</v>
      </c>
      <c r="K56" s="865" t="s">
        <v>1286</v>
      </c>
      <c r="L56" s="865" t="s">
        <v>1286</v>
      </c>
      <c r="M56" s="871">
        <v>6387</v>
      </c>
      <c r="N56" s="865">
        <v>0</v>
      </c>
      <c r="O56" s="403">
        <v>12471</v>
      </c>
      <c r="P56" s="867">
        <v>7.2999999999999995E-2</v>
      </c>
      <c r="Q56" s="873">
        <v>1.2E-2</v>
      </c>
      <c r="R56" s="222"/>
      <c r="S56" s="402" t="s">
        <v>464</v>
      </c>
      <c r="T56" s="865" t="s">
        <v>1286</v>
      </c>
      <c r="U56" s="865" t="s">
        <v>1286</v>
      </c>
      <c r="V56" s="871">
        <v>7672</v>
      </c>
      <c r="W56" s="865">
        <v>0</v>
      </c>
      <c r="X56" s="403">
        <v>9565</v>
      </c>
      <c r="Y56" s="867">
        <v>0.13100000000000001</v>
      </c>
      <c r="Z56" s="873">
        <v>1.4E-2</v>
      </c>
    </row>
    <row r="57" spans="1:26" s="254" customFormat="1" ht="20.100000000000001" customHeight="1">
      <c r="A57" s="402" t="s">
        <v>465</v>
      </c>
      <c r="B57" s="865">
        <v>9835</v>
      </c>
      <c r="C57" s="865">
        <v>14</v>
      </c>
      <c r="D57" s="871">
        <v>7298</v>
      </c>
      <c r="E57" s="865">
        <v>0</v>
      </c>
      <c r="F57" s="403">
        <f t="shared" si="15"/>
        <v>17147</v>
      </c>
      <c r="G57" s="867">
        <f t="shared" si="16"/>
        <v>0.10021367521367522</v>
      </c>
      <c r="H57" s="873">
        <f t="shared" si="17"/>
        <v>6.6494462591170211E-3</v>
      </c>
      <c r="J57" s="402" t="s">
        <v>465</v>
      </c>
      <c r="K57" s="865" t="s">
        <v>1286</v>
      </c>
      <c r="L57" s="865" t="s">
        <v>1286</v>
      </c>
      <c r="M57" s="871">
        <v>2924</v>
      </c>
      <c r="N57" s="865">
        <v>0</v>
      </c>
      <c r="O57" s="403">
        <v>9892</v>
      </c>
      <c r="P57" s="867">
        <v>8.3000000000000004E-2</v>
      </c>
      <c r="Q57" s="873">
        <v>5.0000000000000001E-3</v>
      </c>
      <c r="R57" s="222"/>
      <c r="S57" s="402" t="s">
        <v>465</v>
      </c>
      <c r="T57" s="865" t="s">
        <v>1286</v>
      </c>
      <c r="U57" s="865" t="s">
        <v>1286</v>
      </c>
      <c r="V57" s="871">
        <v>4374</v>
      </c>
      <c r="W57" s="865">
        <v>0</v>
      </c>
      <c r="X57" s="403">
        <v>7255</v>
      </c>
      <c r="Y57" s="867">
        <v>0.19900000000000001</v>
      </c>
      <c r="Z57" s="873">
        <v>8.0000000000000002E-3</v>
      </c>
    </row>
    <row r="58" spans="1:26" s="254" customFormat="1" ht="20.100000000000001" customHeight="1">
      <c r="A58" s="402" t="s">
        <v>466</v>
      </c>
      <c r="B58" s="865">
        <v>7395</v>
      </c>
      <c r="C58" s="865">
        <v>10</v>
      </c>
      <c r="D58" s="871">
        <v>3857</v>
      </c>
      <c r="E58" s="865">
        <v>0</v>
      </c>
      <c r="F58" s="403">
        <f t="shared" si="15"/>
        <v>11262</v>
      </c>
      <c r="G58" s="867">
        <f t="shared" si="16"/>
        <v>7.5345950345950347E-2</v>
      </c>
      <c r="H58" s="873">
        <f t="shared" si="17"/>
        <v>3.514238725872068E-3</v>
      </c>
      <c r="J58" s="402" t="s">
        <v>466</v>
      </c>
      <c r="K58" s="865">
        <v>5234</v>
      </c>
      <c r="L58" s="865">
        <v>10</v>
      </c>
      <c r="M58" s="871">
        <v>1439</v>
      </c>
      <c r="N58" s="865">
        <v>0</v>
      </c>
      <c r="O58" s="403">
        <f t="shared" ref="O58:O62" si="24">SUM(K58:N58)</f>
        <v>6683</v>
      </c>
      <c r="P58" s="867">
        <f t="shared" ref="P58" si="25">(K58+L58+N58)/($K$63+$L$63+$N$63)</f>
        <v>6.2579805959640564E-2</v>
      </c>
      <c r="Q58" s="873">
        <f t="shared" ref="Q58" si="26">M58/$M$63</f>
        <v>2.6491114707078963E-3</v>
      </c>
      <c r="R58" s="222"/>
      <c r="S58" s="402" t="s">
        <v>466</v>
      </c>
      <c r="T58" s="865">
        <v>2161</v>
      </c>
      <c r="U58" s="865">
        <v>0</v>
      </c>
      <c r="V58" s="871">
        <v>2418</v>
      </c>
      <c r="W58" s="865">
        <v>0</v>
      </c>
      <c r="X58" s="403">
        <f t="shared" ref="X58:X62" si="27">SUM(T58:W58)</f>
        <v>4579</v>
      </c>
      <c r="Y58" s="867">
        <f t="shared" ref="Y58:Y62" si="28">(T58+U58+W58)/($T$63+$U$63+$W$63)</f>
        <v>0.14920941793827247</v>
      </c>
      <c r="Z58" s="873">
        <f t="shared" ref="Z58" si="29">V58/$V$63</f>
        <v>4.361991146132115E-3</v>
      </c>
    </row>
    <row r="59" spans="1:26" s="254" customFormat="1" ht="20.100000000000001" customHeight="1">
      <c r="A59" s="402" t="s">
        <v>467</v>
      </c>
      <c r="B59" s="865">
        <v>4681</v>
      </c>
      <c r="C59" s="865" t="s">
        <v>1286</v>
      </c>
      <c r="D59" s="871">
        <v>1849</v>
      </c>
      <c r="E59" s="865" t="s">
        <v>1286</v>
      </c>
      <c r="F59" s="403">
        <v>6534</v>
      </c>
      <c r="G59" s="867">
        <v>4.8000000000000001E-2</v>
      </c>
      <c r="H59" s="873">
        <v>2E-3</v>
      </c>
      <c r="J59" s="402" t="s">
        <v>467</v>
      </c>
      <c r="K59" s="865">
        <v>3269</v>
      </c>
      <c r="L59" s="865" t="s">
        <v>1286</v>
      </c>
      <c r="M59" s="871">
        <v>670</v>
      </c>
      <c r="N59" s="865" t="s">
        <v>1286</v>
      </c>
      <c r="O59" s="403">
        <v>3943</v>
      </c>
      <c r="P59" s="867">
        <v>3.9E-2</v>
      </c>
      <c r="Q59" s="873">
        <v>1E-3</v>
      </c>
      <c r="R59" s="222"/>
      <c r="S59" s="402" t="s">
        <v>467</v>
      </c>
      <c r="T59" s="865">
        <v>1412</v>
      </c>
      <c r="U59" s="865" t="s">
        <v>1286</v>
      </c>
      <c r="V59" s="871">
        <v>1179</v>
      </c>
      <c r="W59" s="865" t="s">
        <v>1286</v>
      </c>
      <c r="X59" s="403">
        <v>2591</v>
      </c>
      <c r="Y59" s="867">
        <v>9.7000000000000003E-2</v>
      </c>
      <c r="Z59" s="873">
        <v>2E-3</v>
      </c>
    </row>
    <row r="60" spans="1:26" s="254" customFormat="1" ht="20.100000000000001" customHeight="1">
      <c r="A60" s="402" t="s">
        <v>468</v>
      </c>
      <c r="B60" s="865">
        <v>2417</v>
      </c>
      <c r="C60" s="865">
        <v>6</v>
      </c>
      <c r="D60" s="871">
        <v>767</v>
      </c>
      <c r="E60" s="865">
        <v>0</v>
      </c>
      <c r="F60" s="403">
        <f t="shared" si="15"/>
        <v>3190</v>
      </c>
      <c r="G60" s="867">
        <f t="shared" si="16"/>
        <v>2.4654049654049656E-2</v>
      </c>
      <c r="H60" s="873">
        <f t="shared" si="17"/>
        <v>6.9883876140624222E-4</v>
      </c>
      <c r="J60" s="402" t="s">
        <v>468</v>
      </c>
      <c r="K60" s="865" t="s">
        <v>1286</v>
      </c>
      <c r="L60" s="865" t="s">
        <v>1286</v>
      </c>
      <c r="M60" s="871">
        <v>302</v>
      </c>
      <c r="N60" s="865" t="s">
        <v>1286</v>
      </c>
      <c r="O60" s="403">
        <v>1992</v>
      </c>
      <c r="P60" s="867">
        <v>0.02</v>
      </c>
      <c r="Q60" s="873">
        <v>1E-3</v>
      </c>
      <c r="R60" s="222"/>
      <c r="S60" s="402" t="s">
        <v>468</v>
      </c>
      <c r="T60" s="865" t="s">
        <v>1286</v>
      </c>
      <c r="U60" s="865" t="s">
        <v>1286</v>
      </c>
      <c r="V60" s="871">
        <v>465</v>
      </c>
      <c r="W60" s="865" t="s">
        <v>1286</v>
      </c>
      <c r="X60" s="403">
        <v>1198</v>
      </c>
      <c r="Y60" s="867">
        <v>5.0999999999999997E-2</v>
      </c>
      <c r="Z60" s="873">
        <v>1E-3</v>
      </c>
    </row>
    <row r="61" spans="1:26" s="254" customFormat="1" ht="20.100000000000001" customHeight="1">
      <c r="A61" s="402" t="s">
        <v>469</v>
      </c>
      <c r="B61" s="865" t="s">
        <v>1286</v>
      </c>
      <c r="C61" s="865" t="s">
        <v>1286</v>
      </c>
      <c r="D61" s="871">
        <v>209</v>
      </c>
      <c r="E61" s="865">
        <v>0</v>
      </c>
      <c r="F61" s="403">
        <v>1138</v>
      </c>
      <c r="G61" s="867">
        <v>8.9999999999999993E-3</v>
      </c>
      <c r="H61" s="873">
        <v>0</v>
      </c>
      <c r="J61" s="402" t="s">
        <v>469</v>
      </c>
      <c r="K61" s="865" t="s">
        <v>1286</v>
      </c>
      <c r="L61" s="865" t="s">
        <v>1286</v>
      </c>
      <c r="M61" s="871" t="s">
        <v>1286</v>
      </c>
      <c r="N61" s="865">
        <v>0</v>
      </c>
      <c r="O61" s="403">
        <v>770</v>
      </c>
      <c r="P61" s="867">
        <v>8.0000000000000002E-3</v>
      </c>
      <c r="Q61" s="873">
        <v>0</v>
      </c>
      <c r="R61" s="222"/>
      <c r="S61" s="402" t="s">
        <v>469</v>
      </c>
      <c r="T61" s="865" t="s">
        <v>1286</v>
      </c>
      <c r="U61" s="865" t="s">
        <v>1286</v>
      </c>
      <c r="V61" s="871" t="s">
        <v>1286</v>
      </c>
      <c r="W61" s="865">
        <v>0</v>
      </c>
      <c r="X61" s="403">
        <v>368</v>
      </c>
      <c r="Y61" s="867">
        <v>1.7000000000000001E-2</v>
      </c>
      <c r="Z61" s="873">
        <v>0</v>
      </c>
    </row>
    <row r="62" spans="1:26" s="254" customFormat="1" ht="20.100000000000001" customHeight="1" thickBot="1">
      <c r="A62" s="402" t="s">
        <v>470</v>
      </c>
      <c r="B62" s="865">
        <v>285</v>
      </c>
      <c r="C62" s="865">
        <v>0</v>
      </c>
      <c r="D62" s="871">
        <v>74</v>
      </c>
      <c r="E62" s="865">
        <v>0</v>
      </c>
      <c r="F62" s="403">
        <f t="shared" si="15"/>
        <v>359</v>
      </c>
      <c r="G62" s="867">
        <f t="shared" si="16"/>
        <v>2.8998778998779E-3</v>
      </c>
      <c r="H62" s="873">
        <f t="shared" si="17"/>
        <v>6.7423817919246311E-5</v>
      </c>
      <c r="J62" s="402" t="s">
        <v>470</v>
      </c>
      <c r="K62" s="865">
        <v>221</v>
      </c>
      <c r="L62" s="865">
        <v>0</v>
      </c>
      <c r="M62" s="871">
        <v>39</v>
      </c>
      <c r="N62" s="865">
        <v>0</v>
      </c>
      <c r="O62" s="403">
        <f t="shared" si="24"/>
        <v>260</v>
      </c>
      <c r="P62" s="867">
        <f>(K62+L62+N62)/($K$63+$L$63+$N$63)</f>
        <v>2.6373259185889708E-3</v>
      </c>
      <c r="Q62" s="873">
        <f>M62/$M$63</f>
        <v>7.1796627767621932E-5</v>
      </c>
      <c r="R62" s="222"/>
      <c r="S62" s="402" t="s">
        <v>470</v>
      </c>
      <c r="T62" s="865">
        <v>64</v>
      </c>
      <c r="U62" s="865">
        <v>0</v>
      </c>
      <c r="V62" s="871">
        <v>35</v>
      </c>
      <c r="W62" s="865">
        <v>0</v>
      </c>
      <c r="X62" s="403">
        <f t="shared" si="27"/>
        <v>99</v>
      </c>
      <c r="Y62" s="867">
        <f t="shared" si="28"/>
        <v>4.4189739694814609E-3</v>
      </c>
      <c r="Z62" s="873">
        <f>V62/$V$63</f>
        <v>6.3138829658653442E-5</v>
      </c>
    </row>
    <row r="63" spans="1:26" s="254" customFormat="1" ht="20.100000000000001" customHeight="1" thickTop="1" thickBot="1">
      <c r="A63" s="407" t="s">
        <v>203</v>
      </c>
      <c r="B63" s="879">
        <v>97722</v>
      </c>
      <c r="C63" s="879">
        <v>185</v>
      </c>
      <c r="D63" s="875">
        <v>1097535</v>
      </c>
      <c r="E63" s="879">
        <v>373</v>
      </c>
      <c r="F63" s="408">
        <v>1195815</v>
      </c>
      <c r="G63" s="868">
        <v>0.99999999999999989</v>
      </c>
      <c r="H63" s="874">
        <v>1</v>
      </c>
      <c r="J63" s="407" t="s">
        <v>203</v>
      </c>
      <c r="K63" s="879">
        <v>83285</v>
      </c>
      <c r="L63" s="879">
        <v>166</v>
      </c>
      <c r="M63" s="875">
        <v>543201</v>
      </c>
      <c r="N63" s="879">
        <v>346</v>
      </c>
      <c r="O63" s="409">
        <v>626998</v>
      </c>
      <c r="P63" s="868">
        <v>1</v>
      </c>
      <c r="Q63" s="874">
        <v>1</v>
      </c>
      <c r="R63" s="222"/>
      <c r="S63" s="407" t="s">
        <v>203</v>
      </c>
      <c r="T63" s="879">
        <v>14437</v>
      </c>
      <c r="U63" s="879">
        <v>19</v>
      </c>
      <c r="V63" s="875">
        <v>554334</v>
      </c>
      <c r="W63" s="879">
        <v>27</v>
      </c>
      <c r="X63" s="408">
        <v>568817</v>
      </c>
      <c r="Y63" s="868">
        <v>0.99999999999999989</v>
      </c>
      <c r="Z63" s="874">
        <v>1</v>
      </c>
    </row>
    <row r="64" spans="1:26" ht="12.75" customHeight="1" thickTop="1">
      <c r="A64" s="229" t="s">
        <v>437</v>
      </c>
      <c r="B64" s="184"/>
      <c r="C64" s="184"/>
      <c r="D64" s="184"/>
      <c r="E64" s="300"/>
      <c r="F64" s="184"/>
      <c r="G64" s="184"/>
      <c r="H64" s="184"/>
      <c r="J64" s="229" t="s">
        <v>437</v>
      </c>
      <c r="R64" s="222"/>
      <c r="S64" s="229" t="s">
        <v>437</v>
      </c>
    </row>
    <row r="65" spans="1:26">
      <c r="A65" s="190"/>
      <c r="B65" s="172"/>
      <c r="C65" s="172"/>
      <c r="D65" s="172"/>
      <c r="E65" s="172"/>
      <c r="F65" s="172"/>
      <c r="G65" s="348"/>
      <c r="H65" s="348"/>
      <c r="I65" s="172"/>
      <c r="J65" s="172"/>
      <c r="K65" s="172"/>
      <c r="L65" s="172"/>
      <c r="M65" s="172"/>
      <c r="N65" s="172"/>
      <c r="O65" s="172"/>
      <c r="P65" s="348"/>
      <c r="Q65" s="348"/>
      <c r="R65" s="172"/>
      <c r="S65" s="172"/>
      <c r="T65" s="172"/>
      <c r="U65" s="172"/>
      <c r="V65" s="172"/>
      <c r="W65" s="172"/>
      <c r="X65" s="172"/>
      <c r="Y65" s="348"/>
      <c r="Z65" s="348"/>
    </row>
    <row r="66" spans="1:26" s="645" customFormat="1">
      <c r="A66" s="445" t="s">
        <v>205</v>
      </c>
      <c r="B66" s="638"/>
      <c r="C66" s="638"/>
      <c r="D66" s="638"/>
      <c r="E66" s="638"/>
      <c r="F66" s="638"/>
      <c r="K66" s="459"/>
      <c r="L66" s="459"/>
      <c r="M66" s="459"/>
      <c r="N66" s="459"/>
      <c r="O66" s="459"/>
      <c r="P66" s="952"/>
      <c r="R66" s="953"/>
      <c r="T66" s="638"/>
      <c r="U66" s="638"/>
      <c r="V66" s="638"/>
      <c r="W66" s="638"/>
      <c r="X66" s="638"/>
      <c r="Y66" s="954"/>
      <c r="Z66" s="954"/>
    </row>
    <row r="67" spans="1:26" s="645" customFormat="1">
      <c r="A67" s="445" t="s">
        <v>471</v>
      </c>
      <c r="K67" s="816"/>
      <c r="L67" s="816"/>
      <c r="M67" s="816"/>
      <c r="N67" s="816"/>
      <c r="O67" s="816"/>
      <c r="P67" s="952"/>
      <c r="R67" s="953"/>
      <c r="T67" s="816"/>
      <c r="Y67" s="952"/>
    </row>
    <row r="68" spans="1:26" s="645" customFormat="1" ht="26.25" customHeight="1">
      <c r="A68" s="1257" t="s">
        <v>477</v>
      </c>
      <c r="B68" s="1257"/>
      <c r="C68" s="1257"/>
      <c r="D68" s="1257"/>
      <c r="E68" s="1257"/>
      <c r="F68" s="1257"/>
      <c r="G68" s="1257"/>
      <c r="H68" s="1257"/>
      <c r="P68" s="952"/>
      <c r="R68" s="953"/>
      <c r="Y68" s="952"/>
    </row>
    <row r="69" spans="1:26" s="645" customFormat="1" ht="24" customHeight="1">
      <c r="A69" s="1257" t="s">
        <v>478</v>
      </c>
      <c r="B69" s="1257"/>
      <c r="C69" s="1257"/>
      <c r="D69" s="1257"/>
      <c r="E69" s="1257"/>
      <c r="F69" s="1257"/>
      <c r="G69" s="1257"/>
      <c r="H69" s="1257"/>
      <c r="P69" s="952"/>
      <c r="R69" s="953"/>
      <c r="Y69" s="952"/>
    </row>
    <row r="70" spans="1:26" s="645" customFormat="1" ht="25.5" customHeight="1">
      <c r="A70" s="1257" t="s">
        <v>479</v>
      </c>
      <c r="B70" s="1257"/>
      <c r="C70" s="1257"/>
      <c r="D70" s="1257"/>
      <c r="E70" s="1257"/>
      <c r="F70" s="1257"/>
      <c r="G70" s="1257"/>
      <c r="H70" s="1257"/>
      <c r="P70" s="952"/>
      <c r="R70" s="953"/>
      <c r="Y70" s="952"/>
    </row>
    <row r="71" spans="1:26" s="645" customFormat="1">
      <c r="A71" s="445" t="s">
        <v>480</v>
      </c>
      <c r="P71" s="952"/>
      <c r="R71" s="953"/>
      <c r="Y71" s="952"/>
    </row>
    <row r="72" spans="1:26" s="645" customFormat="1">
      <c r="A72" s="445" t="s">
        <v>481</v>
      </c>
      <c r="P72" s="952"/>
      <c r="R72" s="953"/>
      <c r="Y72" s="952"/>
    </row>
    <row r="73" spans="1:26" s="645" customFormat="1">
      <c r="A73" s="445" t="s">
        <v>476</v>
      </c>
      <c r="J73" s="953"/>
      <c r="K73" s="953"/>
      <c r="S73" s="953"/>
      <c r="T73" s="953"/>
    </row>
    <row r="74" spans="1:26" s="184" customFormat="1">
      <c r="A74" s="445"/>
      <c r="B74" s="645"/>
      <c r="C74" s="645"/>
      <c r="D74" s="645"/>
      <c r="E74" s="645"/>
      <c r="F74" s="645"/>
      <c r="G74" s="645"/>
      <c r="H74" s="645"/>
      <c r="J74" s="145"/>
      <c r="K74" s="145"/>
      <c r="L74" s="145"/>
      <c r="M74" s="145"/>
      <c r="N74" s="145"/>
      <c r="O74" s="145"/>
      <c r="P74" s="145"/>
      <c r="Q74" s="145"/>
      <c r="R74" s="145"/>
      <c r="S74" s="145"/>
      <c r="T74" s="145"/>
      <c r="U74" s="145"/>
      <c r="V74" s="145"/>
      <c r="W74" s="145"/>
      <c r="X74" s="145"/>
      <c r="Y74" s="145"/>
      <c r="Z74" s="145"/>
    </row>
    <row r="75" spans="1:26">
      <c r="A75" s="445"/>
      <c r="B75" s="645"/>
      <c r="C75" s="645"/>
      <c r="D75" s="645"/>
      <c r="E75" s="645"/>
      <c r="F75" s="645"/>
      <c r="G75" s="645"/>
      <c r="H75" s="645"/>
    </row>
    <row r="76" spans="1:26" s="662" customFormat="1">
      <c r="A76" s="811" t="s">
        <v>1464</v>
      </c>
      <c r="B76" s="459"/>
      <c r="C76" s="459"/>
      <c r="D76" s="459"/>
      <c r="E76" s="645"/>
      <c r="F76" s="645"/>
      <c r="G76" s="645"/>
      <c r="H76" s="645"/>
      <c r="J76" s="811" t="s">
        <v>1465</v>
      </c>
      <c r="S76" s="811" t="s">
        <v>1466</v>
      </c>
    </row>
    <row r="77" spans="1:26" ht="6" customHeight="1" thickBot="1">
      <c r="B77" s="144"/>
      <c r="C77" s="144"/>
      <c r="D77" s="144"/>
    </row>
    <row r="78" spans="1:26" ht="67.5" customHeight="1" thickTop="1" thickBot="1">
      <c r="A78" s="401" t="s">
        <v>446</v>
      </c>
      <c r="B78" s="863" t="s">
        <v>447</v>
      </c>
      <c r="C78" s="863" t="s">
        <v>448</v>
      </c>
      <c r="D78" s="869" t="s">
        <v>449</v>
      </c>
      <c r="E78" s="863" t="s">
        <v>450</v>
      </c>
      <c r="F78" s="215" t="s">
        <v>203</v>
      </c>
      <c r="G78" s="863" t="s">
        <v>451</v>
      </c>
      <c r="H78" s="869" t="s">
        <v>452</v>
      </c>
      <c r="J78" s="401" t="s">
        <v>446</v>
      </c>
      <c r="K78" s="863" t="s">
        <v>447</v>
      </c>
      <c r="L78" s="863" t="s">
        <v>448</v>
      </c>
      <c r="M78" s="869" t="s">
        <v>449</v>
      </c>
      <c r="N78" s="863" t="s">
        <v>450</v>
      </c>
      <c r="O78" s="215" t="s">
        <v>203</v>
      </c>
      <c r="P78" s="863" t="s">
        <v>451</v>
      </c>
      <c r="Q78" s="869" t="s">
        <v>452</v>
      </c>
      <c r="S78" s="401" t="s">
        <v>446</v>
      </c>
      <c r="T78" s="863" t="s">
        <v>447</v>
      </c>
      <c r="U78" s="863" t="s">
        <v>448</v>
      </c>
      <c r="V78" s="869" t="s">
        <v>449</v>
      </c>
      <c r="W78" s="863" t="s">
        <v>450</v>
      </c>
      <c r="X78" s="215" t="s">
        <v>203</v>
      </c>
      <c r="Y78" s="863" t="s">
        <v>451</v>
      </c>
      <c r="Z78" s="869" t="s">
        <v>452</v>
      </c>
    </row>
    <row r="79" spans="1:26" ht="20.100000000000001" customHeight="1" thickTop="1">
      <c r="A79" s="402" t="s">
        <v>866</v>
      </c>
      <c r="B79" s="864" t="s">
        <v>1286</v>
      </c>
      <c r="C79" s="864">
        <v>117</v>
      </c>
      <c r="D79" s="870">
        <v>188</v>
      </c>
      <c r="E79" s="864" t="s">
        <v>1286</v>
      </c>
      <c r="F79" s="403">
        <v>318</v>
      </c>
      <c r="G79" s="880">
        <v>3.0000000000000001E-3</v>
      </c>
      <c r="H79" s="876">
        <v>1.2E-2</v>
      </c>
      <c r="J79" s="402" t="s">
        <v>866</v>
      </c>
      <c r="K79" s="864" t="s">
        <v>1286</v>
      </c>
      <c r="L79" s="864" t="s">
        <v>1286</v>
      </c>
      <c r="M79" s="870">
        <v>167</v>
      </c>
      <c r="N79" s="864" t="s">
        <v>1286</v>
      </c>
      <c r="O79" s="403">
        <v>287</v>
      </c>
      <c r="P79" s="880">
        <v>2E-3</v>
      </c>
      <c r="Q79" s="876">
        <v>1.0999999999999999E-2</v>
      </c>
      <c r="S79" s="402" t="s">
        <v>866</v>
      </c>
      <c r="T79" s="864" t="s">
        <v>1286</v>
      </c>
      <c r="U79" s="864" t="s">
        <v>1286</v>
      </c>
      <c r="V79" s="870">
        <v>21</v>
      </c>
      <c r="W79" s="864" t="s">
        <v>1286</v>
      </c>
      <c r="X79" s="403">
        <v>31</v>
      </c>
      <c r="Y79" s="880">
        <v>9.8911968348170121E-3</v>
      </c>
      <c r="Z79" s="873">
        <v>2.0487804878048781E-2</v>
      </c>
    </row>
    <row r="80" spans="1:26" s="684" customFormat="1" ht="20.100000000000001" customHeight="1">
      <c r="A80" s="402" t="s">
        <v>867</v>
      </c>
      <c r="B80" s="864">
        <v>555</v>
      </c>
      <c r="C80" s="864">
        <v>217</v>
      </c>
      <c r="D80" s="870">
        <v>576</v>
      </c>
      <c r="E80" s="864">
        <v>20</v>
      </c>
      <c r="F80" s="403">
        <f t="shared" ref="F80:F98" si="30">SUM(B80:E80)</f>
        <v>1368</v>
      </c>
      <c r="G80" s="880">
        <f t="shared" ref="G80:G98" si="31">($B80+$C80+$E80)/($B$99+$C$99+$E$99)</f>
        <v>1.5850144092219021E-2</v>
      </c>
      <c r="H80" s="876">
        <f t="shared" ref="H80:H98" si="32">$D80/$D$99</f>
        <v>3.6467236467236465E-2</v>
      </c>
      <c r="J80" s="402" t="s">
        <v>867</v>
      </c>
      <c r="K80" s="864">
        <v>528</v>
      </c>
      <c r="L80" s="864" t="s">
        <v>1286</v>
      </c>
      <c r="M80" s="870">
        <v>529</v>
      </c>
      <c r="N80" s="864" t="s">
        <v>1286</v>
      </c>
      <c r="O80" s="403">
        <v>1286</v>
      </c>
      <c r="P80" s="880">
        <v>1.4999999999999999E-2</v>
      </c>
      <c r="Q80" s="876">
        <v>3.5999999999999997E-2</v>
      </c>
      <c r="S80" s="402" t="s">
        <v>867</v>
      </c>
      <c r="T80" s="864">
        <v>27</v>
      </c>
      <c r="U80" s="864" t="s">
        <v>1286</v>
      </c>
      <c r="V80" s="870">
        <v>47</v>
      </c>
      <c r="W80" s="864" t="s">
        <v>1286</v>
      </c>
      <c r="X80" s="403">
        <v>82</v>
      </c>
      <c r="Y80" s="880">
        <v>3.5000000000000003E-2</v>
      </c>
      <c r="Z80" s="873">
        <v>4.5999999999999999E-2</v>
      </c>
    </row>
    <row r="81" spans="1:26" ht="20.100000000000001" customHeight="1">
      <c r="A81" s="402" t="s">
        <v>453</v>
      </c>
      <c r="B81" s="865">
        <v>2233</v>
      </c>
      <c r="C81" s="865">
        <v>70</v>
      </c>
      <c r="D81" s="871">
        <v>1288</v>
      </c>
      <c r="E81" s="865">
        <v>35</v>
      </c>
      <c r="F81" s="403">
        <f t="shared" si="30"/>
        <v>3626</v>
      </c>
      <c r="G81" s="880">
        <f t="shared" si="31"/>
        <v>4.6789945565161702E-2</v>
      </c>
      <c r="H81" s="876">
        <f t="shared" si="32"/>
        <v>8.1544792655903767E-2</v>
      </c>
      <c r="J81" s="402" t="s">
        <v>453</v>
      </c>
      <c r="K81" s="865">
        <v>2156</v>
      </c>
      <c r="L81" s="865" t="s">
        <v>1286</v>
      </c>
      <c r="M81" s="871">
        <v>1203</v>
      </c>
      <c r="N81" s="865" t="s">
        <v>1286</v>
      </c>
      <c r="O81" s="403">
        <v>3461</v>
      </c>
      <c r="P81" s="880">
        <v>4.5999999999999999E-2</v>
      </c>
      <c r="Q81" s="876">
        <v>8.1000000000000003E-2</v>
      </c>
      <c r="R81" s="184"/>
      <c r="S81" s="402" t="s">
        <v>453</v>
      </c>
      <c r="T81" s="865">
        <v>77</v>
      </c>
      <c r="U81" s="865" t="s">
        <v>1286</v>
      </c>
      <c r="V81" s="871">
        <v>85</v>
      </c>
      <c r="W81" s="865" t="s">
        <v>1286</v>
      </c>
      <c r="X81" s="403">
        <v>165</v>
      </c>
      <c r="Y81" s="880">
        <v>7.9000000000000001E-2</v>
      </c>
      <c r="Z81" s="873">
        <v>8.3000000000000004E-2</v>
      </c>
    </row>
    <row r="82" spans="1:26" ht="20.100000000000001" customHeight="1">
      <c r="A82" s="402" t="s">
        <v>454</v>
      </c>
      <c r="B82" s="865">
        <v>3895</v>
      </c>
      <c r="C82" s="865">
        <v>14</v>
      </c>
      <c r="D82" s="871">
        <v>2026</v>
      </c>
      <c r="E82" s="865">
        <v>42</v>
      </c>
      <c r="F82" s="403">
        <f t="shared" si="30"/>
        <v>5977</v>
      </c>
      <c r="G82" s="880">
        <f t="shared" si="31"/>
        <v>7.9070605187319884E-2</v>
      </c>
      <c r="H82" s="876">
        <f t="shared" si="32"/>
        <v>0.12826843937955049</v>
      </c>
      <c r="J82" s="402" t="s">
        <v>454</v>
      </c>
      <c r="K82" s="865" t="s">
        <v>1286</v>
      </c>
      <c r="L82" s="865">
        <v>14</v>
      </c>
      <c r="M82" s="871">
        <v>1856</v>
      </c>
      <c r="N82" s="865" t="s">
        <v>1286</v>
      </c>
      <c r="O82" s="403">
        <v>5658</v>
      </c>
      <c r="P82" s="880">
        <v>7.8E-2</v>
      </c>
      <c r="Q82" s="876">
        <v>0.126</v>
      </c>
      <c r="R82" s="149"/>
      <c r="S82" s="402" t="s">
        <v>454</v>
      </c>
      <c r="T82" s="865" t="s">
        <v>1286</v>
      </c>
      <c r="U82" s="865">
        <v>0</v>
      </c>
      <c r="V82" s="871">
        <v>170</v>
      </c>
      <c r="W82" s="865" t="s">
        <v>1286</v>
      </c>
      <c r="X82" s="403">
        <v>319</v>
      </c>
      <c r="Y82" s="880">
        <v>0.14699999999999999</v>
      </c>
      <c r="Z82" s="873">
        <v>0.16600000000000001</v>
      </c>
    </row>
    <row r="83" spans="1:26" ht="20.100000000000001" customHeight="1">
      <c r="A83" s="402" t="s">
        <v>455</v>
      </c>
      <c r="B83" s="865">
        <v>4633</v>
      </c>
      <c r="C83" s="865">
        <v>16</v>
      </c>
      <c r="D83" s="871">
        <v>2157</v>
      </c>
      <c r="E83" s="865">
        <v>21</v>
      </c>
      <c r="F83" s="403">
        <f t="shared" si="30"/>
        <v>6827</v>
      </c>
      <c r="G83" s="880">
        <f t="shared" si="31"/>
        <v>9.3459814281139933E-2</v>
      </c>
      <c r="H83" s="876">
        <f t="shared" si="32"/>
        <v>0.13656220322886989</v>
      </c>
      <c r="J83" s="402" t="s">
        <v>455</v>
      </c>
      <c r="K83" s="865" t="s">
        <v>1286</v>
      </c>
      <c r="L83" s="865" t="s">
        <v>1286</v>
      </c>
      <c r="M83" s="871">
        <v>1933</v>
      </c>
      <c r="N83" s="865">
        <v>21</v>
      </c>
      <c r="O83" s="403">
        <v>6468</v>
      </c>
      <c r="P83" s="880">
        <v>9.2999999999999999E-2</v>
      </c>
      <c r="Q83" s="876">
        <v>0.13100000000000001</v>
      </c>
      <c r="R83" s="149"/>
      <c r="S83" s="402" t="s">
        <v>455</v>
      </c>
      <c r="T83" s="865" t="s">
        <v>1286</v>
      </c>
      <c r="U83" s="865" t="s">
        <v>1286</v>
      </c>
      <c r="V83" s="871">
        <v>224</v>
      </c>
      <c r="W83" s="865">
        <v>0</v>
      </c>
      <c r="X83" s="403">
        <v>359</v>
      </c>
      <c r="Y83" s="880">
        <v>0.13400000000000001</v>
      </c>
      <c r="Z83" s="873">
        <v>0.219</v>
      </c>
    </row>
    <row r="84" spans="1:26" ht="20.100000000000001" customHeight="1">
      <c r="A84" s="402" t="s">
        <v>456</v>
      </c>
      <c r="B84" s="865">
        <v>5730</v>
      </c>
      <c r="C84" s="865">
        <v>16</v>
      </c>
      <c r="D84" s="871">
        <v>2161</v>
      </c>
      <c r="E84" s="865">
        <v>11</v>
      </c>
      <c r="F84" s="403">
        <f t="shared" si="30"/>
        <v>7918</v>
      </c>
      <c r="G84" s="880">
        <f t="shared" si="31"/>
        <v>0.11521373679154659</v>
      </c>
      <c r="H84" s="876">
        <f t="shared" si="32"/>
        <v>0.13681544792655903</v>
      </c>
      <c r="J84" s="402" t="s">
        <v>456</v>
      </c>
      <c r="K84" s="865" t="s">
        <v>1286</v>
      </c>
      <c r="L84" s="865" t="s">
        <v>1286</v>
      </c>
      <c r="M84" s="871">
        <v>2044</v>
      </c>
      <c r="N84" s="865">
        <v>11</v>
      </c>
      <c r="O84" s="403">
        <v>7657</v>
      </c>
      <c r="P84" s="880">
        <v>0.115</v>
      </c>
      <c r="Q84" s="876">
        <v>0.13800000000000001</v>
      </c>
      <c r="S84" s="402" t="s">
        <v>456</v>
      </c>
      <c r="T84" s="865" t="s">
        <v>1286</v>
      </c>
      <c r="U84" s="865" t="s">
        <v>1286</v>
      </c>
      <c r="V84" s="871">
        <v>117</v>
      </c>
      <c r="W84" s="865">
        <v>0</v>
      </c>
      <c r="X84" s="403">
        <v>261</v>
      </c>
      <c r="Y84" s="880">
        <v>0.14199999999999999</v>
      </c>
      <c r="Z84" s="873">
        <v>0.114</v>
      </c>
    </row>
    <row r="85" spans="1:26" ht="20.100000000000001" customHeight="1">
      <c r="A85" s="402" t="s">
        <v>457</v>
      </c>
      <c r="B85" s="865">
        <v>7383</v>
      </c>
      <c r="C85" s="865">
        <v>22</v>
      </c>
      <c r="D85" s="871">
        <v>2439</v>
      </c>
      <c r="E85" s="865">
        <v>6</v>
      </c>
      <c r="F85" s="403">
        <f t="shared" si="30"/>
        <v>9850</v>
      </c>
      <c r="G85" s="880">
        <f t="shared" si="31"/>
        <v>0.14831492154979187</v>
      </c>
      <c r="H85" s="876">
        <f t="shared" si="32"/>
        <v>0.1544159544159544</v>
      </c>
      <c r="J85" s="402" t="s">
        <v>457</v>
      </c>
      <c r="K85" s="865">
        <v>7206</v>
      </c>
      <c r="L85" s="865">
        <v>22</v>
      </c>
      <c r="M85" s="871">
        <v>2287</v>
      </c>
      <c r="N85" s="865">
        <v>6</v>
      </c>
      <c r="O85" s="403">
        <f t="shared" ref="O85:O93" si="33">SUM(K85:N85)</f>
        <v>9521</v>
      </c>
      <c r="P85" s="880">
        <f t="shared" ref="P85:P97" si="34">($K85+$L85+$N85)/($K$99+$L$99+$N$99)</f>
        <v>0.14776232203770656</v>
      </c>
      <c r="Q85" s="876">
        <f t="shared" ref="Q85:Q98" si="35">$M85/$M$99</f>
        <v>0.15484089370345294</v>
      </c>
      <c r="S85" s="402" t="s">
        <v>457</v>
      </c>
      <c r="T85" s="865">
        <v>177</v>
      </c>
      <c r="U85" s="865">
        <v>0</v>
      </c>
      <c r="V85" s="871">
        <v>152</v>
      </c>
      <c r="W85" s="865">
        <v>0</v>
      </c>
      <c r="X85" s="403">
        <f t="shared" ref="X85:X98" si="36">SUM(T85:W85)</f>
        <v>329</v>
      </c>
      <c r="Y85" s="880">
        <f t="shared" ref="Y85:Y98" si="37">($T85+$U85+$W85)/($T$99+$U$99+$W$99)</f>
        <v>0.17507418397626112</v>
      </c>
      <c r="Z85" s="873">
        <f t="shared" ref="Z85:Z98" si="38">V85/$V$99</f>
        <v>0.14829268292682926</v>
      </c>
    </row>
    <row r="86" spans="1:26" ht="20.100000000000001" customHeight="1">
      <c r="A86" s="402" t="s">
        <v>458</v>
      </c>
      <c r="B86" s="865">
        <v>7886</v>
      </c>
      <c r="C86" s="865">
        <v>9</v>
      </c>
      <c r="D86" s="871">
        <v>2067</v>
      </c>
      <c r="E86" s="865">
        <v>12</v>
      </c>
      <c r="F86" s="403">
        <f t="shared" si="30"/>
        <v>9974</v>
      </c>
      <c r="G86" s="880">
        <f t="shared" si="31"/>
        <v>0.15824127441562599</v>
      </c>
      <c r="H86" s="876">
        <f t="shared" si="32"/>
        <v>0.1308641975308642</v>
      </c>
      <c r="J86" s="402" t="s">
        <v>458</v>
      </c>
      <c r="K86" s="865" t="s">
        <v>1286</v>
      </c>
      <c r="L86" s="865">
        <v>9</v>
      </c>
      <c r="M86" s="871">
        <v>1951</v>
      </c>
      <c r="N86" s="865" t="s">
        <v>1286</v>
      </c>
      <c r="O86" s="403">
        <v>9722</v>
      </c>
      <c r="P86" s="880">
        <v>0.159</v>
      </c>
      <c r="Q86" s="876">
        <v>0.13200000000000001</v>
      </c>
      <c r="S86" s="402" t="s">
        <v>458</v>
      </c>
      <c r="T86" s="865" t="s">
        <v>1286</v>
      </c>
      <c r="U86" s="865">
        <v>0</v>
      </c>
      <c r="V86" s="871">
        <v>116</v>
      </c>
      <c r="W86" s="865" t="s">
        <v>1286</v>
      </c>
      <c r="X86" s="403">
        <v>252</v>
      </c>
      <c r="Y86" s="880">
        <v>0.13500000000000001</v>
      </c>
      <c r="Z86" s="873">
        <v>0.113</v>
      </c>
    </row>
    <row r="87" spans="1:26" ht="20.100000000000001" customHeight="1">
      <c r="A87" s="402" t="s">
        <v>459</v>
      </c>
      <c r="B87" s="865">
        <v>6250</v>
      </c>
      <c r="C87" s="865" t="s">
        <v>1286</v>
      </c>
      <c r="D87" s="871">
        <v>1313</v>
      </c>
      <c r="E87" s="865" t="s">
        <v>1286</v>
      </c>
      <c r="F87" s="403">
        <v>7578</v>
      </c>
      <c r="G87" s="880">
        <v>0.125</v>
      </c>
      <c r="H87" s="876">
        <v>8.3000000000000004E-2</v>
      </c>
      <c r="J87" s="402" t="s">
        <v>459</v>
      </c>
      <c r="K87" s="865" t="s">
        <v>1286</v>
      </c>
      <c r="L87" s="865" t="s">
        <v>1286</v>
      </c>
      <c r="M87" s="871">
        <v>1266</v>
      </c>
      <c r="N87" s="865" t="s">
        <v>1286</v>
      </c>
      <c r="O87" s="403">
        <v>7460</v>
      </c>
      <c r="P87" s="880">
        <v>0.127</v>
      </c>
      <c r="Q87" s="876">
        <v>8.5999999999999993E-2</v>
      </c>
      <c r="S87" s="402" t="s">
        <v>459</v>
      </c>
      <c r="T87" s="865" t="s">
        <v>1286</v>
      </c>
      <c r="U87" s="865" t="s">
        <v>1286</v>
      </c>
      <c r="V87" s="871">
        <v>47</v>
      </c>
      <c r="W87" s="865" t="s">
        <v>1286</v>
      </c>
      <c r="X87" s="403">
        <v>118</v>
      </c>
      <c r="Y87" s="880">
        <v>7.0000000000000007E-2</v>
      </c>
      <c r="Z87" s="873">
        <v>4.5999999999999999E-2</v>
      </c>
    </row>
    <row r="88" spans="1:26" ht="20.100000000000001" customHeight="1">
      <c r="A88" s="402" t="s">
        <v>460</v>
      </c>
      <c r="B88" s="865">
        <v>5251</v>
      </c>
      <c r="C88" s="865">
        <v>9</v>
      </c>
      <c r="D88" s="871">
        <v>810</v>
      </c>
      <c r="E88" s="865">
        <v>0</v>
      </c>
      <c r="F88" s="403">
        <f t="shared" si="30"/>
        <v>6070</v>
      </c>
      <c r="G88" s="880">
        <f t="shared" si="31"/>
        <v>0.1052673711175152</v>
      </c>
      <c r="H88" s="876">
        <f t="shared" si="32"/>
        <v>5.128205128205128E-2</v>
      </c>
      <c r="J88" s="402" t="s">
        <v>460</v>
      </c>
      <c r="K88" s="865" t="s">
        <v>1286</v>
      </c>
      <c r="L88" s="865" t="s">
        <v>1286</v>
      </c>
      <c r="M88" s="871">
        <v>780</v>
      </c>
      <c r="N88" s="865">
        <v>0</v>
      </c>
      <c r="O88" s="403">
        <v>5991</v>
      </c>
      <c r="P88" s="880">
        <v>0.10644034560941235</v>
      </c>
      <c r="Q88" s="876">
        <v>5.2809749492213946E-2</v>
      </c>
      <c r="S88" s="402" t="s">
        <v>460</v>
      </c>
      <c r="T88" s="865" t="s">
        <v>1286</v>
      </c>
      <c r="U88" s="865" t="s">
        <v>1286</v>
      </c>
      <c r="V88" s="871">
        <v>30</v>
      </c>
      <c r="W88" s="865">
        <v>0</v>
      </c>
      <c r="X88" s="403">
        <v>79</v>
      </c>
      <c r="Y88" s="880">
        <v>4.8000000000000001E-2</v>
      </c>
      <c r="Z88" s="873">
        <v>2.9000000000000001E-2</v>
      </c>
    </row>
    <row r="89" spans="1:26" ht="19.5" customHeight="1">
      <c r="A89" s="402" t="s">
        <v>461</v>
      </c>
      <c r="B89" s="865">
        <v>4450</v>
      </c>
      <c r="C89" s="865" t="s">
        <v>1286</v>
      </c>
      <c r="D89" s="871">
        <v>458</v>
      </c>
      <c r="E89" s="865" t="s">
        <v>1286</v>
      </c>
      <c r="F89" s="403">
        <v>4915</v>
      </c>
      <c r="G89" s="880">
        <v>8.8999999999999996E-2</v>
      </c>
      <c r="H89" s="876">
        <v>2.9000000000000001E-2</v>
      </c>
      <c r="J89" s="402" t="s">
        <v>461</v>
      </c>
      <c r="K89" s="865">
        <v>4427</v>
      </c>
      <c r="L89" s="865" t="s">
        <v>1286</v>
      </c>
      <c r="M89" s="871">
        <v>447</v>
      </c>
      <c r="N89" s="865" t="s">
        <v>1286</v>
      </c>
      <c r="O89" s="403">
        <v>4881</v>
      </c>
      <c r="P89" s="880">
        <v>9.0999999999999998E-2</v>
      </c>
      <c r="Q89" s="876">
        <v>0.03</v>
      </c>
      <c r="R89" s="222"/>
      <c r="S89" s="402" t="s">
        <v>461</v>
      </c>
      <c r="T89" s="865">
        <v>23</v>
      </c>
      <c r="U89" s="865" t="s">
        <v>1286</v>
      </c>
      <c r="V89" s="871">
        <v>11</v>
      </c>
      <c r="W89" s="865" t="s">
        <v>1286</v>
      </c>
      <c r="X89" s="403">
        <v>34</v>
      </c>
      <c r="Y89" s="880">
        <v>2.274975272007913E-2</v>
      </c>
      <c r="Z89" s="873">
        <v>1.0731707317073172E-2</v>
      </c>
    </row>
    <row r="90" spans="1:26" ht="20.100000000000001" customHeight="1">
      <c r="A90" s="402" t="s">
        <v>462</v>
      </c>
      <c r="B90" s="865" t="s">
        <v>1286</v>
      </c>
      <c r="C90" s="865" t="s">
        <v>1286</v>
      </c>
      <c r="D90" s="871">
        <v>169</v>
      </c>
      <c r="E90" s="865">
        <v>0</v>
      </c>
      <c r="F90" s="403">
        <v>861</v>
      </c>
      <c r="G90" s="880">
        <v>1.4E-2</v>
      </c>
      <c r="H90" s="876">
        <v>1.0999999999999999E-2</v>
      </c>
      <c r="J90" s="402" t="s">
        <v>462</v>
      </c>
      <c r="K90" s="865" t="s">
        <v>1286</v>
      </c>
      <c r="L90" s="865" t="s">
        <v>1286</v>
      </c>
      <c r="M90" s="871" t="s">
        <v>1286</v>
      </c>
      <c r="N90" s="865">
        <v>0</v>
      </c>
      <c r="O90" s="403" t="s">
        <v>1286</v>
      </c>
      <c r="P90" s="880">
        <v>1.4E-2</v>
      </c>
      <c r="Q90" s="876">
        <v>1.0999999999999999E-2</v>
      </c>
      <c r="R90" s="222"/>
      <c r="S90" s="402" t="s">
        <v>462</v>
      </c>
      <c r="T90" s="865" t="s">
        <v>1286</v>
      </c>
      <c r="U90" s="865" t="s">
        <v>1286</v>
      </c>
      <c r="V90" s="871" t="s">
        <v>1286</v>
      </c>
      <c r="W90" s="865">
        <v>0</v>
      </c>
      <c r="X90" s="403" t="s">
        <v>1286</v>
      </c>
      <c r="Y90" s="880">
        <v>2E-3</v>
      </c>
      <c r="Z90" s="873">
        <v>2E-3</v>
      </c>
    </row>
    <row r="91" spans="1:26" ht="20.100000000000001" customHeight="1">
      <c r="A91" s="402" t="s">
        <v>463</v>
      </c>
      <c r="B91" s="865" t="s">
        <v>1286</v>
      </c>
      <c r="C91" s="865" t="s">
        <v>1286</v>
      </c>
      <c r="D91" s="871">
        <v>89</v>
      </c>
      <c r="E91" s="865">
        <v>0</v>
      </c>
      <c r="F91" s="403">
        <v>287</v>
      </c>
      <c r="G91" s="880">
        <v>4.0000000000000001E-3</v>
      </c>
      <c r="H91" s="876">
        <v>6.0000000000000001E-3</v>
      </c>
      <c r="J91" s="402" t="s">
        <v>463</v>
      </c>
      <c r="K91" s="865" t="s">
        <v>1286</v>
      </c>
      <c r="L91" s="865" t="s">
        <v>1286</v>
      </c>
      <c r="M91" s="871" t="s">
        <v>1286</v>
      </c>
      <c r="N91" s="865">
        <v>0</v>
      </c>
      <c r="O91" s="403" t="s">
        <v>1286</v>
      </c>
      <c r="P91" s="880">
        <v>4.0000000000000001E-3</v>
      </c>
      <c r="Q91" s="876">
        <v>6.0000000000000001E-3</v>
      </c>
      <c r="R91" s="222"/>
      <c r="S91" s="402" t="s">
        <v>463</v>
      </c>
      <c r="T91" s="865" t="s">
        <v>1286</v>
      </c>
      <c r="U91" s="865" t="s">
        <v>1286</v>
      </c>
      <c r="V91" s="871" t="s">
        <v>1286</v>
      </c>
      <c r="W91" s="865">
        <v>0</v>
      </c>
      <c r="X91" s="403" t="s">
        <v>1286</v>
      </c>
      <c r="Y91" s="880">
        <v>0</v>
      </c>
      <c r="Z91" s="873">
        <v>2E-3</v>
      </c>
    </row>
    <row r="92" spans="1:26" ht="20.100000000000001" customHeight="1">
      <c r="A92" s="402" t="s">
        <v>464</v>
      </c>
      <c r="B92" s="865">
        <v>91</v>
      </c>
      <c r="C92" s="865">
        <v>0</v>
      </c>
      <c r="D92" s="871">
        <v>36</v>
      </c>
      <c r="E92" s="865">
        <v>0</v>
      </c>
      <c r="F92" s="403">
        <f t="shared" si="30"/>
        <v>127</v>
      </c>
      <c r="G92" s="880">
        <f t="shared" si="31"/>
        <v>1.8211655459494077E-3</v>
      </c>
      <c r="H92" s="876">
        <f t="shared" si="32"/>
        <v>2.2792022792022791E-3</v>
      </c>
      <c r="J92" s="402" t="s">
        <v>464</v>
      </c>
      <c r="K92" s="865">
        <v>91</v>
      </c>
      <c r="L92" s="865">
        <v>0</v>
      </c>
      <c r="M92" s="871">
        <v>36</v>
      </c>
      <c r="N92" s="865">
        <v>0</v>
      </c>
      <c r="O92" s="403">
        <f t="shared" si="33"/>
        <v>127</v>
      </c>
      <c r="P92" s="880">
        <f t="shared" si="34"/>
        <v>1.8587740261862451E-3</v>
      </c>
      <c r="Q92" s="876">
        <f t="shared" si="35"/>
        <v>2.4373730534867975E-3</v>
      </c>
      <c r="R92" s="222"/>
      <c r="S92" s="402" t="s">
        <v>464</v>
      </c>
      <c r="T92" s="865">
        <v>0</v>
      </c>
      <c r="U92" s="865">
        <v>0</v>
      </c>
      <c r="V92" s="871">
        <v>0</v>
      </c>
      <c r="W92" s="865">
        <v>0</v>
      </c>
      <c r="X92" s="403">
        <f t="shared" si="36"/>
        <v>0</v>
      </c>
      <c r="Y92" s="880">
        <f t="shared" si="37"/>
        <v>0</v>
      </c>
      <c r="Z92" s="873">
        <f t="shared" si="38"/>
        <v>0</v>
      </c>
    </row>
    <row r="93" spans="1:26" ht="20.100000000000001" customHeight="1">
      <c r="A93" s="402" t="s">
        <v>465</v>
      </c>
      <c r="B93" s="865">
        <v>38</v>
      </c>
      <c r="C93" s="865">
        <v>0</v>
      </c>
      <c r="D93" s="871">
        <v>13</v>
      </c>
      <c r="E93" s="865">
        <v>0</v>
      </c>
      <c r="F93" s="403">
        <f t="shared" si="30"/>
        <v>51</v>
      </c>
      <c r="G93" s="880">
        <f t="shared" si="31"/>
        <v>7.6048671149535698E-4</v>
      </c>
      <c r="H93" s="876">
        <f t="shared" si="32"/>
        <v>8.2304526748971192E-4</v>
      </c>
      <c r="J93" s="402" t="s">
        <v>465</v>
      </c>
      <c r="K93" s="865">
        <v>38</v>
      </c>
      <c r="L93" s="865">
        <v>0</v>
      </c>
      <c r="M93" s="871">
        <v>13</v>
      </c>
      <c r="N93" s="865">
        <v>0</v>
      </c>
      <c r="O93" s="403">
        <f t="shared" si="33"/>
        <v>51</v>
      </c>
      <c r="P93" s="880">
        <f t="shared" si="34"/>
        <v>7.7619135159425617E-4</v>
      </c>
      <c r="Q93" s="876">
        <f t="shared" si="35"/>
        <v>8.8016249153689916E-4</v>
      </c>
      <c r="R93" s="222"/>
      <c r="S93" s="402" t="s">
        <v>465</v>
      </c>
      <c r="T93" s="865">
        <v>0</v>
      </c>
      <c r="U93" s="865">
        <v>0</v>
      </c>
      <c r="V93" s="871">
        <v>0</v>
      </c>
      <c r="W93" s="865">
        <v>0</v>
      </c>
      <c r="X93" s="403">
        <f t="shared" si="36"/>
        <v>0</v>
      </c>
      <c r="Y93" s="880">
        <f t="shared" si="37"/>
        <v>0</v>
      </c>
      <c r="Z93" s="873">
        <f t="shared" si="38"/>
        <v>0</v>
      </c>
    </row>
    <row r="94" spans="1:26" ht="20.100000000000001" customHeight="1">
      <c r="A94" s="402" t="s">
        <v>466</v>
      </c>
      <c r="B94" s="865" t="s">
        <v>1286</v>
      </c>
      <c r="C94" s="865" t="s">
        <v>1286</v>
      </c>
      <c r="D94" s="871" t="s">
        <v>1286</v>
      </c>
      <c r="E94" s="865">
        <v>0</v>
      </c>
      <c r="F94" s="403">
        <v>12</v>
      </c>
      <c r="G94" s="880">
        <v>0</v>
      </c>
      <c r="H94" s="876">
        <v>0</v>
      </c>
      <c r="J94" s="402" t="s">
        <v>466</v>
      </c>
      <c r="K94" s="865" t="s">
        <v>1286</v>
      </c>
      <c r="L94" s="865" t="s">
        <v>1286</v>
      </c>
      <c r="M94" s="871" t="s">
        <v>1286</v>
      </c>
      <c r="N94" s="865">
        <v>0</v>
      </c>
      <c r="O94" s="403" t="s">
        <v>1286</v>
      </c>
      <c r="P94" s="880">
        <v>0</v>
      </c>
      <c r="Q94" s="876">
        <v>0</v>
      </c>
      <c r="R94" s="222"/>
      <c r="S94" s="402" t="s">
        <v>466</v>
      </c>
      <c r="T94" s="865" t="s">
        <v>1286</v>
      </c>
      <c r="U94" s="865" t="s">
        <v>1286</v>
      </c>
      <c r="V94" s="871" t="s">
        <v>1286</v>
      </c>
      <c r="W94" s="865">
        <v>0</v>
      </c>
      <c r="X94" s="403" t="s">
        <v>1286</v>
      </c>
      <c r="Y94" s="880">
        <v>0</v>
      </c>
      <c r="Z94" s="873">
        <v>1E-3</v>
      </c>
    </row>
    <row r="95" spans="1:26" ht="20.100000000000001" customHeight="1">
      <c r="A95" s="402" t="s">
        <v>467</v>
      </c>
      <c r="B95" s="865" t="s">
        <v>1286</v>
      </c>
      <c r="C95" s="865" t="s">
        <v>1286</v>
      </c>
      <c r="D95" s="871" t="s">
        <v>1286</v>
      </c>
      <c r="E95" s="865">
        <v>0</v>
      </c>
      <c r="F95" s="403" t="s">
        <v>1286</v>
      </c>
      <c r="G95" s="880">
        <v>0</v>
      </c>
      <c r="H95" s="876">
        <v>0</v>
      </c>
      <c r="J95" s="402" t="s">
        <v>467</v>
      </c>
      <c r="K95" s="865" t="s">
        <v>1286</v>
      </c>
      <c r="L95" s="865" t="s">
        <v>1286</v>
      </c>
      <c r="M95" s="871" t="s">
        <v>1286</v>
      </c>
      <c r="N95" s="865">
        <v>0</v>
      </c>
      <c r="O95" s="403" t="s">
        <v>1286</v>
      </c>
      <c r="P95" s="880">
        <v>0</v>
      </c>
      <c r="Q95" s="876">
        <v>0</v>
      </c>
      <c r="R95" s="222"/>
      <c r="S95" s="402" t="s">
        <v>467</v>
      </c>
      <c r="T95" s="865" t="s">
        <v>1286</v>
      </c>
      <c r="U95" s="865" t="s">
        <v>1286</v>
      </c>
      <c r="V95" s="871" t="s">
        <v>1286</v>
      </c>
      <c r="W95" s="865">
        <v>0</v>
      </c>
      <c r="X95" s="403" t="s">
        <v>1286</v>
      </c>
      <c r="Y95" s="880">
        <v>0</v>
      </c>
      <c r="Z95" s="873">
        <v>0</v>
      </c>
    </row>
    <row r="96" spans="1:26" ht="20.100000000000001" customHeight="1">
      <c r="A96" s="402" t="s">
        <v>468</v>
      </c>
      <c r="B96" s="865" t="s">
        <v>1286</v>
      </c>
      <c r="C96" s="865" t="s">
        <v>1286</v>
      </c>
      <c r="D96" s="871" t="s">
        <v>1286</v>
      </c>
      <c r="E96" s="865">
        <v>0</v>
      </c>
      <c r="F96" s="403" t="s">
        <v>1286</v>
      </c>
      <c r="G96" s="880">
        <v>0</v>
      </c>
      <c r="H96" s="876">
        <v>0</v>
      </c>
      <c r="J96" s="402" t="s">
        <v>468</v>
      </c>
      <c r="K96" s="865" t="s">
        <v>1286</v>
      </c>
      <c r="L96" s="865" t="s">
        <v>1286</v>
      </c>
      <c r="M96" s="871" t="s">
        <v>1286</v>
      </c>
      <c r="N96" s="865">
        <v>0</v>
      </c>
      <c r="O96" s="403" t="s">
        <v>1286</v>
      </c>
      <c r="P96" s="880">
        <v>0</v>
      </c>
      <c r="Q96" s="876">
        <v>0</v>
      </c>
      <c r="R96" s="222"/>
      <c r="S96" s="402" t="s">
        <v>468</v>
      </c>
      <c r="T96" s="865" t="s">
        <v>1286</v>
      </c>
      <c r="U96" s="865" t="s">
        <v>1286</v>
      </c>
      <c r="V96" s="871" t="s">
        <v>1286</v>
      </c>
      <c r="W96" s="865">
        <v>0</v>
      </c>
      <c r="X96" s="403" t="s">
        <v>1286</v>
      </c>
      <c r="Y96" s="880">
        <v>0</v>
      </c>
      <c r="Z96" s="873">
        <v>0</v>
      </c>
    </row>
    <row r="97" spans="1:26" ht="20.100000000000001" customHeight="1">
      <c r="A97" s="402" t="s">
        <v>469</v>
      </c>
      <c r="B97" s="865">
        <v>0</v>
      </c>
      <c r="C97" s="865">
        <v>0</v>
      </c>
      <c r="D97" s="871">
        <v>0</v>
      </c>
      <c r="E97" s="865">
        <v>0</v>
      </c>
      <c r="F97" s="403">
        <f t="shared" si="30"/>
        <v>0</v>
      </c>
      <c r="G97" s="880">
        <f t="shared" si="31"/>
        <v>0</v>
      </c>
      <c r="H97" s="876">
        <f t="shared" si="32"/>
        <v>0</v>
      </c>
      <c r="J97" s="402" t="s">
        <v>469</v>
      </c>
      <c r="K97" s="865">
        <v>0</v>
      </c>
      <c r="L97" s="865">
        <v>0</v>
      </c>
      <c r="M97" s="871">
        <v>0</v>
      </c>
      <c r="N97" s="865">
        <v>0</v>
      </c>
      <c r="O97" s="403">
        <f t="shared" ref="O97:O98" si="39">SUM(K97:N97)</f>
        <v>0</v>
      </c>
      <c r="P97" s="880">
        <f t="shared" si="34"/>
        <v>0</v>
      </c>
      <c r="Q97" s="876">
        <f t="shared" si="35"/>
        <v>0</v>
      </c>
      <c r="R97" s="222"/>
      <c r="S97" s="402" t="s">
        <v>469</v>
      </c>
      <c r="T97" s="865">
        <v>0</v>
      </c>
      <c r="U97" s="865">
        <v>0</v>
      </c>
      <c r="V97" s="871">
        <v>0</v>
      </c>
      <c r="W97" s="865">
        <v>0</v>
      </c>
      <c r="X97" s="403">
        <f t="shared" si="36"/>
        <v>0</v>
      </c>
      <c r="Y97" s="880">
        <f t="shared" si="37"/>
        <v>0</v>
      </c>
      <c r="Z97" s="873">
        <f t="shared" si="38"/>
        <v>0</v>
      </c>
    </row>
    <row r="98" spans="1:26" ht="20.100000000000001" customHeight="1" thickBot="1">
      <c r="A98" s="402" t="s">
        <v>470</v>
      </c>
      <c r="B98" s="865">
        <v>0</v>
      </c>
      <c r="C98" s="865">
        <v>0</v>
      </c>
      <c r="D98" s="871">
        <v>0</v>
      </c>
      <c r="E98" s="865">
        <v>0</v>
      </c>
      <c r="F98" s="403">
        <f t="shared" si="30"/>
        <v>0</v>
      </c>
      <c r="G98" s="880">
        <f t="shared" si="31"/>
        <v>0</v>
      </c>
      <c r="H98" s="876">
        <f t="shared" si="32"/>
        <v>0</v>
      </c>
      <c r="J98" s="402" t="s">
        <v>470</v>
      </c>
      <c r="K98" s="865">
        <v>0</v>
      </c>
      <c r="L98" s="865">
        <v>0</v>
      </c>
      <c r="M98" s="871">
        <v>0</v>
      </c>
      <c r="N98" s="865">
        <v>0</v>
      </c>
      <c r="O98" s="403">
        <f t="shared" si="39"/>
        <v>0</v>
      </c>
      <c r="P98" s="880">
        <f>($K98+$L98+$N98)/($K$99+$L$99+$N$99)</f>
        <v>0</v>
      </c>
      <c r="Q98" s="876">
        <f t="shared" si="35"/>
        <v>0</v>
      </c>
      <c r="R98" s="222"/>
      <c r="S98" s="402" t="s">
        <v>470</v>
      </c>
      <c r="T98" s="865">
        <v>0</v>
      </c>
      <c r="U98" s="865">
        <v>0</v>
      </c>
      <c r="V98" s="871">
        <v>0</v>
      </c>
      <c r="W98" s="865">
        <v>0</v>
      </c>
      <c r="X98" s="403">
        <f t="shared" si="36"/>
        <v>0</v>
      </c>
      <c r="Y98" s="880">
        <f t="shared" si="37"/>
        <v>0</v>
      </c>
      <c r="Z98" s="873">
        <f t="shared" si="38"/>
        <v>0</v>
      </c>
    </row>
    <row r="99" spans="1:26" ht="20.100000000000001" customHeight="1" thickTop="1" thickBot="1">
      <c r="A99" s="407" t="s">
        <v>203</v>
      </c>
      <c r="B99" s="879">
        <v>49303</v>
      </c>
      <c r="C99" s="879">
        <v>511</v>
      </c>
      <c r="D99" s="875">
        <v>15795</v>
      </c>
      <c r="E99" s="879">
        <v>154</v>
      </c>
      <c r="F99" s="408">
        <v>65763</v>
      </c>
      <c r="G99" s="881">
        <v>0.99999999999999989</v>
      </c>
      <c r="H99" s="877">
        <v>1.0000000000000002</v>
      </c>
      <c r="J99" s="407" t="s">
        <v>203</v>
      </c>
      <c r="K99" s="879">
        <v>48319</v>
      </c>
      <c r="L99" s="879">
        <v>489</v>
      </c>
      <c r="M99" s="875">
        <v>14770</v>
      </c>
      <c r="N99" s="879">
        <v>149</v>
      </c>
      <c r="O99" s="408">
        <v>63727</v>
      </c>
      <c r="P99" s="868">
        <v>1</v>
      </c>
      <c r="Q99" s="874">
        <v>1</v>
      </c>
      <c r="R99" s="222"/>
      <c r="S99" s="407" t="s">
        <v>203</v>
      </c>
      <c r="T99" s="879">
        <v>984</v>
      </c>
      <c r="U99" s="879">
        <v>22</v>
      </c>
      <c r="V99" s="875">
        <v>1025</v>
      </c>
      <c r="W99" s="879">
        <v>5</v>
      </c>
      <c r="X99" s="409">
        <v>2036</v>
      </c>
      <c r="Y99" s="868">
        <v>1</v>
      </c>
      <c r="Z99" s="874">
        <v>1</v>
      </c>
    </row>
    <row r="100" spans="1:26" ht="12.75" customHeight="1" thickTop="1">
      <c r="A100" s="229" t="s">
        <v>437</v>
      </c>
      <c r="B100" s="149"/>
      <c r="C100" s="149"/>
      <c r="D100" s="149"/>
      <c r="E100" s="149"/>
      <c r="F100" s="149"/>
      <c r="G100" s="149"/>
      <c r="H100" s="149"/>
      <c r="J100" s="229" t="s">
        <v>437</v>
      </c>
      <c r="R100" s="222"/>
      <c r="S100" s="229" t="s">
        <v>437</v>
      </c>
    </row>
    <row r="101" spans="1:26">
      <c r="A101" s="229"/>
      <c r="B101" s="173">
        <f>K99+T99</f>
        <v>49303</v>
      </c>
      <c r="C101" s="683">
        <f t="shared" ref="C101:F101" si="40">L99+U99</f>
        <v>511</v>
      </c>
      <c r="D101" s="683">
        <f t="shared" si="40"/>
        <v>15795</v>
      </c>
      <c r="E101" s="683">
        <f t="shared" si="40"/>
        <v>154</v>
      </c>
      <c r="F101" s="683">
        <f t="shared" si="40"/>
        <v>65763</v>
      </c>
      <c r="G101" s="430">
        <f>SUM(G79:G98)</f>
        <v>0.9997894652577648</v>
      </c>
      <c r="H101" s="430">
        <f>SUM(H79:H98)</f>
        <v>1.0003225704336816</v>
      </c>
      <c r="I101" s="172"/>
      <c r="J101" s="172"/>
      <c r="K101" s="172"/>
      <c r="L101" s="172"/>
      <c r="M101" s="172"/>
      <c r="N101" s="172"/>
      <c r="O101" s="172"/>
      <c r="P101" s="348"/>
      <c r="Q101" s="348"/>
      <c r="R101" s="172"/>
      <c r="S101" s="172"/>
      <c r="T101" s="172"/>
      <c r="U101" s="172"/>
      <c r="V101" s="172"/>
      <c r="W101" s="172"/>
      <c r="X101" s="172"/>
      <c r="Y101" s="348"/>
      <c r="Z101" s="348"/>
    </row>
    <row r="102" spans="1:26">
      <c r="A102" s="445" t="s">
        <v>205</v>
      </c>
      <c r="B102" s="638"/>
      <c r="C102" s="638"/>
      <c r="D102" s="638"/>
      <c r="E102" s="638"/>
      <c r="F102" s="638"/>
      <c r="G102" s="645"/>
      <c r="H102" s="645"/>
      <c r="K102" s="279"/>
      <c r="L102" s="279"/>
      <c r="M102" s="279"/>
      <c r="N102" s="279"/>
      <c r="O102" s="279"/>
      <c r="P102" s="412"/>
      <c r="Q102" s="412"/>
      <c r="R102" s="222"/>
      <c r="T102" s="293"/>
      <c r="U102" s="293"/>
      <c r="V102" s="293"/>
      <c r="W102" s="293"/>
      <c r="X102" s="293"/>
      <c r="Y102" s="412"/>
      <c r="Z102" s="412"/>
    </row>
    <row r="103" spans="1:26">
      <c r="A103" s="445" t="s">
        <v>471</v>
      </c>
      <c r="B103" s="645"/>
      <c r="C103" s="645"/>
      <c r="D103" s="645"/>
      <c r="E103" s="645"/>
      <c r="F103" s="645"/>
      <c r="G103" s="645"/>
      <c r="H103" s="645"/>
      <c r="K103" s="279"/>
      <c r="L103" s="279"/>
      <c r="M103" s="279"/>
      <c r="N103" s="279"/>
      <c r="O103" s="279"/>
      <c r="P103" s="405"/>
      <c r="R103" s="222"/>
      <c r="Y103" s="405"/>
    </row>
    <row r="104" spans="1:26" ht="24" customHeight="1">
      <c r="A104" s="1257" t="s">
        <v>472</v>
      </c>
      <c r="B104" s="1257"/>
      <c r="C104" s="1257"/>
      <c r="D104" s="1257"/>
      <c r="E104" s="1257"/>
      <c r="F104" s="1257"/>
      <c r="G104" s="1257"/>
      <c r="H104" s="1257"/>
      <c r="O104" s="279"/>
      <c r="P104" s="405"/>
      <c r="R104" s="222"/>
      <c r="Y104" s="405"/>
    </row>
    <row r="105" spans="1:26" ht="26.25" customHeight="1">
      <c r="A105" s="1257" t="s">
        <v>473</v>
      </c>
      <c r="B105" s="1257"/>
      <c r="C105" s="1257"/>
      <c r="D105" s="1257"/>
      <c r="E105" s="1257"/>
      <c r="F105" s="1257"/>
      <c r="G105" s="1257"/>
      <c r="H105" s="1257"/>
      <c r="P105" s="405"/>
      <c r="R105" s="222"/>
      <c r="Y105" s="405"/>
    </row>
    <row r="106" spans="1:26" s="184" customFormat="1">
      <c r="A106" s="445" t="s">
        <v>474</v>
      </c>
      <c r="B106" s="645"/>
      <c r="C106" s="645"/>
      <c r="D106" s="645"/>
      <c r="E106" s="645"/>
      <c r="F106" s="645"/>
      <c r="G106" s="645"/>
      <c r="H106" s="645"/>
      <c r="J106" s="145"/>
      <c r="K106" s="145"/>
      <c r="L106" s="145"/>
      <c r="M106" s="145"/>
      <c r="N106" s="145"/>
      <c r="O106" s="145"/>
      <c r="P106" s="405"/>
      <c r="Q106" s="145"/>
      <c r="R106" s="222"/>
      <c r="S106" s="145"/>
      <c r="T106" s="145"/>
      <c r="U106" s="145"/>
      <c r="V106" s="145"/>
      <c r="W106" s="145"/>
      <c r="X106" s="145"/>
      <c r="Y106" s="405"/>
      <c r="Z106" s="145"/>
    </row>
    <row r="107" spans="1:26" s="149" customFormat="1">
      <c r="A107" s="445" t="s">
        <v>475</v>
      </c>
      <c r="B107" s="645"/>
      <c r="C107" s="645"/>
      <c r="D107" s="645"/>
      <c r="E107" s="645"/>
      <c r="F107" s="645"/>
      <c r="G107" s="645"/>
      <c r="H107" s="645"/>
      <c r="P107" s="410"/>
      <c r="R107" s="411"/>
      <c r="Y107" s="410"/>
    </row>
    <row r="108" spans="1:26" s="149" customFormat="1">
      <c r="A108" s="445" t="s">
        <v>476</v>
      </c>
      <c r="B108" s="645"/>
      <c r="C108" s="645"/>
      <c r="D108" s="645"/>
      <c r="E108" s="645"/>
      <c r="F108" s="645"/>
      <c r="G108" s="645"/>
      <c r="H108" s="645"/>
      <c r="J108" s="411"/>
      <c r="K108" s="411"/>
      <c r="S108" s="411"/>
      <c r="T108" s="411"/>
    </row>
    <row r="109" spans="1:26">
      <c r="A109" s="704"/>
      <c r="B109" s="645"/>
      <c r="C109" s="645"/>
      <c r="D109" s="645"/>
      <c r="E109" s="645"/>
      <c r="F109" s="645"/>
      <c r="G109" s="645"/>
      <c r="H109" s="645"/>
    </row>
    <row r="110" spans="1:26">
      <c r="A110" s="704"/>
      <c r="B110" s="645"/>
      <c r="C110" s="645"/>
      <c r="D110" s="645"/>
      <c r="E110" s="645"/>
      <c r="F110" s="645"/>
      <c r="G110" s="645"/>
      <c r="H110" s="645"/>
    </row>
    <row r="111" spans="1:26" s="662" customFormat="1">
      <c r="A111" s="811" t="s">
        <v>1467</v>
      </c>
      <c r="B111" s="459"/>
      <c r="C111" s="459"/>
      <c r="D111" s="459"/>
      <c r="E111" s="645"/>
      <c r="F111" s="645"/>
      <c r="G111" s="645"/>
      <c r="H111" s="645"/>
      <c r="J111" s="811" t="s">
        <v>1468</v>
      </c>
      <c r="S111" s="811" t="s">
        <v>1469</v>
      </c>
    </row>
    <row r="112" spans="1:26" ht="6" customHeight="1" thickBot="1">
      <c r="B112" s="144"/>
      <c r="C112" s="144"/>
      <c r="D112" s="144"/>
    </row>
    <row r="113" spans="1:26" ht="67.5" customHeight="1" thickTop="1" thickBot="1">
      <c r="A113" s="401" t="s">
        <v>446</v>
      </c>
      <c r="B113" s="863" t="s">
        <v>447</v>
      </c>
      <c r="C113" s="863" t="s">
        <v>448</v>
      </c>
      <c r="D113" s="869" t="s">
        <v>449</v>
      </c>
      <c r="E113" s="863" t="s">
        <v>450</v>
      </c>
      <c r="F113" s="215" t="s">
        <v>203</v>
      </c>
      <c r="G113" s="863" t="s">
        <v>451</v>
      </c>
      <c r="H113" s="869" t="s">
        <v>452</v>
      </c>
      <c r="J113" s="401" t="s">
        <v>446</v>
      </c>
      <c r="K113" s="863" t="s">
        <v>447</v>
      </c>
      <c r="L113" s="863" t="s">
        <v>448</v>
      </c>
      <c r="M113" s="869" t="s">
        <v>449</v>
      </c>
      <c r="N113" s="863" t="s">
        <v>450</v>
      </c>
      <c r="O113" s="215" t="s">
        <v>203</v>
      </c>
      <c r="P113" s="863" t="s">
        <v>451</v>
      </c>
      <c r="Q113" s="869" t="s">
        <v>452</v>
      </c>
      <c r="S113" s="401" t="s">
        <v>446</v>
      </c>
      <c r="T113" s="863" t="s">
        <v>447</v>
      </c>
      <c r="U113" s="863" t="s">
        <v>448</v>
      </c>
      <c r="V113" s="869" t="s">
        <v>449</v>
      </c>
      <c r="W113" s="863" t="s">
        <v>450</v>
      </c>
      <c r="X113" s="215" t="s">
        <v>203</v>
      </c>
      <c r="Y113" s="863" t="s">
        <v>451</v>
      </c>
      <c r="Z113" s="869" t="s">
        <v>452</v>
      </c>
    </row>
    <row r="114" spans="1:26" ht="20.100000000000001" customHeight="1" thickTop="1">
      <c r="A114" s="402" t="s">
        <v>866</v>
      </c>
      <c r="B114" s="864" t="s">
        <v>1286</v>
      </c>
      <c r="C114" s="864" t="s">
        <v>1286</v>
      </c>
      <c r="D114" s="870" t="s">
        <v>1286</v>
      </c>
      <c r="E114" s="864">
        <v>0</v>
      </c>
      <c r="F114" s="413">
        <v>9</v>
      </c>
      <c r="G114" s="882">
        <v>0</v>
      </c>
      <c r="H114" s="878">
        <v>1E-3</v>
      </c>
      <c r="J114" s="402" t="s">
        <v>866</v>
      </c>
      <c r="K114" s="864" t="s">
        <v>1286</v>
      </c>
      <c r="L114" s="864" t="s">
        <v>1286</v>
      </c>
      <c r="M114" s="870" t="s">
        <v>1286</v>
      </c>
      <c r="N114" s="864">
        <v>0</v>
      </c>
      <c r="O114" s="403" t="s">
        <v>1286</v>
      </c>
      <c r="P114" s="880">
        <v>0</v>
      </c>
      <c r="Q114" s="873">
        <v>1E-3</v>
      </c>
      <c r="S114" s="402" t="s">
        <v>866</v>
      </c>
      <c r="T114" s="864" t="s">
        <v>1286</v>
      </c>
      <c r="U114" s="864" t="s">
        <v>1286</v>
      </c>
      <c r="V114" s="870" t="s">
        <v>1286</v>
      </c>
      <c r="W114" s="864">
        <v>0</v>
      </c>
      <c r="X114" s="403" t="s">
        <v>1286</v>
      </c>
      <c r="Y114" s="880">
        <v>0</v>
      </c>
      <c r="Z114" s="873">
        <v>0</v>
      </c>
    </row>
    <row r="115" spans="1:26" s="684" customFormat="1" ht="20.100000000000001" customHeight="1">
      <c r="A115" s="402" t="s">
        <v>867</v>
      </c>
      <c r="B115" s="864" t="s">
        <v>1286</v>
      </c>
      <c r="C115" s="864">
        <v>12</v>
      </c>
      <c r="D115" s="870">
        <v>93</v>
      </c>
      <c r="E115" s="864" t="s">
        <v>1286</v>
      </c>
      <c r="F115" s="413">
        <v>112</v>
      </c>
      <c r="G115" s="882">
        <v>2E-3</v>
      </c>
      <c r="H115" s="878">
        <v>0.01</v>
      </c>
      <c r="J115" s="402" t="s">
        <v>867</v>
      </c>
      <c r="K115" s="864" t="s">
        <v>1286</v>
      </c>
      <c r="L115" s="864" t="s">
        <v>1286</v>
      </c>
      <c r="M115" s="870" t="s">
        <v>1286</v>
      </c>
      <c r="N115" s="864" t="s">
        <v>1286</v>
      </c>
      <c r="O115" s="403" t="s">
        <v>1286</v>
      </c>
      <c r="P115" s="880">
        <v>2E-3</v>
      </c>
      <c r="Q115" s="873">
        <v>0.01</v>
      </c>
      <c r="S115" s="402" t="s">
        <v>867</v>
      </c>
      <c r="T115" s="864" t="s">
        <v>1286</v>
      </c>
      <c r="U115" s="864" t="s">
        <v>1286</v>
      </c>
      <c r="V115" s="870" t="s">
        <v>1286</v>
      </c>
      <c r="W115" s="864" t="s">
        <v>1286</v>
      </c>
      <c r="X115" s="403" t="s">
        <v>1286</v>
      </c>
      <c r="Y115" s="880">
        <v>0</v>
      </c>
      <c r="Z115" s="873">
        <v>0.01</v>
      </c>
    </row>
    <row r="116" spans="1:26" ht="20.100000000000001" customHeight="1">
      <c r="A116" s="402" t="s">
        <v>453</v>
      </c>
      <c r="B116" s="865">
        <v>117</v>
      </c>
      <c r="C116" s="865" t="s">
        <v>1286</v>
      </c>
      <c r="D116" s="871">
        <v>394</v>
      </c>
      <c r="E116" s="865" t="s">
        <v>1286</v>
      </c>
      <c r="F116" s="413">
        <v>534</v>
      </c>
      <c r="G116" s="882">
        <v>1.2E-2</v>
      </c>
      <c r="H116" s="878">
        <v>4.2999999999999997E-2</v>
      </c>
      <c r="J116" s="402" t="s">
        <v>453</v>
      </c>
      <c r="K116" s="865" t="s">
        <v>1286</v>
      </c>
      <c r="L116" s="865" t="s">
        <v>1286</v>
      </c>
      <c r="M116" s="871">
        <v>337</v>
      </c>
      <c r="N116" s="865" t="s">
        <v>1286</v>
      </c>
      <c r="O116" s="403">
        <v>456</v>
      </c>
      <c r="P116" s="880">
        <v>1.0999999999999999E-2</v>
      </c>
      <c r="Q116" s="873">
        <v>4.1000000000000002E-2</v>
      </c>
      <c r="R116" s="184"/>
      <c r="S116" s="402" t="s">
        <v>453</v>
      </c>
      <c r="T116" s="865" t="s">
        <v>1286</v>
      </c>
      <c r="U116" s="865" t="s">
        <v>1286</v>
      </c>
      <c r="V116" s="871">
        <v>57</v>
      </c>
      <c r="W116" s="865" t="s">
        <v>1286</v>
      </c>
      <c r="X116" s="403">
        <v>78</v>
      </c>
      <c r="Y116" s="880">
        <v>2.5000000000000001E-2</v>
      </c>
      <c r="Z116" s="873">
        <v>5.7000000000000002E-2</v>
      </c>
    </row>
    <row r="117" spans="1:26" ht="20.100000000000001" customHeight="1">
      <c r="A117" s="402" t="s">
        <v>454</v>
      </c>
      <c r="B117" s="865">
        <v>365</v>
      </c>
      <c r="C117" s="865">
        <v>49</v>
      </c>
      <c r="D117" s="871">
        <v>997</v>
      </c>
      <c r="E117" s="865">
        <v>8</v>
      </c>
      <c r="F117" s="413">
        <f t="shared" ref="F117:F133" si="41">SUM(B117:E117)</f>
        <v>1419</v>
      </c>
      <c r="G117" s="882">
        <f t="shared" ref="G117:G126" si="42">($B117+$C117+$E117)/($B$134+$C$134+$E$134)</f>
        <v>3.6276111063354252E-2</v>
      </c>
      <c r="H117" s="878">
        <f t="shared" ref="H117:H130" si="43">$D117/$D$134</f>
        <v>0.10842849374660142</v>
      </c>
      <c r="J117" s="402" t="s">
        <v>454</v>
      </c>
      <c r="K117" s="865">
        <v>328</v>
      </c>
      <c r="L117" s="865" t="s">
        <v>1286</v>
      </c>
      <c r="M117" s="871">
        <v>829</v>
      </c>
      <c r="N117" s="865" t="s">
        <v>1286</v>
      </c>
      <c r="O117" s="403">
        <v>1208</v>
      </c>
      <c r="P117" s="880">
        <v>3.5000000000000003E-2</v>
      </c>
      <c r="Q117" s="873">
        <v>0.10100000000000001</v>
      </c>
      <c r="R117" s="149"/>
      <c r="S117" s="402" t="s">
        <v>454</v>
      </c>
      <c r="T117" s="865">
        <v>37</v>
      </c>
      <c r="U117" s="865" t="s">
        <v>1286</v>
      </c>
      <c r="V117" s="871">
        <v>168</v>
      </c>
      <c r="W117" s="865" t="s">
        <v>1286</v>
      </c>
      <c r="X117" s="403">
        <v>211</v>
      </c>
      <c r="Y117" s="880">
        <v>5.0999999999999997E-2</v>
      </c>
      <c r="Z117" s="873">
        <v>0.16900000000000001</v>
      </c>
    </row>
    <row r="118" spans="1:26" ht="19.5" customHeight="1">
      <c r="A118" s="402" t="s">
        <v>455</v>
      </c>
      <c r="B118" s="865">
        <v>627</v>
      </c>
      <c r="C118" s="865" t="s">
        <v>1286</v>
      </c>
      <c r="D118" s="871">
        <v>1318</v>
      </c>
      <c r="E118" s="865" t="s">
        <v>1286</v>
      </c>
      <c r="F118" s="413">
        <v>2030</v>
      </c>
      <c r="G118" s="882">
        <v>6.0999999999999999E-2</v>
      </c>
      <c r="H118" s="878">
        <v>0.14299999999999999</v>
      </c>
      <c r="I118" s="145" t="s">
        <v>7</v>
      </c>
      <c r="J118" s="402" t="s">
        <v>455</v>
      </c>
      <c r="K118" s="865">
        <v>569</v>
      </c>
      <c r="L118" s="865" t="s">
        <v>1286</v>
      </c>
      <c r="M118" s="871">
        <v>1101</v>
      </c>
      <c r="N118" s="865" t="s">
        <v>1286</v>
      </c>
      <c r="O118" s="403">
        <v>1740</v>
      </c>
      <c r="P118" s="880">
        <v>5.8999999999999997E-2</v>
      </c>
      <c r="Q118" s="873">
        <v>0.13400000000000001</v>
      </c>
      <c r="R118" s="149"/>
      <c r="S118" s="402" t="s">
        <v>455</v>
      </c>
      <c r="T118" s="865">
        <v>58</v>
      </c>
      <c r="U118" s="865" t="s">
        <v>1286</v>
      </c>
      <c r="V118" s="871">
        <v>217</v>
      </c>
      <c r="W118" s="865" t="s">
        <v>1286</v>
      </c>
      <c r="X118" s="403">
        <v>290</v>
      </c>
      <c r="Y118" s="880">
        <v>8.6999999999999994E-2</v>
      </c>
      <c r="Z118" s="873">
        <v>0.218</v>
      </c>
    </row>
    <row r="119" spans="1:26" ht="20.100000000000001" customHeight="1">
      <c r="A119" s="402" t="s">
        <v>456</v>
      </c>
      <c r="B119" s="865">
        <v>880</v>
      </c>
      <c r="C119" s="865" t="s">
        <v>1286</v>
      </c>
      <c r="D119" s="871">
        <v>1392</v>
      </c>
      <c r="E119" s="865" t="s">
        <v>1286</v>
      </c>
      <c r="F119" s="413">
        <v>2372</v>
      </c>
      <c r="G119" s="882">
        <v>8.4000000000000005E-2</v>
      </c>
      <c r="H119" s="878">
        <v>0.151</v>
      </c>
      <c r="J119" s="402" t="s">
        <v>456</v>
      </c>
      <c r="K119" s="865">
        <v>801</v>
      </c>
      <c r="L119" s="865" t="s">
        <v>1286</v>
      </c>
      <c r="M119" s="871">
        <v>1245</v>
      </c>
      <c r="N119" s="865" t="s">
        <v>1286</v>
      </c>
      <c r="O119" s="403">
        <v>2130</v>
      </c>
      <c r="P119" s="880">
        <v>8.2000000000000003E-2</v>
      </c>
      <c r="Q119" s="873">
        <v>0.152</v>
      </c>
      <c r="S119" s="402" t="s">
        <v>456</v>
      </c>
      <c r="T119" s="865">
        <v>79</v>
      </c>
      <c r="U119" s="865" t="s">
        <v>1286</v>
      </c>
      <c r="V119" s="871">
        <v>147</v>
      </c>
      <c r="W119" s="865" t="s">
        <v>1286</v>
      </c>
      <c r="X119" s="403">
        <v>242</v>
      </c>
      <c r="Y119" s="880">
        <v>0.114</v>
      </c>
      <c r="Z119" s="873">
        <v>0.14699999999999999</v>
      </c>
    </row>
    <row r="120" spans="1:26" ht="20.100000000000001" customHeight="1">
      <c r="A120" s="402" t="s">
        <v>457</v>
      </c>
      <c r="B120" s="865">
        <v>1556</v>
      </c>
      <c r="C120" s="865" t="s">
        <v>1286</v>
      </c>
      <c r="D120" s="871">
        <v>1596</v>
      </c>
      <c r="E120" s="865" t="s">
        <v>1286</v>
      </c>
      <c r="F120" s="413">
        <v>3298</v>
      </c>
      <c r="G120" s="882">
        <v>0.14599999999999999</v>
      </c>
      <c r="H120" s="878">
        <v>0.17399999999999999</v>
      </c>
      <c r="J120" s="402" t="s">
        <v>457</v>
      </c>
      <c r="K120" s="865">
        <v>1418</v>
      </c>
      <c r="L120" s="865" t="s">
        <v>1286</v>
      </c>
      <c r="M120" s="871">
        <v>1447</v>
      </c>
      <c r="N120" s="865" t="s">
        <v>1286</v>
      </c>
      <c r="O120" s="403">
        <v>2993</v>
      </c>
      <c r="P120" s="880">
        <v>0.14299999999999999</v>
      </c>
      <c r="Q120" s="873">
        <v>0.17699999999999999</v>
      </c>
      <c r="S120" s="402" t="s">
        <v>457</v>
      </c>
      <c r="T120" s="865">
        <v>138</v>
      </c>
      <c r="U120" s="865" t="s">
        <v>1286</v>
      </c>
      <c r="V120" s="871">
        <v>149</v>
      </c>
      <c r="W120" s="865" t="s">
        <v>1286</v>
      </c>
      <c r="X120" s="403">
        <v>305</v>
      </c>
      <c r="Y120" s="880">
        <v>0.187</v>
      </c>
      <c r="Z120" s="873">
        <v>0.14899999999999999</v>
      </c>
    </row>
    <row r="121" spans="1:26" ht="20.100000000000001" customHeight="1">
      <c r="A121" s="402" t="s">
        <v>458</v>
      </c>
      <c r="B121" s="865">
        <v>1817</v>
      </c>
      <c r="C121" s="865">
        <v>346</v>
      </c>
      <c r="D121" s="871">
        <v>1372</v>
      </c>
      <c r="E121" s="865">
        <v>11</v>
      </c>
      <c r="F121" s="413">
        <f t="shared" si="41"/>
        <v>3546</v>
      </c>
      <c r="G121" s="882">
        <f t="shared" si="42"/>
        <v>0.18688214562021835</v>
      </c>
      <c r="H121" s="878">
        <f t="shared" si="43"/>
        <v>0.1492115280043502</v>
      </c>
      <c r="J121" s="402" t="s">
        <v>458</v>
      </c>
      <c r="K121" s="865">
        <v>1693</v>
      </c>
      <c r="L121" s="865" t="s">
        <v>1286</v>
      </c>
      <c r="M121" s="871">
        <v>1234</v>
      </c>
      <c r="N121" s="865" t="s">
        <v>1286</v>
      </c>
      <c r="O121" s="403">
        <v>3241</v>
      </c>
      <c r="P121" s="880">
        <v>0.18588496804667964</v>
      </c>
      <c r="Q121" s="873">
        <v>0.15052451817516468</v>
      </c>
      <c r="S121" s="402" t="s">
        <v>458</v>
      </c>
      <c r="T121" s="865">
        <v>124</v>
      </c>
      <c r="U121" s="865" t="s">
        <v>1286</v>
      </c>
      <c r="V121" s="871">
        <v>138</v>
      </c>
      <c r="W121" s="865" t="s">
        <v>1286</v>
      </c>
      <c r="X121" s="403">
        <v>305</v>
      </c>
      <c r="Y121" s="880">
        <v>0.2</v>
      </c>
      <c r="Z121" s="873">
        <v>0.13800000000000001</v>
      </c>
    </row>
    <row r="122" spans="1:26" ht="20.100000000000001" customHeight="1">
      <c r="A122" s="402" t="s">
        <v>459</v>
      </c>
      <c r="B122" s="865">
        <v>1591</v>
      </c>
      <c r="C122" s="865" t="s">
        <v>1286</v>
      </c>
      <c r="D122" s="871">
        <v>936</v>
      </c>
      <c r="E122" s="865" t="s">
        <v>1286</v>
      </c>
      <c r="F122" s="413">
        <v>2984</v>
      </c>
      <c r="G122" s="882">
        <v>0.17599999999999999</v>
      </c>
      <c r="H122" s="878">
        <v>0.10199999999999999</v>
      </c>
      <c r="J122" s="402" t="s">
        <v>459</v>
      </c>
      <c r="K122" s="865">
        <v>1533</v>
      </c>
      <c r="L122" s="865" t="s">
        <v>1286</v>
      </c>
      <c r="M122" s="871">
        <v>873</v>
      </c>
      <c r="N122" s="865" t="s">
        <v>1286</v>
      </c>
      <c r="O122" s="403">
        <v>2810</v>
      </c>
      <c r="P122" s="880">
        <v>0.17899999999999999</v>
      </c>
      <c r="Q122" s="873">
        <v>0.106</v>
      </c>
      <c r="S122" s="402" t="s">
        <v>459</v>
      </c>
      <c r="T122" s="865">
        <v>58</v>
      </c>
      <c r="U122" s="865" t="s">
        <v>1286</v>
      </c>
      <c r="V122" s="871">
        <v>63</v>
      </c>
      <c r="W122" s="865" t="s">
        <v>1286</v>
      </c>
      <c r="X122" s="403">
        <v>174</v>
      </c>
      <c r="Y122" s="880">
        <v>0.13300000000000001</v>
      </c>
      <c r="Z122" s="873">
        <v>6.3E-2</v>
      </c>
    </row>
    <row r="123" spans="1:26" ht="20.100000000000001" customHeight="1">
      <c r="A123" s="402" t="s">
        <v>460</v>
      </c>
      <c r="B123" s="865">
        <v>1145</v>
      </c>
      <c r="C123" s="865">
        <v>505</v>
      </c>
      <c r="D123" s="871">
        <v>639</v>
      </c>
      <c r="E123" s="865">
        <v>0</v>
      </c>
      <c r="F123" s="413">
        <f t="shared" si="41"/>
        <v>2289</v>
      </c>
      <c r="G123" s="882">
        <f t="shared" si="42"/>
        <v>0.1418378750107453</v>
      </c>
      <c r="H123" s="878">
        <f t="shared" ref="H123:H126" si="44">$D123/$D$134</f>
        <v>6.949429037520391E-2</v>
      </c>
      <c r="J123" s="402" t="s">
        <v>460</v>
      </c>
      <c r="K123" s="865">
        <v>1111</v>
      </c>
      <c r="L123" s="865">
        <v>440</v>
      </c>
      <c r="M123" s="871">
        <v>603</v>
      </c>
      <c r="N123" s="865">
        <v>0</v>
      </c>
      <c r="O123" s="403">
        <f t="shared" ref="O123:O132" si="45">SUM(K123:N123)</f>
        <v>2154</v>
      </c>
      <c r="P123" s="880">
        <f t="shared" ref="P123:P132" si="46">($K123+$L123+$N123)/($K$134+$L$134+$N$134)</f>
        <v>0.14365101417060294</v>
      </c>
      <c r="Q123" s="873">
        <f t="shared" ref="Q123:Q130" si="47">M123/$M$134</f>
        <v>7.3554525494022929E-2</v>
      </c>
      <c r="S123" s="402" t="s">
        <v>460</v>
      </c>
      <c r="T123" s="865">
        <v>34</v>
      </c>
      <c r="U123" s="865">
        <v>65</v>
      </c>
      <c r="V123" s="871">
        <v>36</v>
      </c>
      <c r="W123" s="865">
        <v>0</v>
      </c>
      <c r="X123" s="403">
        <f t="shared" ref="X123:X130" si="48">SUM(T123:W123)</f>
        <v>135</v>
      </c>
      <c r="Y123" s="880">
        <f t="shared" ref="Y123:Y133" si="49">($T123+$U123+$W123)/($T$134+$U$134+$W$134)</f>
        <v>0.11842105263157894</v>
      </c>
      <c r="Z123" s="873">
        <f t="shared" ref="Z123:Z133" si="50">V123/$V$134</f>
        <v>3.6108324974924777E-2</v>
      </c>
    </row>
    <row r="124" spans="1:26" ht="20.100000000000001" customHeight="1">
      <c r="A124" s="402" t="s">
        <v>461</v>
      </c>
      <c r="B124" s="865">
        <v>878</v>
      </c>
      <c r="C124" s="865" t="s">
        <v>1286</v>
      </c>
      <c r="D124" s="871">
        <v>399</v>
      </c>
      <c r="E124" s="865" t="s">
        <v>1286</v>
      </c>
      <c r="F124" s="413">
        <v>1834</v>
      </c>
      <c r="G124" s="882">
        <v>0.123</v>
      </c>
      <c r="H124" s="878">
        <v>4.2999999999999997E-2</v>
      </c>
      <c r="J124" s="402" t="s">
        <v>461</v>
      </c>
      <c r="K124" s="865">
        <v>852</v>
      </c>
      <c r="L124" s="865" t="s">
        <v>1286</v>
      </c>
      <c r="M124" s="871">
        <v>390</v>
      </c>
      <c r="N124" s="865" t="s">
        <v>1286</v>
      </c>
      <c r="O124" s="403">
        <v>1755</v>
      </c>
      <c r="P124" s="880">
        <v>0.126</v>
      </c>
      <c r="Q124" s="873">
        <v>4.8000000000000001E-2</v>
      </c>
      <c r="S124" s="402" t="s">
        <v>461</v>
      </c>
      <c r="T124" s="865">
        <v>26</v>
      </c>
      <c r="U124" s="865" t="s">
        <v>1286</v>
      </c>
      <c r="V124" s="871">
        <v>9</v>
      </c>
      <c r="W124" s="865" t="s">
        <v>1286</v>
      </c>
      <c r="X124" s="403">
        <v>79</v>
      </c>
      <c r="Y124" s="880">
        <v>8.4000000000000005E-2</v>
      </c>
      <c r="Z124" s="873">
        <v>8.9999999999999993E-3</v>
      </c>
    </row>
    <row r="125" spans="1:26" ht="20.100000000000001" customHeight="1">
      <c r="A125" s="402" t="s">
        <v>462</v>
      </c>
      <c r="B125" s="865">
        <v>201</v>
      </c>
      <c r="C125" s="865">
        <v>31</v>
      </c>
      <c r="D125" s="871">
        <v>43</v>
      </c>
      <c r="E125" s="865">
        <v>0</v>
      </c>
      <c r="F125" s="413">
        <f t="shared" si="41"/>
        <v>275</v>
      </c>
      <c r="G125" s="882">
        <f t="shared" si="42"/>
        <v>1.9943264849995701E-2</v>
      </c>
      <c r="H125" s="878">
        <f t="shared" si="43"/>
        <v>4.6764545948885265E-3</v>
      </c>
      <c r="J125" s="402" t="s">
        <v>462</v>
      </c>
      <c r="K125" s="865" t="s">
        <v>1286</v>
      </c>
      <c r="L125" s="865" t="s">
        <v>1286</v>
      </c>
      <c r="M125" s="871" t="s">
        <v>1286</v>
      </c>
      <c r="N125" s="865">
        <v>0</v>
      </c>
      <c r="O125" s="403" t="s">
        <v>1286</v>
      </c>
      <c r="P125" s="880">
        <v>2.1000000000000001E-2</v>
      </c>
      <c r="Q125" s="873">
        <v>5.0000000000000001E-3</v>
      </c>
      <c r="S125" s="402" t="s">
        <v>462</v>
      </c>
      <c r="T125" s="865" t="s">
        <v>1286</v>
      </c>
      <c r="U125" s="865" t="s">
        <v>1286</v>
      </c>
      <c r="V125" s="871" t="s">
        <v>1286</v>
      </c>
      <c r="W125" s="865">
        <v>0</v>
      </c>
      <c r="X125" s="403" t="s">
        <v>1286</v>
      </c>
      <c r="Y125" s="880">
        <v>1E-3</v>
      </c>
      <c r="Z125" s="873">
        <v>3.0000000000000001E-3</v>
      </c>
    </row>
    <row r="126" spans="1:26" ht="20.100000000000001" customHeight="1">
      <c r="A126" s="402" t="s">
        <v>463</v>
      </c>
      <c r="B126" s="865">
        <v>59</v>
      </c>
      <c r="C126" s="865">
        <v>9</v>
      </c>
      <c r="D126" s="871">
        <v>7</v>
      </c>
      <c r="E126" s="865">
        <v>0</v>
      </c>
      <c r="F126" s="413">
        <f t="shared" si="41"/>
        <v>75</v>
      </c>
      <c r="G126" s="882">
        <f t="shared" si="42"/>
        <v>5.8454396974125331E-3</v>
      </c>
      <c r="H126" s="878">
        <f t="shared" si="44"/>
        <v>7.6128330614464378E-4</v>
      </c>
      <c r="J126" s="402" t="s">
        <v>463</v>
      </c>
      <c r="K126" s="865">
        <v>59</v>
      </c>
      <c r="L126" s="865">
        <v>9</v>
      </c>
      <c r="M126" s="871">
        <v>7</v>
      </c>
      <c r="N126" s="865">
        <v>0</v>
      </c>
      <c r="O126" s="403">
        <f t="shared" si="45"/>
        <v>75</v>
      </c>
      <c r="P126" s="880">
        <f t="shared" si="46"/>
        <v>6.2980457534500328E-3</v>
      </c>
      <c r="Q126" s="873">
        <f t="shared" si="47"/>
        <v>8.5386679677970233E-4</v>
      </c>
      <c r="S126" s="402" t="s">
        <v>463</v>
      </c>
      <c r="T126" s="865">
        <v>0</v>
      </c>
      <c r="U126" s="865">
        <v>0</v>
      </c>
      <c r="V126" s="871">
        <v>0</v>
      </c>
      <c r="W126" s="865">
        <v>0</v>
      </c>
      <c r="X126" s="403">
        <f t="shared" si="48"/>
        <v>0</v>
      </c>
      <c r="Y126" s="880">
        <f t="shared" si="49"/>
        <v>0</v>
      </c>
      <c r="Z126" s="873">
        <f t="shared" si="50"/>
        <v>0</v>
      </c>
    </row>
    <row r="127" spans="1:26" ht="20.100000000000001" customHeight="1">
      <c r="A127" s="402" t="s">
        <v>464</v>
      </c>
      <c r="B127" s="865" t="s">
        <v>1286</v>
      </c>
      <c r="C127" s="865" t="s">
        <v>1286</v>
      </c>
      <c r="D127" s="871" t="s">
        <v>1286</v>
      </c>
      <c r="E127" s="865">
        <v>0</v>
      </c>
      <c r="F127" s="413">
        <v>31</v>
      </c>
      <c r="G127" s="882">
        <v>3.0000000000000001E-3</v>
      </c>
      <c r="H127" s="878">
        <v>0</v>
      </c>
      <c r="J127" s="402" t="s">
        <v>464</v>
      </c>
      <c r="K127" s="865" t="s">
        <v>1286</v>
      </c>
      <c r="L127" s="865" t="s">
        <v>1286</v>
      </c>
      <c r="M127" s="871" t="s">
        <v>1286</v>
      </c>
      <c r="N127" s="865">
        <v>0</v>
      </c>
      <c r="O127" s="403">
        <v>31</v>
      </c>
      <c r="P127" s="880">
        <v>3.0000000000000001E-3</v>
      </c>
      <c r="Q127" s="873">
        <v>0</v>
      </c>
      <c r="S127" s="402" t="s">
        <v>464</v>
      </c>
      <c r="T127" s="865" t="s">
        <v>1286</v>
      </c>
      <c r="U127" s="865" t="s">
        <v>1286</v>
      </c>
      <c r="V127" s="871" t="s">
        <v>1286</v>
      </c>
      <c r="W127" s="865">
        <v>0</v>
      </c>
      <c r="X127" s="403">
        <v>0</v>
      </c>
      <c r="Y127" s="880">
        <v>0</v>
      </c>
      <c r="Z127" s="873">
        <v>0</v>
      </c>
    </row>
    <row r="128" spans="1:26" ht="20.100000000000001" customHeight="1">
      <c r="A128" s="402" t="s">
        <v>465</v>
      </c>
      <c r="B128" s="865" t="s">
        <v>1286</v>
      </c>
      <c r="C128" s="865" t="s">
        <v>1286</v>
      </c>
      <c r="D128" s="871">
        <v>0</v>
      </c>
      <c r="E128" s="865">
        <v>0</v>
      </c>
      <c r="F128" s="413">
        <v>13</v>
      </c>
      <c r="G128" s="882">
        <v>1E-3</v>
      </c>
      <c r="H128" s="878">
        <v>0</v>
      </c>
      <c r="J128" s="402" t="s">
        <v>465</v>
      </c>
      <c r="K128" s="865" t="s">
        <v>1286</v>
      </c>
      <c r="L128" s="865" t="s">
        <v>1286</v>
      </c>
      <c r="M128" s="871">
        <v>0</v>
      </c>
      <c r="N128" s="865">
        <v>0</v>
      </c>
      <c r="O128" s="403">
        <v>13</v>
      </c>
      <c r="P128" s="880">
        <v>1E-3</v>
      </c>
      <c r="Q128" s="873">
        <v>0</v>
      </c>
      <c r="S128" s="402" t="s">
        <v>465</v>
      </c>
      <c r="T128" s="865" t="s">
        <v>1286</v>
      </c>
      <c r="U128" s="865" t="s">
        <v>1286</v>
      </c>
      <c r="V128" s="871">
        <v>0</v>
      </c>
      <c r="W128" s="865">
        <v>0</v>
      </c>
      <c r="X128" s="403">
        <v>0</v>
      </c>
      <c r="Y128" s="880">
        <v>0</v>
      </c>
      <c r="Z128" s="873">
        <v>0</v>
      </c>
    </row>
    <row r="129" spans="1:26" ht="20.100000000000001" customHeight="1">
      <c r="A129" s="402" t="s">
        <v>466</v>
      </c>
      <c r="B129" s="865" t="s">
        <v>1286</v>
      </c>
      <c r="C129" s="865" t="s">
        <v>1286</v>
      </c>
      <c r="D129" s="871" t="s">
        <v>1286</v>
      </c>
      <c r="E129" s="865">
        <v>0</v>
      </c>
      <c r="F129" s="413">
        <v>7</v>
      </c>
      <c r="G129" s="882">
        <v>1E-3</v>
      </c>
      <c r="H129" s="878">
        <v>0</v>
      </c>
      <c r="J129" s="402" t="s">
        <v>466</v>
      </c>
      <c r="K129" s="865" t="s">
        <v>1286</v>
      </c>
      <c r="L129" s="865" t="s">
        <v>1286</v>
      </c>
      <c r="M129" s="871" t="s">
        <v>1286</v>
      </c>
      <c r="N129" s="865">
        <v>0</v>
      </c>
      <c r="O129" s="403">
        <v>7</v>
      </c>
      <c r="P129" s="880">
        <v>1E-3</v>
      </c>
      <c r="Q129" s="873">
        <v>0</v>
      </c>
      <c r="S129" s="402" t="s">
        <v>466</v>
      </c>
      <c r="T129" s="865" t="s">
        <v>1286</v>
      </c>
      <c r="U129" s="865" t="s">
        <v>1286</v>
      </c>
      <c r="V129" s="871" t="s">
        <v>1286</v>
      </c>
      <c r="W129" s="865">
        <v>0</v>
      </c>
      <c r="X129" s="403">
        <v>0</v>
      </c>
      <c r="Y129" s="880">
        <v>0</v>
      </c>
      <c r="Z129" s="873">
        <v>0</v>
      </c>
    </row>
    <row r="130" spans="1:26" ht="20.100000000000001" customHeight="1">
      <c r="A130" s="402" t="s">
        <v>467</v>
      </c>
      <c r="B130" s="865">
        <v>0</v>
      </c>
      <c r="C130" s="865">
        <v>0</v>
      </c>
      <c r="D130" s="871">
        <v>0</v>
      </c>
      <c r="E130" s="865">
        <v>0</v>
      </c>
      <c r="F130" s="413">
        <f t="shared" si="41"/>
        <v>0</v>
      </c>
      <c r="G130" s="882">
        <f t="shared" ref="G130:G133" si="51">($B130+$C130+$E130)/($B$134+$C$134+$E$134)</f>
        <v>0</v>
      </c>
      <c r="H130" s="878">
        <f t="shared" si="43"/>
        <v>0</v>
      </c>
      <c r="J130" s="402" t="s">
        <v>467</v>
      </c>
      <c r="K130" s="865">
        <v>0</v>
      </c>
      <c r="L130" s="865">
        <v>0</v>
      </c>
      <c r="M130" s="871">
        <v>0</v>
      </c>
      <c r="N130" s="865">
        <v>0</v>
      </c>
      <c r="O130" s="403">
        <f t="shared" si="45"/>
        <v>0</v>
      </c>
      <c r="P130" s="880">
        <f t="shared" si="46"/>
        <v>0</v>
      </c>
      <c r="Q130" s="873">
        <f t="shared" si="47"/>
        <v>0</v>
      </c>
      <c r="S130" s="402" t="s">
        <v>467</v>
      </c>
      <c r="T130" s="865">
        <v>0</v>
      </c>
      <c r="U130" s="865">
        <v>0</v>
      </c>
      <c r="V130" s="871">
        <v>0</v>
      </c>
      <c r="W130" s="865">
        <v>0</v>
      </c>
      <c r="X130" s="403">
        <f t="shared" si="48"/>
        <v>0</v>
      </c>
      <c r="Y130" s="880">
        <f t="shared" si="49"/>
        <v>0</v>
      </c>
      <c r="Z130" s="873">
        <f t="shared" si="50"/>
        <v>0</v>
      </c>
    </row>
    <row r="131" spans="1:26" ht="20.100000000000001" customHeight="1">
      <c r="A131" s="402" t="s">
        <v>468</v>
      </c>
      <c r="B131" s="865">
        <v>0</v>
      </c>
      <c r="C131" s="865">
        <v>0</v>
      </c>
      <c r="D131" s="871">
        <v>0</v>
      </c>
      <c r="E131" s="865">
        <v>0</v>
      </c>
      <c r="F131" s="413">
        <f t="shared" si="41"/>
        <v>0</v>
      </c>
      <c r="G131" s="882">
        <f t="shared" si="51"/>
        <v>0</v>
      </c>
      <c r="H131" s="878">
        <f t="shared" ref="H131:H133" si="52">$D131/$D$134</f>
        <v>0</v>
      </c>
      <c r="J131" s="402" t="s">
        <v>468</v>
      </c>
      <c r="K131" s="865">
        <v>0</v>
      </c>
      <c r="L131" s="865">
        <v>0</v>
      </c>
      <c r="M131" s="871">
        <v>0</v>
      </c>
      <c r="N131" s="865">
        <v>0</v>
      </c>
      <c r="O131" s="403">
        <f t="shared" si="45"/>
        <v>0</v>
      </c>
      <c r="P131" s="880">
        <f t="shared" si="46"/>
        <v>0</v>
      </c>
      <c r="Q131" s="873">
        <f t="shared" ref="Q131:Q132" si="53">M131/$M$134</f>
        <v>0</v>
      </c>
      <c r="S131" s="402" t="s">
        <v>468</v>
      </c>
      <c r="T131" s="865">
        <v>0</v>
      </c>
      <c r="U131" s="865">
        <v>0</v>
      </c>
      <c r="V131" s="871">
        <v>0</v>
      </c>
      <c r="W131" s="865">
        <v>0</v>
      </c>
      <c r="X131" s="403">
        <f>SUM(T131:W131)</f>
        <v>0</v>
      </c>
      <c r="Y131" s="880">
        <f t="shared" si="49"/>
        <v>0</v>
      </c>
      <c r="Z131" s="873">
        <f t="shared" si="50"/>
        <v>0</v>
      </c>
    </row>
    <row r="132" spans="1:26" ht="20.100000000000001" customHeight="1">
      <c r="A132" s="402" t="s">
        <v>469</v>
      </c>
      <c r="B132" s="865">
        <v>0</v>
      </c>
      <c r="C132" s="865">
        <v>0</v>
      </c>
      <c r="D132" s="871">
        <v>0</v>
      </c>
      <c r="E132" s="865">
        <v>0</v>
      </c>
      <c r="F132" s="413">
        <f t="shared" si="41"/>
        <v>0</v>
      </c>
      <c r="G132" s="882">
        <f t="shared" si="51"/>
        <v>0</v>
      </c>
      <c r="H132" s="878">
        <f t="shared" si="52"/>
        <v>0</v>
      </c>
      <c r="J132" s="402" t="s">
        <v>469</v>
      </c>
      <c r="K132" s="865">
        <v>0</v>
      </c>
      <c r="L132" s="865">
        <v>0</v>
      </c>
      <c r="M132" s="871">
        <v>0</v>
      </c>
      <c r="N132" s="865">
        <v>0</v>
      </c>
      <c r="O132" s="403">
        <f t="shared" si="45"/>
        <v>0</v>
      </c>
      <c r="P132" s="880">
        <f t="shared" si="46"/>
        <v>0</v>
      </c>
      <c r="Q132" s="873">
        <f t="shared" si="53"/>
        <v>0</v>
      </c>
      <c r="S132" s="402" t="s">
        <v>469</v>
      </c>
      <c r="T132" s="865">
        <v>0</v>
      </c>
      <c r="U132" s="865">
        <v>0</v>
      </c>
      <c r="V132" s="871">
        <v>0</v>
      </c>
      <c r="W132" s="865">
        <v>0</v>
      </c>
      <c r="X132" s="403">
        <f>SUM(T132:W132)</f>
        <v>0</v>
      </c>
      <c r="Y132" s="880">
        <f t="shared" si="49"/>
        <v>0</v>
      </c>
      <c r="Z132" s="873">
        <f t="shared" si="50"/>
        <v>0</v>
      </c>
    </row>
    <row r="133" spans="1:26" ht="20.100000000000001" customHeight="1" thickBot="1">
      <c r="A133" s="402" t="s">
        <v>470</v>
      </c>
      <c r="B133" s="865">
        <v>0</v>
      </c>
      <c r="C133" s="865">
        <v>0</v>
      </c>
      <c r="D133" s="871">
        <v>0</v>
      </c>
      <c r="E133" s="865">
        <v>0</v>
      </c>
      <c r="F133" s="413">
        <f t="shared" si="41"/>
        <v>0</v>
      </c>
      <c r="G133" s="882">
        <f t="shared" si="51"/>
        <v>0</v>
      </c>
      <c r="H133" s="878">
        <f t="shared" si="52"/>
        <v>0</v>
      </c>
      <c r="J133" s="402" t="s">
        <v>470</v>
      </c>
      <c r="K133" s="865">
        <v>0</v>
      </c>
      <c r="L133" s="865">
        <v>0</v>
      </c>
      <c r="M133" s="871">
        <v>0</v>
      </c>
      <c r="N133" s="865">
        <v>0</v>
      </c>
      <c r="O133" s="403">
        <f t="shared" ref="O133" si="54">SUM(K133:N133)</f>
        <v>0</v>
      </c>
      <c r="P133" s="880">
        <f>($K133+$L133+$N133)/($K$134+$L$134+$N$134)</f>
        <v>0</v>
      </c>
      <c r="Q133" s="873">
        <f>M133/$M$134</f>
        <v>0</v>
      </c>
      <c r="S133" s="402" t="s">
        <v>470</v>
      </c>
      <c r="T133" s="865">
        <v>0</v>
      </c>
      <c r="U133" s="865">
        <v>0</v>
      </c>
      <c r="V133" s="871">
        <v>0</v>
      </c>
      <c r="W133" s="865">
        <v>0</v>
      </c>
      <c r="X133" s="403">
        <f>SUM(T133:W133)</f>
        <v>0</v>
      </c>
      <c r="Y133" s="880">
        <f t="shared" si="49"/>
        <v>0</v>
      </c>
      <c r="Z133" s="873">
        <f t="shared" si="50"/>
        <v>0</v>
      </c>
    </row>
    <row r="134" spans="1:26" ht="20.100000000000001" customHeight="1" thickTop="1" thickBot="1">
      <c r="A134" s="407" t="s">
        <v>203</v>
      </c>
      <c r="B134" s="879">
        <v>9284</v>
      </c>
      <c r="C134" s="879">
        <v>2309</v>
      </c>
      <c r="D134" s="875">
        <v>9195</v>
      </c>
      <c r="E134" s="879">
        <v>40</v>
      </c>
      <c r="F134" s="409">
        <v>20828</v>
      </c>
      <c r="G134" s="881">
        <v>0.99978483624172598</v>
      </c>
      <c r="H134" s="877">
        <v>0.99957205002718874</v>
      </c>
      <c r="J134" s="407" t="s">
        <v>203</v>
      </c>
      <c r="K134" s="879">
        <v>8712</v>
      </c>
      <c r="L134" s="879">
        <v>2048</v>
      </c>
      <c r="M134" s="875">
        <v>8198</v>
      </c>
      <c r="N134" s="879">
        <v>37</v>
      </c>
      <c r="O134" s="409">
        <v>18995</v>
      </c>
      <c r="P134" s="868">
        <v>1</v>
      </c>
      <c r="Q134" s="874">
        <v>0.99999999999999989</v>
      </c>
      <c r="S134" s="407" t="s">
        <v>203</v>
      </c>
      <c r="T134" s="879">
        <v>572</v>
      </c>
      <c r="U134" s="879">
        <v>261</v>
      </c>
      <c r="V134" s="875">
        <v>997</v>
      </c>
      <c r="W134" s="879">
        <v>3</v>
      </c>
      <c r="X134" s="409">
        <v>1833</v>
      </c>
      <c r="Y134" s="868">
        <v>1</v>
      </c>
      <c r="Z134" s="874">
        <v>1</v>
      </c>
    </row>
    <row r="135" spans="1:26" ht="12.75" customHeight="1" thickTop="1">
      <c r="A135" s="229" t="s">
        <v>437</v>
      </c>
      <c r="B135" s="294"/>
      <c r="C135" s="294"/>
      <c r="D135" s="294"/>
      <c r="E135" s="294"/>
      <c r="F135" s="294"/>
      <c r="G135" s="414"/>
      <c r="H135" s="149"/>
      <c r="J135" s="229" t="s">
        <v>437</v>
      </c>
      <c r="S135" s="229" t="s">
        <v>437</v>
      </c>
    </row>
    <row r="136" spans="1:26">
      <c r="A136" s="229"/>
      <c r="B136" s="173"/>
      <c r="C136" s="683"/>
      <c r="D136" s="683"/>
      <c r="E136" s="683"/>
      <c r="F136" s="683"/>
      <c r="G136" s="430"/>
      <c r="H136" s="430"/>
      <c r="I136" s="172"/>
      <c r="J136" s="172"/>
      <c r="K136" s="172"/>
      <c r="L136" s="172"/>
      <c r="M136" s="172"/>
      <c r="N136" s="172"/>
      <c r="O136" s="172"/>
      <c r="P136" s="348"/>
      <c r="Q136" s="348"/>
      <c r="R136" s="172"/>
      <c r="S136" s="172"/>
      <c r="T136" s="172"/>
      <c r="U136" s="172"/>
      <c r="V136" s="172"/>
      <c r="W136" s="172"/>
      <c r="X136" s="172"/>
      <c r="Y136" s="220"/>
      <c r="Z136" s="220"/>
    </row>
    <row r="137" spans="1:26">
      <c r="A137" s="445" t="s">
        <v>205</v>
      </c>
      <c r="B137" s="638"/>
      <c r="C137" s="638"/>
      <c r="D137" s="638"/>
      <c r="E137" s="638"/>
      <c r="F137" s="638"/>
      <c r="G137" s="645"/>
      <c r="H137" s="645"/>
    </row>
    <row r="138" spans="1:26">
      <c r="A138" s="445" t="s">
        <v>471</v>
      </c>
      <c r="B138" s="645"/>
      <c r="C138" s="645"/>
      <c r="D138" s="645"/>
      <c r="E138" s="645"/>
      <c r="F138" s="645"/>
      <c r="G138" s="645"/>
      <c r="H138" s="645"/>
      <c r="K138" s="279"/>
      <c r="L138" s="279"/>
      <c r="M138" s="279"/>
      <c r="N138" s="279"/>
      <c r="O138" s="279"/>
    </row>
    <row r="139" spans="1:26" ht="24" customHeight="1">
      <c r="A139" s="1257" t="s">
        <v>472</v>
      </c>
      <c r="B139" s="1257"/>
      <c r="C139" s="1257"/>
      <c r="D139" s="1257"/>
      <c r="E139" s="1257"/>
      <c r="F139" s="1257"/>
      <c r="G139" s="1257"/>
      <c r="H139" s="1257"/>
      <c r="J139" s="182"/>
    </row>
    <row r="140" spans="1:26" ht="26.25" customHeight="1">
      <c r="A140" s="1257" t="s">
        <v>473</v>
      </c>
      <c r="B140" s="1257"/>
      <c r="C140" s="1257"/>
      <c r="D140" s="1257"/>
      <c r="E140" s="1257"/>
      <c r="F140" s="1257"/>
      <c r="G140" s="1257"/>
      <c r="H140" s="1257"/>
    </row>
    <row r="141" spans="1:26" s="184" customFormat="1">
      <c r="A141" s="445" t="s">
        <v>474</v>
      </c>
      <c r="B141" s="645"/>
      <c r="C141" s="645"/>
      <c r="D141" s="645"/>
      <c r="E141" s="645"/>
      <c r="F141" s="645"/>
      <c r="G141" s="645"/>
      <c r="H141" s="645"/>
      <c r="J141" s="145"/>
      <c r="K141" s="145"/>
      <c r="L141" s="145"/>
      <c r="M141" s="145"/>
      <c r="N141" s="145"/>
      <c r="O141" s="145"/>
      <c r="P141" s="145"/>
      <c r="Q141" s="145"/>
      <c r="R141" s="145"/>
      <c r="S141" s="145"/>
      <c r="T141" s="145"/>
      <c r="U141" s="145"/>
      <c r="V141" s="145"/>
      <c r="W141" s="145"/>
      <c r="X141" s="145"/>
      <c r="Y141" s="145"/>
      <c r="Z141" s="145"/>
    </row>
    <row r="142" spans="1:26" s="149" customFormat="1">
      <c r="A142" s="445" t="s">
        <v>475</v>
      </c>
      <c r="B142" s="645"/>
      <c r="C142" s="645"/>
      <c r="D142" s="645"/>
      <c r="E142" s="645"/>
      <c r="F142" s="645"/>
      <c r="G142" s="645"/>
      <c r="H142" s="645"/>
      <c r="J142" s="145"/>
      <c r="K142" s="145"/>
      <c r="L142" s="145"/>
      <c r="M142" s="145"/>
      <c r="N142" s="145"/>
      <c r="O142" s="145"/>
      <c r="P142" s="145"/>
      <c r="Q142" s="145"/>
      <c r="R142" s="145"/>
      <c r="S142" s="145"/>
      <c r="T142" s="145"/>
      <c r="U142" s="145"/>
      <c r="V142" s="145"/>
      <c r="W142" s="145"/>
      <c r="X142" s="145"/>
      <c r="Y142" s="145"/>
      <c r="Z142" s="145"/>
    </row>
    <row r="143" spans="1:26" s="149" customFormat="1">
      <c r="A143" s="445" t="s">
        <v>476</v>
      </c>
      <c r="B143" s="645"/>
      <c r="C143" s="645"/>
      <c r="D143" s="645"/>
      <c r="E143" s="645"/>
      <c r="F143" s="645"/>
      <c r="G143" s="645"/>
      <c r="H143" s="645"/>
      <c r="J143" s="145"/>
      <c r="K143" s="145"/>
      <c r="L143" s="145"/>
      <c r="M143" s="145"/>
      <c r="N143" s="145"/>
      <c r="O143" s="145"/>
      <c r="P143" s="145"/>
      <c r="Q143" s="145"/>
      <c r="R143" s="145"/>
      <c r="S143" s="145"/>
      <c r="T143" s="145"/>
      <c r="U143" s="145"/>
      <c r="V143" s="145"/>
      <c r="W143" s="145"/>
      <c r="X143" s="145"/>
      <c r="Y143" s="145"/>
      <c r="Z143" s="145"/>
    </row>
    <row r="145" spans="1:1">
      <c r="A145" s="902" t="s">
        <v>206</v>
      </c>
    </row>
    <row r="146" spans="1:1">
      <c r="A146" s="184"/>
    </row>
    <row r="147" spans="1:1">
      <c r="A147" s="237" t="s">
        <v>207</v>
      </c>
    </row>
    <row r="148" spans="1:1">
      <c r="A148" s="200"/>
    </row>
    <row r="149" spans="1:1">
      <c r="A149" s="237" t="s">
        <v>208</v>
      </c>
    </row>
  </sheetData>
  <mergeCells count="9">
    <mergeCell ref="A105:H105"/>
    <mergeCell ref="A139:H139"/>
    <mergeCell ref="A140:H140"/>
    <mergeCell ref="A70:H70"/>
    <mergeCell ref="A33:H33"/>
    <mergeCell ref="A34:H34"/>
    <mergeCell ref="A68:H68"/>
    <mergeCell ref="A69:H69"/>
    <mergeCell ref="A104:H104"/>
  </mergeCells>
  <conditionalFormatting sqref="B8:F27 K8:O27 T8:X27 B43:F62 K43:O62 T43:X62 B79:F98 K79:O98 T79:X98 B114:F133 K114:O133 T114:X133">
    <cfRule type="cellIs" dxfId="1" priority="2" operator="between">
      <formula>1</formula>
      <formula>4</formula>
    </cfRule>
  </conditionalFormatting>
  <dataValidations count="1">
    <dataValidation allowBlank="1" showInputMessage="1" showErrorMessage="1" sqref="A144:IV65536 B35:H67 B106:H138 B1:H32 B141:H143 A1:A143 B71:H103 I1:IV143"/>
  </dataValidations>
  <hyperlinks>
    <hyperlink ref="A3" location="'User Guide Driver Licensing'!A1" display="Click Here for User Guide"/>
    <hyperlink ref="A147" location="DL" display="Click here to return to Contents"/>
    <hyperlink ref="A149" location="'Statistical Notes'!A1" display="Click here for information on Statistical Notes and symbols used"/>
    <hyperlink ref="A145" location="'Driver Licensing - Commentary'!A1" display="Click here to return to the Commentary"/>
  </hyperlinks>
  <pageMargins left="0.35433070866141736" right="0.35433070866141736" top="0.98425196850393704" bottom="0.98425196850393704" header="0.51181102362204722" footer="0.51181102362204722"/>
  <pageSetup paperSize="9" scale="40" fitToWidth="0" fitToHeight="0" orientation="landscape" r:id="rId1"/>
  <headerFooter alignWithMargins="0"/>
  <rowBreaks count="3" manualBreakCount="3">
    <brk id="39" max="25" man="1"/>
    <brk id="75" max="25" man="1"/>
    <brk id="110" max="25" man="1"/>
  </rowBreaks>
</worksheet>
</file>

<file path=xl/worksheets/sheet57.xml><?xml version="1.0" encoding="utf-8"?>
<worksheet xmlns="http://schemas.openxmlformats.org/spreadsheetml/2006/main" xmlns:r="http://schemas.openxmlformats.org/officeDocument/2006/relationships">
  <sheetPr codeName="Sheet51">
    <tabColor theme="0" tint="-0.249977111117893"/>
  </sheetPr>
  <dimension ref="A1:AB43"/>
  <sheetViews>
    <sheetView zoomScaleNormal="100" workbookViewId="0">
      <selection activeCell="A2" sqref="A2"/>
    </sheetView>
  </sheetViews>
  <sheetFormatPr defaultRowHeight="12.75"/>
  <cols>
    <col min="1" max="1" width="12.5703125" style="96" customWidth="1"/>
    <col min="2" max="2" width="16.85546875" style="94" customWidth="1"/>
    <col min="3" max="3" width="19.7109375" style="94" customWidth="1"/>
    <col min="4" max="4" width="14.7109375" style="94" customWidth="1"/>
    <col min="5" max="5" width="17.140625" style="94" customWidth="1"/>
    <col min="6" max="6" width="14.140625" style="94" customWidth="1"/>
    <col min="7" max="7" width="17.140625" style="94" customWidth="1"/>
    <col min="8" max="8" width="17.5703125" style="94" customWidth="1"/>
    <col min="9" max="9" width="10.7109375" style="94" customWidth="1"/>
    <col min="10" max="10" width="12.7109375" style="94" customWidth="1"/>
    <col min="11" max="11" width="16.85546875" style="94" customWidth="1"/>
    <col min="12" max="12" width="19.7109375" style="94" customWidth="1"/>
    <col min="13" max="13" width="14.7109375" style="94" customWidth="1"/>
    <col min="14" max="14" width="17.140625" style="94" customWidth="1"/>
    <col min="15" max="15" width="14.140625" style="94" customWidth="1"/>
    <col min="16" max="16" width="17.140625" style="94" customWidth="1"/>
    <col min="17" max="17" width="17.5703125" style="94" customWidth="1"/>
    <col min="18" max="18" width="11.5703125" style="94" customWidth="1"/>
    <col min="19" max="19" width="12.7109375" style="94" customWidth="1"/>
    <col min="20" max="20" width="16.85546875" style="94" customWidth="1"/>
    <col min="21" max="21" width="19.7109375" style="94" customWidth="1"/>
    <col min="22" max="22" width="14.7109375" style="94" customWidth="1"/>
    <col min="23" max="23" width="17.140625" style="94" customWidth="1"/>
    <col min="24" max="24" width="14.140625" style="94" customWidth="1"/>
    <col min="25" max="25" width="17.140625" style="94" customWidth="1"/>
    <col min="26" max="26" width="17.5703125" style="94" customWidth="1"/>
    <col min="27" max="27" width="9.140625" style="94" customWidth="1"/>
    <col min="28" max="16384" width="9.140625" style="94"/>
  </cols>
  <sheetData>
    <row r="1" spans="1:28" ht="15.75">
      <c r="A1" s="93" t="s">
        <v>445</v>
      </c>
      <c r="D1" s="1087"/>
      <c r="E1" s="95"/>
    </row>
    <row r="2" spans="1:28" ht="15.75">
      <c r="D2" s="25"/>
    </row>
    <row r="3" spans="1:28">
      <c r="A3" s="36" t="s">
        <v>197</v>
      </c>
    </row>
    <row r="5" spans="1:28" s="97" customFormat="1">
      <c r="A5" s="825" t="s">
        <v>1470</v>
      </c>
      <c r="B5" s="446"/>
      <c r="C5" s="446"/>
      <c r="D5" s="446"/>
      <c r="E5" s="446"/>
      <c r="F5" s="447"/>
      <c r="G5" s="447"/>
      <c r="H5" s="447"/>
      <c r="I5" s="447"/>
      <c r="J5" s="826" t="s">
        <v>1471</v>
      </c>
      <c r="S5" s="826" t="s">
        <v>1472</v>
      </c>
    </row>
    <row r="6" spans="1:28" ht="6" customHeight="1" thickBot="1">
      <c r="A6" s="448"/>
      <c r="B6" s="449"/>
      <c r="C6" s="449"/>
      <c r="D6" s="450"/>
      <c r="E6" s="451"/>
      <c r="F6" s="452"/>
      <c r="G6" s="452"/>
      <c r="H6" s="452"/>
      <c r="I6" s="452"/>
      <c r="K6" s="98"/>
      <c r="M6" s="98"/>
    </row>
    <row r="7" spans="1:28" ht="54.75" customHeight="1" thickTop="1" thickBot="1">
      <c r="A7" s="99" t="s">
        <v>446</v>
      </c>
      <c r="B7" s="886" t="s">
        <v>482</v>
      </c>
      <c r="C7" s="886" t="s">
        <v>483</v>
      </c>
      <c r="D7" s="893" t="s">
        <v>484</v>
      </c>
      <c r="E7" s="893" t="s">
        <v>485</v>
      </c>
      <c r="F7" s="100" t="s">
        <v>486</v>
      </c>
      <c r="G7" s="100" t="s">
        <v>487</v>
      </c>
      <c r="H7" s="924" t="s">
        <v>1078</v>
      </c>
      <c r="J7" s="99" t="s">
        <v>446</v>
      </c>
      <c r="K7" s="886" t="s">
        <v>482</v>
      </c>
      <c r="L7" s="886" t="s">
        <v>483</v>
      </c>
      <c r="M7" s="893" t="s">
        <v>484</v>
      </c>
      <c r="N7" s="893" t="s">
        <v>485</v>
      </c>
      <c r="O7" s="100" t="s">
        <v>488</v>
      </c>
      <c r="P7" s="100" t="s">
        <v>489</v>
      </c>
      <c r="Q7" s="924" t="s">
        <v>1078</v>
      </c>
      <c r="S7" s="99" t="s">
        <v>446</v>
      </c>
      <c r="T7" s="886" t="s">
        <v>482</v>
      </c>
      <c r="U7" s="886" t="s">
        <v>483</v>
      </c>
      <c r="V7" s="893" t="s">
        <v>484</v>
      </c>
      <c r="W7" s="893" t="s">
        <v>485</v>
      </c>
      <c r="X7" s="100" t="s">
        <v>490</v>
      </c>
      <c r="Y7" s="100" t="s">
        <v>491</v>
      </c>
      <c r="Z7" s="924" t="s">
        <v>1078</v>
      </c>
    </row>
    <row r="8" spans="1:28" s="106" customFormat="1" ht="20.100000000000001" customHeight="1" thickTop="1">
      <c r="A8" s="402" t="s">
        <v>866</v>
      </c>
      <c r="B8" s="887">
        <v>42898</v>
      </c>
      <c r="C8" s="888">
        <f t="shared" ref="C8:C24" si="0">B8/H8</f>
        <v>0.44407867494824016</v>
      </c>
      <c r="D8" s="894">
        <v>29590</v>
      </c>
      <c r="E8" s="895">
        <f t="shared" ref="E8:E24" si="1">D8/H8</f>
        <v>0.30631469979296067</v>
      </c>
      <c r="F8" s="102">
        <f t="shared" ref="F8:F25" si="2">SUM(B8+D8)</f>
        <v>72488</v>
      </c>
      <c r="G8" s="103">
        <f t="shared" ref="G8:G25" si="3">F8/H8</f>
        <v>0.75039337474120082</v>
      </c>
      <c r="H8" s="923">
        <v>96600</v>
      </c>
      <c r="I8" s="104"/>
      <c r="J8" s="402" t="s">
        <v>866</v>
      </c>
      <c r="K8" s="887">
        <v>22448</v>
      </c>
      <c r="L8" s="888">
        <f t="shared" ref="L8:L22" si="4">K8/Q8</f>
        <v>0.44899591967357388</v>
      </c>
      <c r="M8" s="894">
        <v>14989</v>
      </c>
      <c r="N8" s="895">
        <f t="shared" ref="N8:N22" si="5">M8/Q8</f>
        <v>0.2998039843187455</v>
      </c>
      <c r="O8" s="102">
        <f t="shared" ref="O8:O22" si="6">SUM(K8+M8)</f>
        <v>37437</v>
      </c>
      <c r="P8" s="103">
        <f t="shared" ref="P8:P22" si="7">O8/Q8</f>
        <v>0.74879990399231944</v>
      </c>
      <c r="Q8" s="923">
        <v>49996</v>
      </c>
      <c r="R8" s="105"/>
      <c r="S8" s="402" t="s">
        <v>866</v>
      </c>
      <c r="T8" s="891">
        <v>20450</v>
      </c>
      <c r="U8" s="888">
        <f t="shared" ref="U8:U23" si="8">T8/Z8</f>
        <v>0.43880353617715218</v>
      </c>
      <c r="V8" s="894">
        <v>14601</v>
      </c>
      <c r="W8" s="895">
        <f t="shared" ref="W8:W23" si="9">V8/Z8</f>
        <v>0.31329928761479703</v>
      </c>
      <c r="X8" s="102">
        <f t="shared" ref="X8:X22" si="10">SUM(T8+V8)</f>
        <v>35051</v>
      </c>
      <c r="Y8" s="103">
        <f t="shared" ref="Y8:Y22" si="11">X8/Z8</f>
        <v>0.75210282379194915</v>
      </c>
      <c r="Z8" s="923">
        <v>46604</v>
      </c>
      <c r="AB8" s="107"/>
    </row>
    <row r="9" spans="1:28" s="106" customFormat="1" ht="20.100000000000001" customHeight="1">
      <c r="A9" s="402" t="s">
        <v>867</v>
      </c>
      <c r="B9" s="887">
        <v>66944</v>
      </c>
      <c r="C9" s="888">
        <f t="shared" si="0"/>
        <v>0.68956140170165425</v>
      </c>
      <c r="D9" s="894">
        <v>19282</v>
      </c>
      <c r="E9" s="895">
        <f t="shared" si="1"/>
        <v>0.19861560330442307</v>
      </c>
      <c r="F9" s="102">
        <f t="shared" si="2"/>
        <v>86226</v>
      </c>
      <c r="G9" s="103">
        <f t="shared" si="3"/>
        <v>0.88817700500607732</v>
      </c>
      <c r="H9" s="923">
        <v>97082</v>
      </c>
      <c r="I9" s="104"/>
      <c r="J9" s="402" t="s">
        <v>867</v>
      </c>
      <c r="K9" s="887">
        <v>33778</v>
      </c>
      <c r="L9" s="888">
        <f t="shared" si="4"/>
        <v>0.68729906808285512</v>
      </c>
      <c r="M9" s="894">
        <v>10076</v>
      </c>
      <c r="N9" s="895">
        <f t="shared" si="5"/>
        <v>0.20502177186342735</v>
      </c>
      <c r="O9" s="102">
        <f t="shared" si="6"/>
        <v>43854</v>
      </c>
      <c r="P9" s="103">
        <f t="shared" si="7"/>
        <v>0.89232083994628253</v>
      </c>
      <c r="Q9" s="923">
        <v>49146</v>
      </c>
      <c r="R9" s="105"/>
      <c r="S9" s="402" t="s">
        <v>867</v>
      </c>
      <c r="T9" s="892">
        <v>33166</v>
      </c>
      <c r="U9" s="888">
        <f t="shared" si="8"/>
        <v>0.69188084112149528</v>
      </c>
      <c r="V9" s="894">
        <v>9206</v>
      </c>
      <c r="W9" s="895">
        <f t="shared" si="9"/>
        <v>0.19204773030707611</v>
      </c>
      <c r="X9" s="102">
        <f t="shared" si="10"/>
        <v>42372</v>
      </c>
      <c r="Y9" s="103">
        <f t="shared" si="11"/>
        <v>0.8839285714285714</v>
      </c>
      <c r="Z9" s="923">
        <v>47936</v>
      </c>
      <c r="AB9" s="107"/>
    </row>
    <row r="10" spans="1:28" s="106" customFormat="1" ht="20.100000000000001" customHeight="1">
      <c r="A10" s="402" t="s">
        <v>453</v>
      </c>
      <c r="B10" s="887">
        <v>94503</v>
      </c>
      <c r="C10" s="888">
        <f t="shared" si="0"/>
        <v>0.76012869495274482</v>
      </c>
      <c r="D10" s="894">
        <v>17083</v>
      </c>
      <c r="E10" s="895">
        <f t="shared" si="1"/>
        <v>0.13740599235873718</v>
      </c>
      <c r="F10" s="102">
        <f t="shared" si="2"/>
        <v>111586</v>
      </c>
      <c r="G10" s="103">
        <f t="shared" si="3"/>
        <v>0.897534687311482</v>
      </c>
      <c r="H10" s="923">
        <v>124325</v>
      </c>
      <c r="I10" s="104"/>
      <c r="J10" s="402" t="s">
        <v>453</v>
      </c>
      <c r="K10" s="887">
        <v>47644</v>
      </c>
      <c r="L10" s="888">
        <f t="shared" si="4"/>
        <v>0.77203785325382424</v>
      </c>
      <c r="M10" s="894">
        <v>8845</v>
      </c>
      <c r="N10" s="895">
        <f t="shared" si="5"/>
        <v>0.14332706766917294</v>
      </c>
      <c r="O10" s="102">
        <f t="shared" si="6"/>
        <v>56489</v>
      </c>
      <c r="P10" s="103">
        <f t="shared" si="7"/>
        <v>0.91536492092299715</v>
      </c>
      <c r="Q10" s="923">
        <v>61712</v>
      </c>
      <c r="R10" s="105"/>
      <c r="S10" s="402" t="s">
        <v>453</v>
      </c>
      <c r="T10" s="887">
        <v>46859</v>
      </c>
      <c r="U10" s="888">
        <f t="shared" si="8"/>
        <v>0.74839090923610108</v>
      </c>
      <c r="V10" s="894">
        <v>8238</v>
      </c>
      <c r="W10" s="895">
        <f t="shared" si="9"/>
        <v>0.13157012122083273</v>
      </c>
      <c r="X10" s="102">
        <f t="shared" si="10"/>
        <v>55097</v>
      </c>
      <c r="Y10" s="103">
        <f t="shared" si="11"/>
        <v>0.87996103045693386</v>
      </c>
      <c r="Z10" s="923">
        <v>62613</v>
      </c>
      <c r="AB10" s="107"/>
    </row>
    <row r="11" spans="1:28" s="106" customFormat="1" ht="20.100000000000001" customHeight="1">
      <c r="A11" s="402" t="s">
        <v>454</v>
      </c>
      <c r="B11" s="887">
        <v>103312</v>
      </c>
      <c r="C11" s="888">
        <f t="shared" si="0"/>
        <v>0.83565477634878271</v>
      </c>
      <c r="D11" s="894">
        <v>10214</v>
      </c>
      <c r="E11" s="895">
        <f t="shared" si="1"/>
        <v>8.2617487664806283E-2</v>
      </c>
      <c r="F11" s="102">
        <f t="shared" si="2"/>
        <v>113526</v>
      </c>
      <c r="G11" s="103">
        <f t="shared" si="3"/>
        <v>0.91827226401358897</v>
      </c>
      <c r="H11" s="923">
        <v>123630</v>
      </c>
      <c r="I11" s="104"/>
      <c r="J11" s="402" t="s">
        <v>454</v>
      </c>
      <c r="K11" s="887">
        <v>52220</v>
      </c>
      <c r="L11" s="888">
        <f t="shared" si="4"/>
        <v>0.86321183568889992</v>
      </c>
      <c r="M11" s="894">
        <v>5085</v>
      </c>
      <c r="N11" s="895">
        <f t="shared" si="5"/>
        <v>8.4056533597818006E-2</v>
      </c>
      <c r="O11" s="102">
        <f t="shared" si="6"/>
        <v>57305</v>
      </c>
      <c r="P11" s="103">
        <f t="shared" si="7"/>
        <v>0.94726836928671787</v>
      </c>
      <c r="Q11" s="923">
        <v>60495</v>
      </c>
      <c r="R11" s="105"/>
      <c r="S11" s="402" t="s">
        <v>454</v>
      </c>
      <c r="T11" s="887">
        <v>51092</v>
      </c>
      <c r="U11" s="888">
        <f t="shared" si="8"/>
        <v>0.8092500197988437</v>
      </c>
      <c r="V11" s="894">
        <v>5129</v>
      </c>
      <c r="W11" s="895">
        <f t="shared" si="9"/>
        <v>8.1238615664845179E-2</v>
      </c>
      <c r="X11" s="102">
        <f t="shared" si="10"/>
        <v>56221</v>
      </c>
      <c r="Y11" s="103">
        <f t="shared" si="11"/>
        <v>0.89048863546368895</v>
      </c>
      <c r="Z11" s="923">
        <v>63135</v>
      </c>
      <c r="AB11" s="107"/>
    </row>
    <row r="12" spans="1:28" s="106" customFormat="1" ht="20.100000000000001" customHeight="1">
      <c r="A12" s="402" t="s">
        <v>455</v>
      </c>
      <c r="B12" s="887">
        <v>101230</v>
      </c>
      <c r="C12" s="888">
        <f t="shared" si="0"/>
        <v>0.86367824721861985</v>
      </c>
      <c r="D12" s="894">
        <v>7050</v>
      </c>
      <c r="E12" s="895">
        <f t="shared" si="1"/>
        <v>6.0149477851341206E-2</v>
      </c>
      <c r="F12" s="102">
        <f t="shared" si="2"/>
        <v>108280</v>
      </c>
      <c r="G12" s="103">
        <f t="shared" si="3"/>
        <v>0.92382772506996114</v>
      </c>
      <c r="H12" s="923">
        <v>117208</v>
      </c>
      <c r="I12" s="104"/>
      <c r="J12" s="402" t="s">
        <v>455</v>
      </c>
      <c r="K12" s="887">
        <v>51319</v>
      </c>
      <c r="L12" s="888">
        <f t="shared" si="4"/>
        <v>0.90374218543629481</v>
      </c>
      <c r="M12" s="894">
        <v>3523</v>
      </c>
      <c r="N12" s="895">
        <f t="shared" si="5"/>
        <v>6.20410319626662E-2</v>
      </c>
      <c r="O12" s="102">
        <f t="shared" si="6"/>
        <v>54842</v>
      </c>
      <c r="P12" s="103">
        <f t="shared" si="7"/>
        <v>0.965783217398961</v>
      </c>
      <c r="Q12" s="923">
        <v>56785</v>
      </c>
      <c r="R12" s="105"/>
      <c r="S12" s="402" t="s">
        <v>455</v>
      </c>
      <c r="T12" s="887">
        <v>49911</v>
      </c>
      <c r="U12" s="888">
        <f t="shared" si="8"/>
        <v>0.82602651308276653</v>
      </c>
      <c r="V12" s="894">
        <v>3527</v>
      </c>
      <c r="W12" s="895">
        <f t="shared" si="9"/>
        <v>5.8371812058322162E-2</v>
      </c>
      <c r="X12" s="102">
        <f t="shared" si="10"/>
        <v>53438</v>
      </c>
      <c r="Y12" s="103">
        <f t="shared" si="11"/>
        <v>0.88439832514108863</v>
      </c>
      <c r="Z12" s="923">
        <v>60423</v>
      </c>
      <c r="AB12" s="107"/>
    </row>
    <row r="13" spans="1:28" s="106" customFormat="1" ht="20.100000000000001" customHeight="1">
      <c r="A13" s="402" t="s">
        <v>456</v>
      </c>
      <c r="B13" s="887">
        <v>101771</v>
      </c>
      <c r="C13" s="888">
        <f t="shared" si="0"/>
        <v>0.826043197000073</v>
      </c>
      <c r="D13" s="894">
        <v>5037</v>
      </c>
      <c r="E13" s="895">
        <f t="shared" si="1"/>
        <v>4.0883744714008588E-2</v>
      </c>
      <c r="F13" s="102">
        <f t="shared" si="2"/>
        <v>106808</v>
      </c>
      <c r="G13" s="103">
        <f t="shared" si="3"/>
        <v>0.86692694171408169</v>
      </c>
      <c r="H13" s="923">
        <v>123203</v>
      </c>
      <c r="I13" s="104"/>
      <c r="J13" s="402" t="s">
        <v>456</v>
      </c>
      <c r="K13" s="887">
        <v>52539</v>
      </c>
      <c r="L13" s="888">
        <f t="shared" si="4"/>
        <v>0.87321953894992277</v>
      </c>
      <c r="M13" s="894">
        <v>2525</v>
      </c>
      <c r="N13" s="895">
        <f t="shared" si="5"/>
        <v>4.1966526501238222E-2</v>
      </c>
      <c r="O13" s="102">
        <f t="shared" si="6"/>
        <v>55064</v>
      </c>
      <c r="P13" s="103">
        <f t="shared" si="7"/>
        <v>0.91518606545116099</v>
      </c>
      <c r="Q13" s="923">
        <v>60167</v>
      </c>
      <c r="R13" s="105"/>
      <c r="S13" s="402" t="s">
        <v>456</v>
      </c>
      <c r="T13" s="887">
        <v>49232</v>
      </c>
      <c r="U13" s="888">
        <f t="shared" si="8"/>
        <v>0.78101402373247031</v>
      </c>
      <c r="V13" s="894">
        <v>2512</v>
      </c>
      <c r="W13" s="895">
        <f t="shared" si="9"/>
        <v>3.985024430484168E-2</v>
      </c>
      <c r="X13" s="102">
        <f t="shared" si="10"/>
        <v>51744</v>
      </c>
      <c r="Y13" s="103">
        <f t="shared" si="11"/>
        <v>0.82086426803731205</v>
      </c>
      <c r="Z13" s="923">
        <v>63036</v>
      </c>
      <c r="AB13" s="107"/>
    </row>
    <row r="14" spans="1:28" s="106" customFormat="1" ht="20.100000000000001" customHeight="1">
      <c r="A14" s="402" t="s">
        <v>457</v>
      </c>
      <c r="B14" s="887">
        <v>109171</v>
      </c>
      <c r="C14" s="888">
        <f t="shared" si="0"/>
        <v>0.83039979310554657</v>
      </c>
      <c r="D14" s="894">
        <v>4216</v>
      </c>
      <c r="E14" s="895">
        <f t="shared" si="1"/>
        <v>3.206864027748197E-2</v>
      </c>
      <c r="F14" s="102">
        <f t="shared" si="2"/>
        <v>113387</v>
      </c>
      <c r="G14" s="103">
        <f t="shared" si="3"/>
        <v>0.86246843338302859</v>
      </c>
      <c r="H14" s="923">
        <v>131468</v>
      </c>
      <c r="I14" s="104"/>
      <c r="J14" s="402" t="s">
        <v>457</v>
      </c>
      <c r="K14" s="887">
        <v>56428</v>
      </c>
      <c r="L14" s="888">
        <f t="shared" si="4"/>
        <v>0.87679661886041926</v>
      </c>
      <c r="M14" s="894">
        <v>2204</v>
      </c>
      <c r="N14" s="895">
        <f t="shared" si="5"/>
        <v>3.424646891558028E-2</v>
      </c>
      <c r="O14" s="102">
        <f t="shared" si="6"/>
        <v>58632</v>
      </c>
      <c r="P14" s="103">
        <f t="shared" si="7"/>
        <v>0.91104308777599952</v>
      </c>
      <c r="Q14" s="923">
        <v>64357</v>
      </c>
      <c r="R14" s="105"/>
      <c r="S14" s="402" t="s">
        <v>457</v>
      </c>
      <c r="T14" s="887">
        <v>52743</v>
      </c>
      <c r="U14" s="888">
        <f t="shared" si="8"/>
        <v>0.78590693030948722</v>
      </c>
      <c r="V14" s="894">
        <v>2012</v>
      </c>
      <c r="W14" s="895">
        <f t="shared" si="9"/>
        <v>2.9980182086394181E-2</v>
      </c>
      <c r="X14" s="102">
        <f t="shared" si="10"/>
        <v>54755</v>
      </c>
      <c r="Y14" s="103">
        <f t="shared" si="11"/>
        <v>0.81588711239588141</v>
      </c>
      <c r="Z14" s="923">
        <v>67111</v>
      </c>
      <c r="AB14" s="107"/>
    </row>
    <row r="15" spans="1:28" s="106" customFormat="1" ht="20.100000000000001" customHeight="1">
      <c r="A15" s="402" t="s">
        <v>458</v>
      </c>
      <c r="B15" s="887">
        <v>107266</v>
      </c>
      <c r="C15" s="888">
        <f t="shared" si="0"/>
        <v>0.82903228299597331</v>
      </c>
      <c r="D15" s="894">
        <v>3265</v>
      </c>
      <c r="E15" s="895">
        <f t="shared" si="1"/>
        <v>2.5234374396191271E-2</v>
      </c>
      <c r="F15" s="102">
        <f t="shared" si="2"/>
        <v>110531</v>
      </c>
      <c r="G15" s="103">
        <f t="shared" si="3"/>
        <v>0.85426665739216456</v>
      </c>
      <c r="H15" s="923">
        <v>129387</v>
      </c>
      <c r="I15" s="104"/>
      <c r="J15" s="402" t="s">
        <v>458</v>
      </c>
      <c r="K15" s="887">
        <v>56710</v>
      </c>
      <c r="L15" s="888">
        <f t="shared" si="4"/>
        <v>0.89011316727095791</v>
      </c>
      <c r="M15" s="894">
        <v>1700</v>
      </c>
      <c r="N15" s="895">
        <f t="shared" si="5"/>
        <v>2.6682990378427588E-2</v>
      </c>
      <c r="O15" s="102">
        <f t="shared" si="6"/>
        <v>58410</v>
      </c>
      <c r="P15" s="103">
        <f t="shared" si="7"/>
        <v>0.91679615764938549</v>
      </c>
      <c r="Q15" s="923">
        <v>63711</v>
      </c>
      <c r="R15" s="105"/>
      <c r="S15" s="402" t="s">
        <v>458</v>
      </c>
      <c r="T15" s="887">
        <v>50556</v>
      </c>
      <c r="U15" s="888">
        <f t="shared" si="8"/>
        <v>0.7697789146720263</v>
      </c>
      <c r="V15" s="894">
        <v>1565</v>
      </c>
      <c r="W15" s="895">
        <f t="shared" si="9"/>
        <v>2.3829100432425847E-2</v>
      </c>
      <c r="X15" s="102">
        <f t="shared" si="10"/>
        <v>52121</v>
      </c>
      <c r="Y15" s="103">
        <f t="shared" si="11"/>
        <v>0.79360801510445211</v>
      </c>
      <c r="Z15" s="923">
        <v>65676</v>
      </c>
      <c r="AB15" s="107"/>
    </row>
    <row r="16" spans="1:28" s="106" customFormat="1" ht="20.100000000000001" customHeight="1">
      <c r="A16" s="402" t="s">
        <v>459</v>
      </c>
      <c r="B16" s="887">
        <v>94172</v>
      </c>
      <c r="C16" s="888">
        <f t="shared" si="0"/>
        <v>0.83823935199608346</v>
      </c>
      <c r="D16" s="894">
        <v>2552</v>
      </c>
      <c r="E16" s="895">
        <f t="shared" si="1"/>
        <v>2.2715741688548667E-2</v>
      </c>
      <c r="F16" s="102">
        <f t="shared" si="2"/>
        <v>96724</v>
      </c>
      <c r="G16" s="103">
        <f t="shared" si="3"/>
        <v>0.86095509368463219</v>
      </c>
      <c r="H16" s="923">
        <v>112345</v>
      </c>
      <c r="I16" s="104"/>
      <c r="J16" s="402" t="s">
        <v>459</v>
      </c>
      <c r="K16" s="887">
        <v>49914</v>
      </c>
      <c r="L16" s="888">
        <f t="shared" si="4"/>
        <v>0.89946479736182938</v>
      </c>
      <c r="M16" s="894">
        <v>1416</v>
      </c>
      <c r="N16" s="895">
        <f t="shared" si="5"/>
        <v>2.5516731840051897E-2</v>
      </c>
      <c r="O16" s="102">
        <f t="shared" si="6"/>
        <v>51330</v>
      </c>
      <c r="P16" s="103">
        <f t="shared" si="7"/>
        <v>0.92498152920188137</v>
      </c>
      <c r="Q16" s="923">
        <v>55493</v>
      </c>
      <c r="R16" s="105"/>
      <c r="S16" s="402" t="s">
        <v>459</v>
      </c>
      <c r="T16" s="887">
        <v>44258</v>
      </c>
      <c r="U16" s="888">
        <f t="shared" si="8"/>
        <v>0.77847745022162806</v>
      </c>
      <c r="V16" s="894">
        <v>1136</v>
      </c>
      <c r="W16" s="895">
        <f t="shared" si="9"/>
        <v>1.9981706888060228E-2</v>
      </c>
      <c r="X16" s="102">
        <f t="shared" si="10"/>
        <v>45394</v>
      </c>
      <c r="Y16" s="103">
        <f t="shared" si="11"/>
        <v>0.79845915710968829</v>
      </c>
      <c r="Z16" s="923">
        <v>56852</v>
      </c>
      <c r="AB16" s="107"/>
    </row>
    <row r="17" spans="1:28" s="106" customFormat="1" ht="20.100000000000001" customHeight="1">
      <c r="A17" s="402" t="s">
        <v>460</v>
      </c>
      <c r="B17" s="887">
        <v>78258</v>
      </c>
      <c r="C17" s="888">
        <f t="shared" si="0"/>
        <v>0.82309261869202133</v>
      </c>
      <c r="D17" s="894">
        <v>1652</v>
      </c>
      <c r="E17" s="895">
        <f t="shared" si="1"/>
        <v>1.7375207724184355E-2</v>
      </c>
      <c r="F17" s="102">
        <f t="shared" si="2"/>
        <v>79910</v>
      </c>
      <c r="G17" s="103">
        <f t="shared" si="3"/>
        <v>0.84046782641620565</v>
      </c>
      <c r="H17" s="923">
        <v>95078</v>
      </c>
      <c r="I17" s="104"/>
      <c r="J17" s="402" t="s">
        <v>460</v>
      </c>
      <c r="K17" s="887">
        <v>42460</v>
      </c>
      <c r="L17" s="888">
        <f t="shared" si="4"/>
        <v>0.89528950364778814</v>
      </c>
      <c r="M17" s="894">
        <v>921</v>
      </c>
      <c r="N17" s="895">
        <f t="shared" si="5"/>
        <v>1.9419727575591447E-2</v>
      </c>
      <c r="O17" s="102">
        <f t="shared" si="6"/>
        <v>43381</v>
      </c>
      <c r="P17" s="103">
        <f t="shared" si="7"/>
        <v>0.91470923122337955</v>
      </c>
      <c r="Q17" s="923">
        <v>47426</v>
      </c>
      <c r="R17" s="105"/>
      <c r="S17" s="402" t="s">
        <v>460</v>
      </c>
      <c r="T17" s="887">
        <v>35798</v>
      </c>
      <c r="U17" s="888">
        <f t="shared" si="8"/>
        <v>0.75123814320490223</v>
      </c>
      <c r="V17" s="894">
        <v>731</v>
      </c>
      <c r="W17" s="895">
        <f t="shared" si="9"/>
        <v>1.5340384453957861E-2</v>
      </c>
      <c r="X17" s="102">
        <f t="shared" si="10"/>
        <v>36529</v>
      </c>
      <c r="Y17" s="103">
        <f t="shared" si="11"/>
        <v>0.76657852765886003</v>
      </c>
      <c r="Z17" s="923">
        <v>47652</v>
      </c>
      <c r="AB17" s="107"/>
    </row>
    <row r="18" spans="1:28" s="106" customFormat="1" ht="20.100000000000001" customHeight="1">
      <c r="A18" s="402" t="s">
        <v>461</v>
      </c>
      <c r="B18" s="887">
        <v>70453</v>
      </c>
      <c r="C18" s="888">
        <f t="shared" si="0"/>
        <v>0.79327350725682055</v>
      </c>
      <c r="D18" s="894">
        <v>1175</v>
      </c>
      <c r="E18" s="895">
        <f t="shared" si="1"/>
        <v>1.3230045151047707E-2</v>
      </c>
      <c r="F18" s="102">
        <f t="shared" si="2"/>
        <v>71628</v>
      </c>
      <c r="G18" s="103">
        <f t="shared" si="3"/>
        <v>0.8065035524078682</v>
      </c>
      <c r="H18" s="923">
        <v>88813</v>
      </c>
      <c r="I18" s="104"/>
      <c r="J18" s="402" t="s">
        <v>461</v>
      </c>
      <c r="K18" s="887">
        <v>38519</v>
      </c>
      <c r="L18" s="888">
        <f t="shared" si="4"/>
        <v>0.89756495397879532</v>
      </c>
      <c r="M18" s="894">
        <v>729</v>
      </c>
      <c r="N18" s="895">
        <f t="shared" si="5"/>
        <v>1.6987067458930444E-2</v>
      </c>
      <c r="O18" s="102">
        <f t="shared" si="6"/>
        <v>39248</v>
      </c>
      <c r="P18" s="103">
        <f t="shared" si="7"/>
        <v>0.91455202143772574</v>
      </c>
      <c r="Q18" s="923">
        <v>42915</v>
      </c>
      <c r="R18" s="105"/>
      <c r="S18" s="402" t="s">
        <v>461</v>
      </c>
      <c r="T18" s="887">
        <v>31934</v>
      </c>
      <c r="U18" s="888">
        <f t="shared" si="8"/>
        <v>0.6957601638415617</v>
      </c>
      <c r="V18" s="894">
        <v>446</v>
      </c>
      <c r="W18" s="895">
        <f t="shared" si="9"/>
        <v>9.7171990064926581E-3</v>
      </c>
      <c r="X18" s="102">
        <f t="shared" si="10"/>
        <v>32380</v>
      </c>
      <c r="Y18" s="103">
        <f t="shared" si="11"/>
        <v>0.7054773628480544</v>
      </c>
      <c r="Z18" s="923">
        <v>45898</v>
      </c>
      <c r="AB18" s="107"/>
    </row>
    <row r="19" spans="1:28" s="106" customFormat="1" ht="20.100000000000001" customHeight="1">
      <c r="A19" s="402" t="s">
        <v>462</v>
      </c>
      <c r="B19" s="887">
        <v>35348</v>
      </c>
      <c r="C19" s="888">
        <f t="shared" si="0"/>
        <v>0.73872518286311395</v>
      </c>
      <c r="D19" s="894">
        <v>257</v>
      </c>
      <c r="E19" s="895">
        <f t="shared" si="1"/>
        <v>5.3709508881922673E-3</v>
      </c>
      <c r="F19" s="102">
        <f t="shared" si="2"/>
        <v>35605</v>
      </c>
      <c r="G19" s="103">
        <f t="shared" si="3"/>
        <v>0.74409613375130612</v>
      </c>
      <c r="H19" s="923">
        <v>47850</v>
      </c>
      <c r="I19" s="104"/>
      <c r="J19" s="402" t="s">
        <v>462</v>
      </c>
      <c r="K19" s="887">
        <v>19370</v>
      </c>
      <c r="L19" s="888">
        <f t="shared" si="4"/>
        <v>0.85285311729482216</v>
      </c>
      <c r="M19" s="894">
        <v>179</v>
      </c>
      <c r="N19" s="895">
        <f t="shared" si="5"/>
        <v>7.8812962310672776E-3</v>
      </c>
      <c r="O19" s="102">
        <f t="shared" si="6"/>
        <v>19549</v>
      </c>
      <c r="P19" s="103">
        <f t="shared" si="7"/>
        <v>0.86073441352588942</v>
      </c>
      <c r="Q19" s="923">
        <v>22712</v>
      </c>
      <c r="R19" s="105"/>
      <c r="S19" s="402" t="s">
        <v>462</v>
      </c>
      <c r="T19" s="887">
        <v>15978</v>
      </c>
      <c r="U19" s="888">
        <f t="shared" si="8"/>
        <v>0.63561142493436229</v>
      </c>
      <c r="V19" s="894">
        <v>78</v>
      </c>
      <c r="W19" s="895">
        <f t="shared" si="9"/>
        <v>3.1028721457554299E-3</v>
      </c>
      <c r="X19" s="102">
        <f t="shared" si="10"/>
        <v>16056</v>
      </c>
      <c r="Y19" s="103">
        <f t="shared" si="11"/>
        <v>0.63871429708011773</v>
      </c>
      <c r="Z19" s="923">
        <v>25138</v>
      </c>
      <c r="AB19" s="107"/>
    </row>
    <row r="20" spans="1:28" s="106" customFormat="1" ht="20.100000000000001" customHeight="1">
      <c r="A20" s="402" t="s">
        <v>463</v>
      </c>
      <c r="B20" s="887">
        <v>28722</v>
      </c>
      <c r="C20" s="888">
        <f t="shared" si="0"/>
        <v>0.76135188866799208</v>
      </c>
      <c r="D20" s="894">
        <v>228</v>
      </c>
      <c r="E20" s="895">
        <f t="shared" si="1"/>
        <v>6.0437375745526836E-3</v>
      </c>
      <c r="F20" s="102">
        <f t="shared" si="2"/>
        <v>28950</v>
      </c>
      <c r="G20" s="103">
        <f t="shared" si="3"/>
        <v>0.76739562624254476</v>
      </c>
      <c r="H20" s="923">
        <v>37725</v>
      </c>
      <c r="I20" s="104"/>
      <c r="J20" s="402" t="s">
        <v>463</v>
      </c>
      <c r="K20" s="887">
        <v>16057</v>
      </c>
      <c r="L20" s="888">
        <f t="shared" si="4"/>
        <v>0.9178575511603978</v>
      </c>
      <c r="M20" s="894">
        <v>171</v>
      </c>
      <c r="N20" s="895">
        <f t="shared" si="5"/>
        <v>9.774779924545559E-3</v>
      </c>
      <c r="O20" s="102">
        <f t="shared" si="6"/>
        <v>16228</v>
      </c>
      <c r="P20" s="103">
        <f t="shared" si="7"/>
        <v>0.92763233108494336</v>
      </c>
      <c r="Q20" s="923">
        <v>17494</v>
      </c>
      <c r="R20" s="105"/>
      <c r="S20" s="402" t="s">
        <v>463</v>
      </c>
      <c r="T20" s="887">
        <v>12665</v>
      </c>
      <c r="U20" s="888">
        <f t="shared" si="8"/>
        <v>0.62601947506302213</v>
      </c>
      <c r="V20" s="894">
        <v>57</v>
      </c>
      <c r="W20" s="895">
        <f t="shared" si="9"/>
        <v>2.8174583559883348E-3</v>
      </c>
      <c r="X20" s="102">
        <f t="shared" si="10"/>
        <v>12722</v>
      </c>
      <c r="Y20" s="103">
        <f t="shared" si="11"/>
        <v>0.62883693341901048</v>
      </c>
      <c r="Z20" s="923">
        <v>20231</v>
      </c>
      <c r="AB20" s="107"/>
    </row>
    <row r="21" spans="1:28" s="106" customFormat="1" ht="20.100000000000001" customHeight="1">
      <c r="A21" s="402" t="s">
        <v>464</v>
      </c>
      <c r="B21" s="887">
        <v>21908</v>
      </c>
      <c r="C21" s="888">
        <f t="shared" si="0"/>
        <v>0.65758194261015723</v>
      </c>
      <c r="D21" s="894">
        <v>118</v>
      </c>
      <c r="E21" s="895">
        <f t="shared" si="1"/>
        <v>3.5418417577140113E-3</v>
      </c>
      <c r="F21" s="102">
        <f t="shared" si="2"/>
        <v>22026</v>
      </c>
      <c r="G21" s="103">
        <f t="shared" si="3"/>
        <v>0.66112378436787134</v>
      </c>
      <c r="H21" s="923">
        <v>33316</v>
      </c>
      <c r="I21" s="104"/>
      <c r="J21" s="402" t="s">
        <v>464</v>
      </c>
      <c r="K21" s="887">
        <v>12376</v>
      </c>
      <c r="L21" s="888">
        <f t="shared" si="4"/>
        <v>0.82243487506645396</v>
      </c>
      <c r="M21" s="894">
        <v>85</v>
      </c>
      <c r="N21" s="895">
        <f t="shared" si="5"/>
        <v>5.6485911749069645E-3</v>
      </c>
      <c r="O21" s="102">
        <f t="shared" si="6"/>
        <v>12461</v>
      </c>
      <c r="P21" s="103">
        <f t="shared" si="7"/>
        <v>0.82808346624136098</v>
      </c>
      <c r="Q21" s="923">
        <v>15048</v>
      </c>
      <c r="R21" s="105"/>
      <c r="S21" s="402" t="s">
        <v>464</v>
      </c>
      <c r="T21" s="887">
        <v>9532</v>
      </c>
      <c r="U21" s="888">
        <f t="shared" si="8"/>
        <v>0.52178673089555505</v>
      </c>
      <c r="V21" s="894">
        <v>33</v>
      </c>
      <c r="W21" s="895">
        <f t="shared" si="9"/>
        <v>1.8064374863148674E-3</v>
      </c>
      <c r="X21" s="102">
        <f t="shared" si="10"/>
        <v>9565</v>
      </c>
      <c r="Y21" s="103">
        <f t="shared" si="11"/>
        <v>0.52359316838186998</v>
      </c>
      <c r="Z21" s="923">
        <v>18268</v>
      </c>
      <c r="AB21" s="107"/>
    </row>
    <row r="22" spans="1:28" s="106" customFormat="1" ht="20.100000000000001" customHeight="1">
      <c r="A22" s="402" t="s">
        <v>465</v>
      </c>
      <c r="B22" s="887">
        <v>17071</v>
      </c>
      <c r="C22" s="888">
        <f t="shared" si="0"/>
        <v>0.63228267713619024</v>
      </c>
      <c r="D22" s="894">
        <v>70</v>
      </c>
      <c r="E22" s="895">
        <f t="shared" si="1"/>
        <v>2.5926886180969665E-3</v>
      </c>
      <c r="F22" s="102">
        <f t="shared" si="2"/>
        <v>17141</v>
      </c>
      <c r="G22" s="103">
        <f t="shared" si="3"/>
        <v>0.63487536575428716</v>
      </c>
      <c r="H22" s="923">
        <v>26999</v>
      </c>
      <c r="I22" s="104"/>
      <c r="J22" s="402" t="s">
        <v>465</v>
      </c>
      <c r="K22" s="887">
        <v>9842</v>
      </c>
      <c r="L22" s="888">
        <f t="shared" si="4"/>
        <v>0.84910706582693474</v>
      </c>
      <c r="M22" s="894">
        <v>44</v>
      </c>
      <c r="N22" s="895">
        <f t="shared" si="5"/>
        <v>3.7960486584418945E-3</v>
      </c>
      <c r="O22" s="102">
        <f t="shared" si="6"/>
        <v>9886</v>
      </c>
      <c r="P22" s="103">
        <f t="shared" si="7"/>
        <v>0.85290311448537659</v>
      </c>
      <c r="Q22" s="923">
        <v>11591</v>
      </c>
      <c r="R22" s="105"/>
      <c r="S22" s="402" t="s">
        <v>465</v>
      </c>
      <c r="T22" s="887">
        <v>7229</v>
      </c>
      <c r="U22" s="888">
        <f t="shared" si="8"/>
        <v>0.4691718587746625</v>
      </c>
      <c r="V22" s="894">
        <v>26</v>
      </c>
      <c r="W22" s="895">
        <f t="shared" si="9"/>
        <v>1.6874350986500518E-3</v>
      </c>
      <c r="X22" s="102">
        <f t="shared" si="10"/>
        <v>7255</v>
      </c>
      <c r="Y22" s="103">
        <f t="shared" si="11"/>
        <v>0.47085929387331255</v>
      </c>
      <c r="Z22" s="923">
        <v>15408</v>
      </c>
      <c r="AB22" s="107"/>
    </row>
    <row r="23" spans="1:28" s="106" customFormat="1" ht="20.100000000000001" customHeight="1">
      <c r="A23" s="402" t="s">
        <v>466</v>
      </c>
      <c r="B23" s="887">
        <v>11219</v>
      </c>
      <c r="C23" s="888">
        <f t="shared" si="0"/>
        <v>0.51793546004339597</v>
      </c>
      <c r="D23" s="894">
        <v>40</v>
      </c>
      <c r="E23" s="895">
        <f t="shared" si="1"/>
        <v>1.8466368127048613E-3</v>
      </c>
      <c r="F23" s="102">
        <f t="shared" si="2"/>
        <v>11259</v>
      </c>
      <c r="G23" s="103">
        <f t="shared" si="3"/>
        <v>0.51978209685610077</v>
      </c>
      <c r="H23" s="923">
        <v>21661</v>
      </c>
      <c r="I23" s="104"/>
      <c r="J23" s="402" t="s">
        <v>466</v>
      </c>
      <c r="K23" s="887">
        <v>6653</v>
      </c>
      <c r="L23" s="888">
        <f>K23/Q23</f>
        <v>0.76931082331174838</v>
      </c>
      <c r="M23" s="894">
        <v>27</v>
      </c>
      <c r="N23" s="895">
        <f>M23/Q23</f>
        <v>3.1221091581868639E-3</v>
      </c>
      <c r="O23" s="102">
        <f>SUM(K23+M23)</f>
        <v>6680</v>
      </c>
      <c r="P23" s="103">
        <f>O23/Q23</f>
        <v>0.77243293246993527</v>
      </c>
      <c r="Q23" s="923">
        <v>8648</v>
      </c>
      <c r="R23" s="105"/>
      <c r="S23" s="402" t="s">
        <v>466</v>
      </c>
      <c r="T23" s="887">
        <v>4566</v>
      </c>
      <c r="U23" s="888">
        <f t="shared" si="8"/>
        <v>0.35087988934142778</v>
      </c>
      <c r="V23" s="894">
        <v>13</v>
      </c>
      <c r="W23" s="895">
        <f t="shared" si="9"/>
        <v>9.99000999000999E-4</v>
      </c>
      <c r="X23" s="102">
        <f>SUM(T23+V23)</f>
        <v>4579</v>
      </c>
      <c r="Y23" s="103">
        <f>X23/Z23</f>
        <v>0.3518788903404288</v>
      </c>
      <c r="Z23" s="923">
        <v>13013</v>
      </c>
      <c r="AB23" s="107"/>
    </row>
    <row r="24" spans="1:28" s="106" customFormat="1" ht="20.100000000000001" customHeight="1">
      <c r="A24" s="101" t="s">
        <v>467</v>
      </c>
      <c r="B24" s="887">
        <v>6514</v>
      </c>
      <c r="C24" s="888">
        <f t="shared" si="0"/>
        <v>0.41527476730842788</v>
      </c>
      <c r="D24" s="894">
        <v>17</v>
      </c>
      <c r="E24" s="895">
        <f t="shared" si="1"/>
        <v>1.0837689659569042E-3</v>
      </c>
      <c r="F24" s="102">
        <f t="shared" si="2"/>
        <v>6531</v>
      </c>
      <c r="G24" s="103">
        <f t="shared" si="3"/>
        <v>0.41635853627438479</v>
      </c>
      <c r="H24" s="923">
        <v>15686</v>
      </c>
      <c r="I24" s="104"/>
      <c r="J24" s="101" t="s">
        <v>467</v>
      </c>
      <c r="K24" s="887" t="s">
        <v>1286</v>
      </c>
      <c r="L24" s="888" t="s">
        <v>1286</v>
      </c>
      <c r="M24" s="894" t="s">
        <v>1286</v>
      </c>
      <c r="N24" s="895" t="s">
        <v>1286</v>
      </c>
      <c r="O24" s="102">
        <v>3940</v>
      </c>
      <c r="P24" s="103">
        <v>0.69199999999999995</v>
      </c>
      <c r="Q24" s="923">
        <v>5695</v>
      </c>
      <c r="R24" s="105"/>
      <c r="S24" s="101" t="s">
        <v>467</v>
      </c>
      <c r="T24" s="887" t="s">
        <v>1286</v>
      </c>
      <c r="U24" s="888" t="s">
        <v>1286</v>
      </c>
      <c r="V24" s="894" t="s">
        <v>1286</v>
      </c>
      <c r="W24" s="895" t="s">
        <v>1286</v>
      </c>
      <c r="X24" s="102">
        <v>2591</v>
      </c>
      <c r="Y24" s="103">
        <v>0.25900000000000001</v>
      </c>
      <c r="Z24" s="923">
        <v>9991</v>
      </c>
    </row>
    <row r="25" spans="1:28" s="106" customFormat="1" ht="20.100000000000001" customHeight="1" thickBot="1">
      <c r="A25" s="101"/>
      <c r="B25" s="1304">
        <v>4676</v>
      </c>
      <c r="C25" s="1302">
        <f>B25/H25</f>
        <v>0.23647213512693435</v>
      </c>
      <c r="D25" s="1306">
        <v>8</v>
      </c>
      <c r="E25" s="1308">
        <f>D25/H25</f>
        <v>4.0457165975523417E-4</v>
      </c>
      <c r="F25" s="1309">
        <f t="shared" si="2"/>
        <v>4684</v>
      </c>
      <c r="G25" s="1310">
        <f t="shared" si="3"/>
        <v>0.23687670678668959</v>
      </c>
      <c r="H25" s="1303">
        <v>19774</v>
      </c>
      <c r="I25" s="105"/>
      <c r="J25" s="101"/>
      <c r="K25" s="1304" t="s">
        <v>1286</v>
      </c>
      <c r="L25" s="1302" t="s">
        <v>1286</v>
      </c>
      <c r="M25" s="1306" t="s">
        <v>1286</v>
      </c>
      <c r="N25" s="1308" t="s">
        <v>1286</v>
      </c>
      <c r="O25" s="1309">
        <v>3019</v>
      </c>
      <c r="P25" s="1310">
        <v>0.51100000000000001</v>
      </c>
      <c r="Q25" s="1303">
        <v>5905</v>
      </c>
      <c r="R25" s="105"/>
      <c r="S25" s="101"/>
      <c r="T25" s="1304" t="s">
        <v>1286</v>
      </c>
      <c r="U25" s="1302" t="s">
        <v>1286</v>
      </c>
      <c r="V25" s="1312" t="s">
        <v>1286</v>
      </c>
      <c r="W25" s="1308" t="s">
        <v>1286</v>
      </c>
      <c r="X25" s="1309">
        <v>1665</v>
      </c>
      <c r="Y25" s="1310">
        <v>0.12</v>
      </c>
      <c r="Z25" s="1303">
        <v>13869</v>
      </c>
    </row>
    <row r="26" spans="1:28" s="106" customFormat="1" ht="20.100000000000001" customHeight="1" thickTop="1" thickBot="1">
      <c r="A26" s="101" t="s">
        <v>492</v>
      </c>
      <c r="B26" s="1304"/>
      <c r="C26" s="1302"/>
      <c r="D26" s="1306"/>
      <c r="E26" s="1308"/>
      <c r="F26" s="1309"/>
      <c r="G26" s="1310"/>
      <c r="H26" s="1303"/>
      <c r="I26" s="105"/>
      <c r="J26" s="101" t="s">
        <v>492</v>
      </c>
      <c r="K26" s="1304"/>
      <c r="L26" s="1302" t="e">
        <v>#DIV/0!</v>
      </c>
      <c r="M26" s="1306"/>
      <c r="N26" s="1308" t="e">
        <v>#DIV/0!</v>
      </c>
      <c r="O26" s="1309">
        <v>0</v>
      </c>
      <c r="P26" s="1310" t="e">
        <v>#DIV/0!</v>
      </c>
      <c r="Q26" s="1303"/>
      <c r="R26" s="105"/>
      <c r="S26" s="101" t="s">
        <v>492</v>
      </c>
      <c r="T26" s="1304"/>
      <c r="U26" s="1302" t="e">
        <v>#DIV/0!</v>
      </c>
      <c r="V26" s="1312"/>
      <c r="W26" s="1308" t="e">
        <v>#DIV/0!</v>
      </c>
      <c r="X26" s="1309">
        <v>0</v>
      </c>
      <c r="Y26" s="1310" t="e">
        <v>#DIV/0!</v>
      </c>
      <c r="Z26" s="1303"/>
    </row>
    <row r="27" spans="1:28" s="106" customFormat="1" ht="20.100000000000001" customHeight="1" thickTop="1" thickBot="1">
      <c r="A27" s="101"/>
      <c r="B27" s="1305"/>
      <c r="C27" s="1302"/>
      <c r="D27" s="1307"/>
      <c r="E27" s="1308"/>
      <c r="F27" s="1309"/>
      <c r="G27" s="1310"/>
      <c r="H27" s="1303"/>
      <c r="I27" s="105"/>
      <c r="J27" s="101"/>
      <c r="K27" s="1305"/>
      <c r="L27" s="1302" t="e">
        <v>#DIV/0!</v>
      </c>
      <c r="M27" s="1307"/>
      <c r="N27" s="1308" t="e">
        <v>#DIV/0!</v>
      </c>
      <c r="O27" s="1309">
        <v>0</v>
      </c>
      <c r="P27" s="1310" t="e">
        <v>#DIV/0!</v>
      </c>
      <c r="Q27" s="1303"/>
      <c r="R27" s="105"/>
      <c r="S27" s="101"/>
      <c r="T27" s="1305"/>
      <c r="U27" s="1302" t="e">
        <v>#DIV/0!</v>
      </c>
      <c r="V27" s="1313"/>
      <c r="W27" s="1308" t="e">
        <v>#DIV/0!</v>
      </c>
      <c r="X27" s="1309">
        <v>0</v>
      </c>
      <c r="Y27" s="1310" t="e">
        <v>#DIV/0!</v>
      </c>
      <c r="Z27" s="1303"/>
    </row>
    <row r="28" spans="1:28" s="106" customFormat="1" ht="20.100000000000001" customHeight="1" thickTop="1" thickBot="1">
      <c r="A28" s="108" t="s">
        <v>203</v>
      </c>
      <c r="B28" s="889">
        <f>SUM(B8:B27)</f>
        <v>1095436</v>
      </c>
      <c r="C28" s="890">
        <f>B28/H28</f>
        <v>0.75958534133065214</v>
      </c>
      <c r="D28" s="896">
        <f>SUM(D8:D27)</f>
        <v>101854</v>
      </c>
      <c r="E28" s="897">
        <f>D28/H28</f>
        <v>7.0626495163471206E-2</v>
      </c>
      <c r="F28" s="109">
        <f>SUM(F8:F27)</f>
        <v>1197290</v>
      </c>
      <c r="G28" s="110">
        <f>F28/H28</f>
        <v>0.83021183649412333</v>
      </c>
      <c r="H28" s="922">
        <f>SUM(H8:H27)</f>
        <v>1442150</v>
      </c>
      <c r="I28" s="111"/>
      <c r="J28" s="108" t="s">
        <v>203</v>
      </c>
      <c r="K28" s="889">
        <v>575217</v>
      </c>
      <c r="L28" s="890">
        <v>0.82299999999999995</v>
      </c>
      <c r="M28" s="896">
        <v>52538</v>
      </c>
      <c r="N28" s="897">
        <v>7.4999999999999997E-2</v>
      </c>
      <c r="O28" s="109">
        <v>627755</v>
      </c>
      <c r="P28" s="110">
        <v>0.89800000000000002</v>
      </c>
      <c r="Q28" s="922">
        <v>699296</v>
      </c>
      <c r="R28" s="105"/>
      <c r="S28" s="108" t="s">
        <v>203</v>
      </c>
      <c r="T28" s="889">
        <v>520219</v>
      </c>
      <c r="U28" s="890">
        <v>0.7</v>
      </c>
      <c r="V28" s="896">
        <v>49316</v>
      </c>
      <c r="W28" s="897">
        <v>6.6000000000000003E-2</v>
      </c>
      <c r="X28" s="109">
        <v>569535</v>
      </c>
      <c r="Y28" s="110">
        <v>0.76700000000000002</v>
      </c>
      <c r="Z28" s="922">
        <v>742854</v>
      </c>
    </row>
    <row r="29" spans="1:28" ht="12.75" customHeight="1" thickTop="1">
      <c r="A29" s="112" t="s">
        <v>437</v>
      </c>
      <c r="D29" s="113"/>
      <c r="E29" s="113"/>
      <c r="J29" s="112" t="s">
        <v>437</v>
      </c>
      <c r="S29" s="112" t="s">
        <v>437</v>
      </c>
    </row>
    <row r="30" spans="1:28">
      <c r="A30" s="112"/>
      <c r="B30" s="113"/>
      <c r="C30" s="113"/>
      <c r="D30" s="113"/>
      <c r="E30" s="113"/>
      <c r="F30" s="113"/>
      <c r="G30" s="113"/>
      <c r="H30" s="113"/>
      <c r="O30" s="113"/>
      <c r="P30" s="113"/>
      <c r="Q30" s="113"/>
      <c r="X30" s="113"/>
      <c r="Y30" s="113"/>
      <c r="Z30" s="113"/>
    </row>
    <row r="31" spans="1:28" s="97" customFormat="1">
      <c r="A31" s="1073" t="s">
        <v>205</v>
      </c>
      <c r="B31" s="1074"/>
      <c r="C31" s="1074"/>
      <c r="D31" s="1074"/>
      <c r="E31" s="1074"/>
      <c r="F31" s="1074"/>
      <c r="G31" s="1075"/>
      <c r="H31" s="1075"/>
      <c r="K31" s="115"/>
      <c r="L31" s="115"/>
      <c r="M31" s="115"/>
      <c r="N31" s="115"/>
      <c r="O31" s="115"/>
      <c r="P31" s="115"/>
      <c r="Q31" s="115"/>
      <c r="T31" s="114"/>
      <c r="V31" s="114"/>
      <c r="X31" s="114"/>
      <c r="Y31" s="116"/>
      <c r="Z31" s="116"/>
    </row>
    <row r="32" spans="1:28" s="97" customFormat="1">
      <c r="A32" s="1073" t="s">
        <v>471</v>
      </c>
      <c r="B32" s="1075"/>
      <c r="C32" s="1075"/>
      <c r="D32" s="1075"/>
      <c r="E32" s="1075"/>
      <c r="F32" s="1075"/>
      <c r="G32" s="1075"/>
      <c r="H32" s="1075"/>
      <c r="K32" s="114"/>
      <c r="L32" s="114"/>
      <c r="M32" s="114"/>
      <c r="N32" s="114"/>
      <c r="O32" s="114"/>
      <c r="Q32" s="117"/>
      <c r="T32" s="114"/>
      <c r="V32" s="114"/>
      <c r="X32" s="114"/>
    </row>
    <row r="33" spans="1:8" s="97" customFormat="1" ht="25.5" customHeight="1">
      <c r="A33" s="1311" t="s">
        <v>472</v>
      </c>
      <c r="B33" s="1311"/>
      <c r="C33" s="1311"/>
      <c r="D33" s="1311"/>
      <c r="E33" s="1311"/>
      <c r="F33" s="1311"/>
      <c r="G33" s="1311"/>
      <c r="H33" s="1311"/>
    </row>
    <row r="34" spans="1:8" ht="15" customHeight="1">
      <c r="A34" s="1311" t="s">
        <v>473</v>
      </c>
      <c r="B34" s="1311"/>
      <c r="C34" s="1311"/>
      <c r="D34" s="1311"/>
      <c r="E34" s="1311"/>
      <c r="F34" s="1311"/>
      <c r="G34" s="1311"/>
      <c r="H34" s="1311"/>
    </row>
    <row r="35" spans="1:8">
      <c r="A35" s="1073" t="s">
        <v>474</v>
      </c>
      <c r="B35" s="1075"/>
      <c r="C35" s="1075"/>
      <c r="D35" s="1075"/>
      <c r="E35" s="1075"/>
      <c r="F35" s="1075"/>
      <c r="G35" s="1075"/>
      <c r="H35" s="1075"/>
    </row>
    <row r="36" spans="1:8">
      <c r="A36" s="1073" t="s">
        <v>475</v>
      </c>
      <c r="B36" s="1075"/>
      <c r="C36" s="1075"/>
      <c r="D36" s="1075"/>
      <c r="E36" s="1075"/>
      <c r="F36" s="1075"/>
      <c r="G36" s="1075"/>
      <c r="H36" s="1075"/>
    </row>
    <row r="37" spans="1:8">
      <c r="A37" s="1073" t="s">
        <v>476</v>
      </c>
      <c r="B37" s="1075"/>
      <c r="C37" s="1075"/>
      <c r="D37" s="1075"/>
      <c r="E37" s="1075"/>
      <c r="F37" s="1075"/>
      <c r="G37" s="1075"/>
      <c r="H37" s="1075"/>
    </row>
    <row r="38" spans="1:8">
      <c r="A38" s="118"/>
    </row>
    <row r="39" spans="1:8">
      <c r="A39" s="902" t="s">
        <v>206</v>
      </c>
    </row>
    <row r="40" spans="1:8">
      <c r="A40" s="94"/>
    </row>
    <row r="41" spans="1:8">
      <c r="A41" s="14" t="s">
        <v>207</v>
      </c>
    </row>
    <row r="43" spans="1:8">
      <c r="A43" s="14" t="s">
        <v>208</v>
      </c>
    </row>
  </sheetData>
  <mergeCells count="23">
    <mergeCell ref="X25:X27"/>
    <mergeCell ref="Y25:Y27"/>
    <mergeCell ref="Z25:Z27"/>
    <mergeCell ref="A33:H33"/>
    <mergeCell ref="A34:H34"/>
    <mergeCell ref="V25:V27"/>
    <mergeCell ref="W25:W27"/>
    <mergeCell ref="G25:G27"/>
    <mergeCell ref="B25:B27"/>
    <mergeCell ref="C25:C27"/>
    <mergeCell ref="D25:D27"/>
    <mergeCell ref="E25:E27"/>
    <mergeCell ref="F25:F27"/>
    <mergeCell ref="P25:P27"/>
    <mergeCell ref="Q25:Q27"/>
    <mergeCell ref="T25:T27"/>
    <mergeCell ref="U25:U27"/>
    <mergeCell ref="H25:H27"/>
    <mergeCell ref="K25:K27"/>
    <mergeCell ref="L25:L27"/>
    <mergeCell ref="M25:M27"/>
    <mergeCell ref="N25:N27"/>
    <mergeCell ref="O25:O27"/>
  </mergeCells>
  <conditionalFormatting sqref="T8:T27 V8:V27 K8:K27 M8:M27 O8:O27 X8:X27">
    <cfRule type="cellIs" dxfId="0" priority="2" operator="between">
      <formula>1</formula>
      <formula>4</formula>
    </cfRule>
  </conditionalFormatting>
  <dataValidations count="1">
    <dataValidation allowBlank="1" showInputMessage="1" showErrorMessage="1" sqref="A8:A23 J8:J23 S8:S23"/>
  </dataValidations>
  <hyperlinks>
    <hyperlink ref="A3" location="'User Guide Driver Licensing'!A1" display="Click Here for User Guide"/>
    <hyperlink ref="A41" location="DL" display="Click here to return to Contents"/>
    <hyperlink ref="A43" location="'Statistical Notes'!A1" display="Click here for information on Statistical Notes and symbols used"/>
    <hyperlink ref="A39" location="'Driver Licensing - Commentary'!A1" display="Click here to return to the Commentary"/>
  </hyperlinks>
  <pageMargins left="0.70866141732283472" right="0.70866141732283472" top="0.74803149606299213" bottom="0.74803149606299213" header="0.31496062992125984" footer="0.31496062992125984"/>
  <pageSetup paperSize="9" scale="73" fitToWidth="3" orientation="landscape" r:id="rId1"/>
  <colBreaks count="2" manualBreakCount="2">
    <brk id="9" max="36" man="1"/>
    <brk id="18" max="36" man="1"/>
  </colBreaks>
  <ignoredErrors>
    <ignoredError sqref="D28 F28" formula="1"/>
  </ignoredErrors>
</worksheet>
</file>

<file path=xl/worksheets/sheet58.xml><?xml version="1.0" encoding="utf-8"?>
<worksheet xmlns="http://schemas.openxmlformats.org/spreadsheetml/2006/main" xmlns:r="http://schemas.openxmlformats.org/officeDocument/2006/relationships">
  <sheetPr codeName="Sheet52">
    <tabColor theme="0" tint="-0.249977111117893"/>
  </sheetPr>
  <dimension ref="B2:R57"/>
  <sheetViews>
    <sheetView workbookViewId="0">
      <selection activeCell="B3" sqref="B3"/>
    </sheetView>
  </sheetViews>
  <sheetFormatPr defaultRowHeight="12.75"/>
  <cols>
    <col min="1" max="1" width="9.140625" style="2" customWidth="1"/>
    <col min="2" max="2" width="12.7109375" style="7" bestFit="1" customWidth="1"/>
    <col min="3" max="3" width="9.140625" style="7" customWidth="1"/>
    <col min="4" max="16" width="9.140625" style="7"/>
    <col min="17" max="16384" width="9.140625" style="2"/>
  </cols>
  <sheetData>
    <row r="2" spans="2:18" ht="15.75">
      <c r="B2" s="1089" t="s">
        <v>493</v>
      </c>
      <c r="C2" s="460"/>
      <c r="D2" s="460"/>
      <c r="E2" s="460"/>
      <c r="F2" s="1087"/>
      <c r="G2" s="460"/>
      <c r="H2" s="460"/>
      <c r="I2" s="460"/>
      <c r="J2" s="460"/>
      <c r="K2" s="460"/>
      <c r="L2" s="460"/>
      <c r="M2" s="460"/>
      <c r="N2" s="460"/>
      <c r="O2" s="460"/>
    </row>
    <row r="3" spans="2:18">
      <c r="B3" s="460"/>
      <c r="C3" s="460"/>
      <c r="D3" s="460"/>
      <c r="E3" s="460"/>
      <c r="F3" s="460"/>
      <c r="G3" s="460"/>
      <c r="H3" s="460"/>
      <c r="I3" s="460"/>
      <c r="J3" s="460"/>
      <c r="K3" s="460"/>
      <c r="L3" s="460"/>
      <c r="M3" s="460"/>
      <c r="N3" s="460"/>
      <c r="O3" s="460"/>
    </row>
    <row r="4" spans="2:18">
      <c r="B4" s="1239" t="s">
        <v>494</v>
      </c>
      <c r="C4" s="1239"/>
      <c r="D4" s="1239"/>
      <c r="E4" s="1239"/>
      <c r="F4" s="1239"/>
      <c r="G4" s="1239"/>
      <c r="H4" s="1239"/>
      <c r="I4" s="1239"/>
      <c r="J4" s="1239"/>
      <c r="K4" s="1239"/>
      <c r="L4" s="1239"/>
      <c r="M4" s="1239"/>
      <c r="N4" s="1239"/>
      <c r="O4" s="1239"/>
    </row>
    <row r="5" spans="2:18">
      <c r="B5" s="460"/>
      <c r="C5" s="460"/>
      <c r="D5" s="460"/>
      <c r="E5" s="460"/>
      <c r="F5" s="460"/>
      <c r="G5" s="460"/>
      <c r="H5" s="460"/>
      <c r="I5" s="460"/>
      <c r="J5" s="460"/>
      <c r="K5" s="460"/>
      <c r="L5" s="460"/>
      <c r="M5" s="460"/>
      <c r="N5" s="460"/>
      <c r="O5" s="460"/>
    </row>
    <row r="6" spans="2:18" ht="26.25" customHeight="1">
      <c r="B6" s="1239" t="s">
        <v>1151</v>
      </c>
      <c r="C6" s="1239"/>
      <c r="D6" s="1239"/>
      <c r="E6" s="1239"/>
      <c r="F6" s="1239"/>
      <c r="G6" s="1239"/>
      <c r="H6" s="1239"/>
      <c r="I6" s="1239"/>
      <c r="J6" s="1239"/>
      <c r="K6" s="1239"/>
      <c r="L6" s="1239"/>
      <c r="M6" s="1239"/>
      <c r="N6" s="1239"/>
      <c r="O6" s="1239"/>
    </row>
    <row r="7" spans="2:18">
      <c r="B7" s="460"/>
      <c r="C7" s="460"/>
      <c r="D7" s="460"/>
      <c r="E7" s="460"/>
      <c r="F7" s="460"/>
      <c r="G7" s="460"/>
      <c r="H7" s="460"/>
      <c r="I7" s="460"/>
      <c r="J7" s="460"/>
      <c r="K7" s="460"/>
      <c r="L7" s="460"/>
      <c r="M7" s="460"/>
      <c r="N7" s="460"/>
      <c r="O7" s="460"/>
    </row>
    <row r="8" spans="2:18">
      <c r="B8" s="1239" t="s">
        <v>495</v>
      </c>
      <c r="C8" s="1239"/>
      <c r="D8" s="1239"/>
      <c r="E8" s="1239"/>
      <c r="F8" s="1239"/>
      <c r="G8" s="1239"/>
      <c r="H8" s="1239"/>
      <c r="I8" s="1239"/>
      <c r="J8" s="1239"/>
      <c r="K8" s="1239"/>
      <c r="L8" s="1239"/>
      <c r="M8" s="1239"/>
      <c r="N8" s="1239"/>
      <c r="O8" s="1239"/>
    </row>
    <row r="9" spans="2:18">
      <c r="B9" s="460"/>
      <c r="C9" s="460"/>
      <c r="D9" s="460"/>
      <c r="E9" s="460"/>
      <c r="F9" s="460"/>
      <c r="G9" s="460"/>
      <c r="H9" s="460"/>
      <c r="I9" s="460"/>
      <c r="J9" s="460"/>
      <c r="K9" s="460"/>
      <c r="L9" s="460"/>
      <c r="M9" s="460"/>
      <c r="N9" s="460"/>
      <c r="O9" s="460"/>
    </row>
    <row r="10" spans="2:18" s="441" customFormat="1">
      <c r="B10" s="1178" t="s">
        <v>784</v>
      </c>
      <c r="C10" s="1179"/>
      <c r="D10" s="1179"/>
      <c r="E10" s="1179"/>
      <c r="F10" s="1179"/>
      <c r="G10" s="1179"/>
      <c r="H10" s="1179"/>
      <c r="I10" s="1179"/>
      <c r="J10" s="1179"/>
      <c r="K10" s="1179"/>
      <c r="L10" s="1179"/>
      <c r="M10" s="1179"/>
      <c r="N10" s="1179"/>
      <c r="O10" s="1179"/>
      <c r="P10" s="442"/>
      <c r="Q10" s="443"/>
    </row>
    <row r="11" spans="2:18" s="441" customFormat="1">
      <c r="B11" s="1178"/>
      <c r="C11" s="1179"/>
      <c r="D11" s="1179"/>
      <c r="E11" s="1179"/>
      <c r="F11" s="1179"/>
      <c r="G11" s="1179"/>
      <c r="H11" s="1179"/>
      <c r="I11" s="1179"/>
      <c r="J11" s="1179"/>
      <c r="K11" s="1179"/>
      <c r="L11" s="1179"/>
      <c r="M11" s="1179"/>
      <c r="N11" s="1179"/>
      <c r="O11" s="1179"/>
      <c r="P11" s="433"/>
      <c r="Q11" s="443"/>
    </row>
    <row r="12" spans="2:18" s="441" customFormat="1">
      <c r="B12" s="1180" t="s">
        <v>785</v>
      </c>
      <c r="C12" s="1179"/>
      <c r="D12" s="1179"/>
      <c r="E12" s="1179"/>
      <c r="F12" s="1179"/>
      <c r="G12" s="1179"/>
      <c r="H12" s="1179"/>
      <c r="I12" s="1179"/>
      <c r="J12" s="1179"/>
      <c r="K12" s="1179"/>
      <c r="L12" s="1179"/>
      <c r="M12" s="1179"/>
      <c r="N12" s="1179"/>
      <c r="O12" s="1179"/>
      <c r="P12" s="433"/>
      <c r="Q12" s="443"/>
    </row>
    <row r="13" spans="2:18" s="441" customFormat="1">
      <c r="B13" s="1181" t="s">
        <v>844</v>
      </c>
      <c r="C13" s="1179"/>
      <c r="D13" s="1179"/>
      <c r="E13" s="1179"/>
      <c r="F13" s="1179"/>
      <c r="G13" s="1179"/>
      <c r="H13" s="1179"/>
      <c r="I13" s="1179"/>
      <c r="J13" s="1179"/>
      <c r="K13" s="1179"/>
      <c r="L13" s="1179"/>
      <c r="M13" s="1179"/>
      <c r="N13" s="1179"/>
      <c r="O13" s="1179"/>
      <c r="P13" s="433"/>
      <c r="Q13" s="443"/>
      <c r="R13" s="15"/>
    </row>
    <row r="14" spans="2:18" s="441" customFormat="1" ht="8.25" customHeight="1">
      <c r="B14" s="1181"/>
      <c r="C14" s="1179"/>
      <c r="D14" s="1179"/>
      <c r="E14" s="1179"/>
      <c r="F14" s="1179"/>
      <c r="G14" s="1179"/>
      <c r="H14" s="1179"/>
      <c r="I14" s="1179"/>
      <c r="J14" s="1179"/>
      <c r="K14" s="1179"/>
      <c r="L14" s="1179"/>
      <c r="M14" s="1179"/>
      <c r="N14" s="1179"/>
      <c r="O14" s="1179"/>
      <c r="P14" s="433"/>
      <c r="Q14" s="443"/>
    </row>
    <row r="15" spans="2:18" s="441" customFormat="1" ht="27" customHeight="1">
      <c r="B15" s="1255" t="s">
        <v>845</v>
      </c>
      <c r="C15" s="1246"/>
      <c r="D15" s="1246"/>
      <c r="E15" s="1246"/>
      <c r="F15" s="1246"/>
      <c r="G15" s="1246"/>
      <c r="H15" s="1246"/>
      <c r="I15" s="1246"/>
      <c r="J15" s="1246"/>
      <c r="K15" s="1246"/>
      <c r="L15" s="1246"/>
      <c r="M15" s="1246"/>
      <c r="N15" s="1246"/>
      <c r="O15" s="1246"/>
      <c r="P15" s="1246"/>
      <c r="Q15" s="443"/>
    </row>
    <row r="16" spans="2:18" s="441" customFormat="1" ht="15" customHeight="1">
      <c r="B16" s="1181"/>
      <c r="C16" s="1179"/>
      <c r="D16" s="1179"/>
      <c r="E16" s="1179"/>
      <c r="F16" s="1179"/>
      <c r="G16" s="1179"/>
      <c r="H16" s="1179"/>
      <c r="I16" s="1179"/>
      <c r="J16" s="1179"/>
      <c r="K16" s="1179"/>
      <c r="L16" s="1179"/>
      <c r="M16" s="1179"/>
      <c r="N16" s="1179"/>
      <c r="O16" s="1179"/>
      <c r="P16" s="645"/>
      <c r="Q16" s="443"/>
    </row>
    <row r="17" spans="2:17" s="441" customFormat="1">
      <c r="B17" s="1180" t="s">
        <v>792</v>
      </c>
      <c r="C17" s="645"/>
      <c r="D17" s="645"/>
      <c r="E17" s="645"/>
      <c r="F17" s="645"/>
      <c r="G17" s="645"/>
      <c r="H17" s="645"/>
      <c r="I17" s="645"/>
      <c r="J17" s="645"/>
      <c r="K17" s="645"/>
      <c r="L17" s="645"/>
      <c r="M17" s="645"/>
      <c r="N17" s="645"/>
      <c r="O17" s="645"/>
      <c r="P17" s="645"/>
      <c r="Q17" s="443"/>
    </row>
    <row r="18" spans="2:17" s="441" customFormat="1" ht="25.5" customHeight="1">
      <c r="B18" s="1255" t="s">
        <v>963</v>
      </c>
      <c r="C18" s="1246"/>
      <c r="D18" s="1246"/>
      <c r="E18" s="1246"/>
      <c r="F18" s="1246"/>
      <c r="G18" s="1246"/>
      <c r="H18" s="1246"/>
      <c r="I18" s="1246"/>
      <c r="J18" s="1246"/>
      <c r="K18" s="1246"/>
      <c r="L18" s="1246"/>
      <c r="M18" s="1246"/>
      <c r="N18" s="1246"/>
      <c r="O18" s="1246"/>
      <c r="P18" s="1246"/>
      <c r="Q18" s="443"/>
    </row>
    <row r="19" spans="2:17" s="441" customFormat="1" ht="8.25" customHeight="1">
      <c r="B19" s="1181"/>
      <c r="C19" s="1179"/>
      <c r="D19" s="1179"/>
      <c r="E19" s="1179"/>
      <c r="F19" s="1179"/>
      <c r="G19" s="1179"/>
      <c r="H19" s="1179"/>
      <c r="I19" s="1179"/>
      <c r="J19" s="1179"/>
      <c r="K19" s="1179"/>
      <c r="L19" s="1179"/>
      <c r="M19" s="1179"/>
      <c r="N19" s="1179"/>
      <c r="O19" s="1179"/>
      <c r="P19" s="433"/>
      <c r="Q19" s="443"/>
    </row>
    <row r="20" spans="2:17" s="441" customFormat="1">
      <c r="B20" s="1255" t="s">
        <v>964</v>
      </c>
      <c r="C20" s="1246"/>
      <c r="D20" s="1246"/>
      <c r="E20" s="1246"/>
      <c r="F20" s="1246"/>
      <c r="G20" s="1246"/>
      <c r="H20" s="1246"/>
      <c r="I20" s="1246"/>
      <c r="J20" s="1246"/>
      <c r="K20" s="1246"/>
      <c r="L20" s="1246"/>
      <c r="M20" s="1246"/>
      <c r="N20" s="1246"/>
      <c r="O20" s="1246"/>
      <c r="P20" s="1246"/>
      <c r="Q20" s="443"/>
    </row>
    <row r="21" spans="2:17" s="441" customFormat="1" ht="8.25" customHeight="1">
      <c r="B21" s="1181"/>
      <c r="C21" s="1179"/>
      <c r="D21" s="1179"/>
      <c r="E21" s="1179"/>
      <c r="F21" s="1179"/>
      <c r="G21" s="1179"/>
      <c r="H21" s="1179"/>
      <c r="I21" s="1179"/>
      <c r="J21" s="1179"/>
      <c r="K21" s="1179"/>
      <c r="L21" s="1179"/>
      <c r="M21" s="1179"/>
      <c r="N21" s="1179"/>
      <c r="O21" s="1179"/>
      <c r="P21" s="433"/>
      <c r="Q21" s="443"/>
    </row>
    <row r="22" spans="2:17" s="441" customFormat="1">
      <c r="B22" s="1255" t="s">
        <v>965</v>
      </c>
      <c r="C22" s="1246"/>
      <c r="D22" s="1246"/>
      <c r="E22" s="1246"/>
      <c r="F22" s="1246"/>
      <c r="G22" s="1246"/>
      <c r="H22" s="1246"/>
      <c r="I22" s="1246"/>
      <c r="J22" s="1246"/>
      <c r="K22" s="1246"/>
      <c r="L22" s="1246"/>
      <c r="M22" s="1246"/>
      <c r="N22" s="1246"/>
      <c r="O22" s="1246"/>
      <c r="P22" s="1246"/>
      <c r="Q22" s="443"/>
    </row>
    <row r="23" spans="2:17" s="441" customFormat="1">
      <c r="B23" s="1179"/>
      <c r="C23" s="1120"/>
      <c r="D23" s="1120"/>
      <c r="E23" s="1120"/>
      <c r="F23" s="1120"/>
      <c r="G23" s="1120"/>
      <c r="H23" s="1120"/>
      <c r="I23" s="1120"/>
      <c r="J23" s="1120"/>
      <c r="K23" s="1120"/>
      <c r="L23" s="1120"/>
      <c r="M23" s="1120"/>
      <c r="N23" s="1120"/>
      <c r="O23" s="1120"/>
      <c r="P23" s="1120"/>
      <c r="Q23" s="443"/>
    </row>
    <row r="24" spans="2:17" s="441" customFormat="1">
      <c r="B24" s="1298" t="s">
        <v>927</v>
      </c>
      <c r="C24" s="1314"/>
      <c r="D24" s="1314"/>
      <c r="E24" s="1314"/>
      <c r="F24" s="1314"/>
      <c r="G24" s="1314"/>
      <c r="H24" s="1314"/>
      <c r="I24" s="1314"/>
      <c r="J24" s="1314"/>
      <c r="K24" s="1314"/>
      <c r="L24" s="1314"/>
      <c r="M24" s="1314"/>
      <c r="N24" s="1314"/>
      <c r="O24" s="1314"/>
      <c r="P24" s="1314"/>
      <c r="Q24" s="443"/>
    </row>
    <row r="25" spans="2:17" s="441" customFormat="1">
      <c r="B25" s="1179"/>
      <c r="C25" s="986"/>
      <c r="D25" s="986"/>
      <c r="E25" s="986"/>
      <c r="F25" s="986"/>
      <c r="G25" s="986"/>
      <c r="H25" s="986"/>
      <c r="I25" s="986"/>
      <c r="J25" s="986"/>
      <c r="K25" s="986"/>
      <c r="L25" s="986"/>
      <c r="M25" s="986"/>
      <c r="N25" s="986"/>
      <c r="O25" s="986"/>
      <c r="P25" s="986"/>
      <c r="Q25" s="443"/>
    </row>
    <row r="26" spans="2:17" s="441" customFormat="1">
      <c r="B26" s="1179"/>
      <c r="C26" s="986"/>
      <c r="D26" s="986"/>
      <c r="E26" s="986"/>
      <c r="F26" s="986"/>
      <c r="G26" s="986"/>
      <c r="H26" s="986"/>
      <c r="I26" s="986"/>
      <c r="J26" s="986"/>
      <c r="K26" s="986"/>
      <c r="L26" s="986"/>
      <c r="M26" s="986"/>
      <c r="N26" s="986"/>
      <c r="O26" s="986"/>
      <c r="P26" s="986"/>
      <c r="Q26" s="443"/>
    </row>
    <row r="27" spans="2:17">
      <c r="B27" s="1178" t="s">
        <v>793</v>
      </c>
    </row>
    <row r="28" spans="2:17" s="441" customFormat="1">
      <c r="B28" s="1182"/>
      <c r="C28" s="7"/>
      <c r="D28" s="7"/>
      <c r="E28" s="7"/>
      <c r="F28" s="7"/>
      <c r="G28" s="7"/>
      <c r="H28" s="7"/>
      <c r="I28" s="7"/>
      <c r="J28" s="7"/>
      <c r="K28" s="7"/>
      <c r="L28" s="7"/>
      <c r="M28" s="7"/>
      <c r="N28" s="7"/>
      <c r="O28" s="7"/>
      <c r="P28" s="7"/>
    </row>
    <row r="29" spans="2:17" s="441" customFormat="1">
      <c r="B29" s="460" t="s">
        <v>1130</v>
      </c>
      <c r="C29" s="7"/>
      <c r="D29" s="7"/>
      <c r="E29" s="7"/>
      <c r="F29" s="7"/>
      <c r="G29" s="7"/>
      <c r="H29" s="7"/>
      <c r="I29" s="7"/>
      <c r="J29" s="7"/>
      <c r="K29" s="7"/>
      <c r="L29" s="7"/>
      <c r="M29" s="7"/>
      <c r="N29" s="7"/>
      <c r="O29" s="7"/>
      <c r="P29" s="7"/>
    </row>
    <row r="30" spans="2:17" s="441" customFormat="1">
      <c r="B30" s="1173" t="s">
        <v>1129</v>
      </c>
      <c r="C30" s="7"/>
      <c r="D30" s="7"/>
      <c r="E30" s="7"/>
      <c r="F30" s="7"/>
      <c r="G30" s="7"/>
      <c r="H30" s="7"/>
      <c r="I30" s="7"/>
      <c r="J30" s="7"/>
      <c r="K30" s="7"/>
      <c r="L30" s="7"/>
      <c r="M30" s="7"/>
      <c r="N30" s="7"/>
      <c r="O30" s="7"/>
      <c r="P30" s="7"/>
    </row>
    <row r="31" spans="2:17" s="441" customFormat="1">
      <c r="B31" s="15"/>
      <c r="C31" s="7"/>
      <c r="D31" s="7"/>
      <c r="E31" s="7"/>
      <c r="F31" s="7"/>
      <c r="G31" s="7"/>
      <c r="H31" s="7"/>
      <c r="I31" s="7"/>
      <c r="J31" s="7"/>
      <c r="K31" s="7"/>
      <c r="L31" s="7"/>
      <c r="M31" s="7"/>
      <c r="N31" s="7"/>
      <c r="O31" s="7"/>
      <c r="P31" s="7"/>
    </row>
    <row r="32" spans="2:17" s="441" customFormat="1">
      <c r="B32" s="460" t="s">
        <v>1147</v>
      </c>
      <c r="C32" s="7"/>
      <c r="D32" s="7"/>
      <c r="E32" s="7"/>
      <c r="F32" s="7"/>
      <c r="G32" s="7"/>
      <c r="H32" s="7"/>
      <c r="I32" s="7"/>
      <c r="J32" s="7"/>
      <c r="K32" s="7"/>
      <c r="L32" s="7"/>
      <c r="M32" s="7"/>
      <c r="N32" s="7"/>
      <c r="O32" s="7"/>
      <c r="P32" s="7"/>
    </row>
    <row r="33" spans="2:16" s="441" customFormat="1">
      <c r="B33" s="1173" t="s">
        <v>1142</v>
      </c>
      <c r="C33" s="7"/>
      <c r="D33" s="7"/>
      <c r="E33" s="7"/>
      <c r="F33" s="7"/>
      <c r="G33" s="7"/>
      <c r="H33" s="7"/>
      <c r="I33" s="7"/>
      <c r="J33" s="7"/>
      <c r="K33" s="7"/>
      <c r="L33" s="7"/>
      <c r="M33" s="7"/>
      <c r="N33" s="7"/>
      <c r="O33" s="7"/>
      <c r="P33" s="7"/>
    </row>
    <row r="35" spans="2:16">
      <c r="B35" s="460" t="s">
        <v>839</v>
      </c>
    </row>
    <row r="36" spans="2:16">
      <c r="B36" s="829" t="s">
        <v>496</v>
      </c>
    </row>
    <row r="38" spans="2:16">
      <c r="B38" s="460" t="s">
        <v>497</v>
      </c>
    </row>
    <row r="39" spans="2:16">
      <c r="B39" s="829" t="s">
        <v>498</v>
      </c>
    </row>
    <row r="41" spans="2:16">
      <c r="B41" s="460" t="s">
        <v>499</v>
      </c>
    </row>
    <row r="42" spans="2:16">
      <c r="B42" s="829" t="s">
        <v>500</v>
      </c>
    </row>
    <row r="43" spans="2:16">
      <c r="B43" s="991"/>
    </row>
    <row r="44" spans="2:16">
      <c r="B44" s="1177" t="s">
        <v>501</v>
      </c>
    </row>
    <row r="45" spans="2:16">
      <c r="B45" s="829" t="s">
        <v>1449</v>
      </c>
    </row>
    <row r="46" spans="2:16">
      <c r="B46" s="991"/>
    </row>
    <row r="47" spans="2:16">
      <c r="B47" s="1177" t="s">
        <v>502</v>
      </c>
    </row>
    <row r="48" spans="2:16">
      <c r="B48" s="829" t="s">
        <v>503</v>
      </c>
    </row>
    <row r="49" spans="2:16">
      <c r="B49" s="991"/>
    </row>
    <row r="50" spans="2:16">
      <c r="B50" s="1177" t="s">
        <v>504</v>
      </c>
    </row>
    <row r="51" spans="2:16">
      <c r="B51" s="829" t="s">
        <v>1152</v>
      </c>
    </row>
    <row r="53" spans="2:16" s="37" customFormat="1">
      <c r="B53" s="1176" t="s">
        <v>505</v>
      </c>
      <c r="C53" s="960"/>
      <c r="D53" s="960"/>
      <c r="E53" s="960"/>
      <c r="F53" s="960"/>
      <c r="G53" s="960"/>
      <c r="H53" s="960"/>
      <c r="I53" s="960"/>
      <c r="J53" s="960"/>
      <c r="K53" s="960"/>
      <c r="L53" s="960"/>
      <c r="M53" s="960"/>
      <c r="N53" s="960"/>
      <c r="O53" s="960"/>
      <c r="P53" s="960"/>
    </row>
    <row r="54" spans="2:16">
      <c r="B54" s="829" t="s">
        <v>1153</v>
      </c>
    </row>
    <row r="56" spans="2:16">
      <c r="B56" s="460" t="s">
        <v>335</v>
      </c>
    </row>
    <row r="57" spans="2:16">
      <c r="B57" s="829" t="s">
        <v>1150</v>
      </c>
    </row>
  </sheetData>
  <mergeCells count="8">
    <mergeCell ref="B24:P24"/>
    <mergeCell ref="B22:P22"/>
    <mergeCell ref="B15:P15"/>
    <mergeCell ref="B4:O4"/>
    <mergeCell ref="B6:O6"/>
    <mergeCell ref="B8:O8"/>
    <mergeCell ref="B18:P18"/>
    <mergeCell ref="B20:P20"/>
  </mergeCells>
  <hyperlinks>
    <hyperlink ref="B36" r:id="rId1"/>
    <hyperlink ref="B39" r:id="rId2"/>
    <hyperlink ref="B42" r:id="rId3"/>
    <hyperlink ref="B45" r:id="rId4"/>
    <hyperlink ref="B48" r:id="rId5"/>
    <hyperlink ref="B51" r:id="rId6"/>
    <hyperlink ref="B54" r:id="rId7"/>
    <hyperlink ref="B57" r:id="rId8"/>
    <hyperlink ref="B30" r:id="rId9"/>
    <hyperlink ref="B33" r:id="rId10"/>
  </hyperlinks>
  <pageMargins left="0.70866141732283472" right="0.70866141732283472" top="0.74803149606299213" bottom="0.74803149606299213" header="0.31496062992125984" footer="0.31496062992125984"/>
  <pageSetup paperSize="9" scale="63" fitToWidth="0" fitToHeight="0" orientation="portrait" r:id="rId11"/>
</worksheet>
</file>

<file path=xl/worksheets/sheet59.xml><?xml version="1.0" encoding="utf-8"?>
<worksheet xmlns="http://schemas.openxmlformats.org/spreadsheetml/2006/main" xmlns:r="http://schemas.openxmlformats.org/officeDocument/2006/relationships">
  <sheetPr codeName="Sheet75">
    <tabColor theme="0" tint="-0.249977111117893"/>
    <pageSetUpPr fitToPage="1"/>
  </sheetPr>
  <dimension ref="A1:E14"/>
  <sheetViews>
    <sheetView zoomScaleNormal="100" workbookViewId="0"/>
  </sheetViews>
  <sheetFormatPr defaultRowHeight="14.25"/>
  <cols>
    <col min="1" max="1" width="123.5703125" style="250" customWidth="1"/>
    <col min="2" max="2" width="21" style="250" customWidth="1"/>
    <col min="3" max="3" width="38.85546875" style="251" customWidth="1"/>
    <col min="4" max="4" width="25" style="251" customWidth="1"/>
    <col min="5" max="5" width="11.85546875" style="898" customWidth="1"/>
    <col min="6" max="16384" width="9.140625" style="898"/>
  </cols>
  <sheetData>
    <row r="1" spans="1:5" s="246" customFormat="1" ht="30.75" customHeight="1">
      <c r="A1" s="1107" t="s">
        <v>1059</v>
      </c>
      <c r="B1" s="1087"/>
      <c r="C1" s="789"/>
      <c r="D1" s="899" t="s">
        <v>131</v>
      </c>
    </row>
    <row r="2" spans="1:5" s="254" customFormat="1" ht="20.100000000000001" customHeight="1">
      <c r="A2" s="1104" t="s">
        <v>168</v>
      </c>
      <c r="B2" s="258"/>
      <c r="C2" s="270" t="s">
        <v>169</v>
      </c>
      <c r="D2" s="899"/>
      <c r="E2" s="263"/>
    </row>
    <row r="3" spans="1:5" s="254" customFormat="1" ht="33" customHeight="1">
      <c r="A3" s="1102" t="s">
        <v>1335</v>
      </c>
      <c r="C3" s="256"/>
      <c r="D3" s="975"/>
      <c r="E3" s="263"/>
    </row>
    <row r="4" spans="1:5" s="254" customFormat="1" ht="21" customHeight="1">
      <c r="A4" s="1102" t="s">
        <v>1336</v>
      </c>
      <c r="C4" s="256"/>
      <c r="D4" s="975"/>
      <c r="E4" s="263"/>
    </row>
    <row r="5" spans="1:5" s="254" customFormat="1" ht="61.5" customHeight="1">
      <c r="A5" s="1102" t="s">
        <v>1337</v>
      </c>
      <c r="B5" s="258"/>
      <c r="C5" s="256" t="s">
        <v>1202</v>
      </c>
      <c r="D5" s="899"/>
      <c r="E5" s="263"/>
    </row>
    <row r="6" spans="1:5" s="254" customFormat="1" ht="46.5" customHeight="1">
      <c r="A6" s="1102" t="s">
        <v>1338</v>
      </c>
      <c r="B6" s="258"/>
      <c r="C6" s="256"/>
      <c r="D6" s="975"/>
      <c r="E6" s="263"/>
    </row>
    <row r="7" spans="1:5" s="254" customFormat="1" ht="50.25" customHeight="1">
      <c r="A7" s="1103" t="s">
        <v>1339</v>
      </c>
      <c r="B7" s="258"/>
      <c r="C7" s="256" t="s">
        <v>1203</v>
      </c>
      <c r="D7" s="899"/>
      <c r="E7" s="263"/>
    </row>
    <row r="8" spans="1:5" s="254" customFormat="1" ht="69.75" customHeight="1">
      <c r="A8" s="1102" t="s">
        <v>1340</v>
      </c>
      <c r="C8" s="256" t="s">
        <v>1204</v>
      </c>
      <c r="D8" s="981"/>
      <c r="E8" s="263"/>
    </row>
    <row r="9" spans="1:5" s="254" customFormat="1" ht="33.75" customHeight="1">
      <c r="A9" s="1103" t="s">
        <v>1341</v>
      </c>
      <c r="B9" s="258"/>
      <c r="C9" s="256" t="s">
        <v>1205</v>
      </c>
      <c r="D9" s="899"/>
      <c r="E9" s="263"/>
    </row>
    <row r="11" spans="1:5">
      <c r="A11" s="1111"/>
    </row>
    <row r="12" spans="1:5" ht="15">
      <c r="A12" s="1113" t="s">
        <v>147</v>
      </c>
    </row>
    <row r="13" spans="1:5" ht="15.75" customHeight="1">
      <c r="A13" s="1114" t="s">
        <v>148</v>
      </c>
    </row>
    <row r="14" spans="1:5" ht="15.75" customHeight="1">
      <c r="A14" s="1114" t="s">
        <v>149</v>
      </c>
    </row>
  </sheetData>
  <hyperlinks>
    <hyperlink ref="C2" location="'Road Transport Licensing'!A1" display="Road Transport Licensing Tables"/>
    <hyperlink ref="D1" location="Contents" display="Back to Contents Page"/>
  </hyperlinks>
  <pageMargins left="0" right="0" top="0.19685039370078741" bottom="0.15748031496062992" header="0.19685039370078741" footer="0.15748031496062992"/>
  <pageSetup paperSize="9" scale="80" orientation="landscape" r:id="rId1"/>
  <drawing r:id="rId2"/>
</worksheet>
</file>

<file path=xl/worksheets/sheet6.xml><?xml version="1.0" encoding="utf-8"?>
<worksheet xmlns="http://schemas.openxmlformats.org/spreadsheetml/2006/main" xmlns:r="http://schemas.openxmlformats.org/officeDocument/2006/relationships">
  <sheetPr codeName="Sheet5">
    <tabColor theme="0" tint="-0.249977111117893"/>
  </sheetPr>
  <dimension ref="A1:H104"/>
  <sheetViews>
    <sheetView zoomScaleNormal="100" workbookViewId="0">
      <selection activeCell="C30" sqref="C30"/>
    </sheetView>
  </sheetViews>
  <sheetFormatPr defaultRowHeight="12.75"/>
  <cols>
    <col min="1" max="1" width="8" style="662" customWidth="1"/>
    <col min="2" max="2" width="85.7109375" style="662" customWidth="1"/>
    <col min="3" max="3" width="16.85546875" style="184" customWidth="1"/>
    <col min="4" max="4" width="12.5703125" style="184" customWidth="1"/>
    <col min="5" max="5" width="9.140625" style="184" customWidth="1"/>
    <col min="6" max="6" width="9.140625" style="145" customWidth="1"/>
    <col min="7" max="7" width="7.5703125" style="145" customWidth="1"/>
    <col min="8" max="8" width="20.85546875" style="145" customWidth="1"/>
    <col min="9" max="9" width="5.5703125" style="145" customWidth="1"/>
    <col min="10" max="10" width="12.140625" style="145" customWidth="1"/>
    <col min="11" max="11" width="11.5703125" style="145" bestFit="1" customWidth="1"/>
    <col min="12" max="12" width="9.140625" style="145" customWidth="1"/>
    <col min="13" max="16384" width="9.140625" style="145"/>
  </cols>
  <sheetData>
    <row r="1" spans="1:8" ht="15.75">
      <c r="A1" s="1193" t="s">
        <v>6</v>
      </c>
      <c r="B1" s="1194"/>
      <c r="C1" s="1087"/>
      <c r="E1" s="837"/>
      <c r="F1" s="1087"/>
    </row>
    <row r="2" spans="1:8" ht="15.75">
      <c r="A2" s="1194" t="s">
        <v>7</v>
      </c>
      <c r="B2" s="1194"/>
      <c r="C2" s="1199"/>
      <c r="D2" s="208"/>
      <c r="F2" s="1087"/>
    </row>
    <row r="3" spans="1:8">
      <c r="A3" s="1195" t="s">
        <v>8</v>
      </c>
      <c r="B3" s="1194"/>
      <c r="C3" s="1200" t="s">
        <v>8</v>
      </c>
      <c r="D3" s="208"/>
      <c r="F3" s="456"/>
      <c r="H3" s="182"/>
    </row>
    <row r="4" spans="1:8">
      <c r="A4" s="1196"/>
      <c r="B4" s="1194"/>
      <c r="C4" s="1200"/>
      <c r="D4" s="208"/>
      <c r="F4" s="456"/>
    </row>
    <row r="5" spans="1:8">
      <c r="A5" s="1195" t="s">
        <v>9</v>
      </c>
      <c r="B5" s="1194"/>
      <c r="C5" s="1200" t="s">
        <v>9</v>
      </c>
      <c r="D5" s="208"/>
      <c r="F5" s="456"/>
    </row>
    <row r="6" spans="1:8">
      <c r="A6" s="1196"/>
      <c r="B6" s="1194"/>
      <c r="C6" s="1200"/>
      <c r="D6" s="208"/>
      <c r="F6" s="456"/>
    </row>
    <row r="7" spans="1:8">
      <c r="A7" s="1195" t="s">
        <v>11</v>
      </c>
      <c r="B7" s="1194"/>
      <c r="C7" s="1201" t="s">
        <v>11</v>
      </c>
      <c r="D7" s="208"/>
      <c r="F7" s="456"/>
    </row>
    <row r="8" spans="1:8">
      <c r="A8" s="1196"/>
      <c r="B8" s="1194"/>
      <c r="C8" s="1199"/>
      <c r="D8" s="208"/>
      <c r="F8" s="456"/>
    </row>
    <row r="9" spans="1:8">
      <c r="A9" s="1195" t="s">
        <v>12</v>
      </c>
      <c r="B9" s="1197"/>
      <c r="C9" s="1199"/>
      <c r="D9" s="663"/>
      <c r="E9" s="208"/>
      <c r="F9" s="456"/>
    </row>
    <row r="10" spans="1:8">
      <c r="A10" s="1197"/>
      <c r="B10" s="1197" t="s">
        <v>13</v>
      </c>
      <c r="C10" s="1201" t="s">
        <v>14</v>
      </c>
      <c r="D10" s="902" t="s">
        <v>10</v>
      </c>
      <c r="E10" s="442"/>
      <c r="F10" s="775"/>
    </row>
    <row r="11" spans="1:8">
      <c r="A11" s="1197"/>
      <c r="B11" s="1197" t="s">
        <v>810</v>
      </c>
      <c r="C11" s="1201" t="s">
        <v>15</v>
      </c>
      <c r="D11" s="902" t="s">
        <v>10</v>
      </c>
      <c r="E11" s="242"/>
      <c r="F11" s="775"/>
    </row>
    <row r="12" spans="1:8">
      <c r="A12" s="1197"/>
      <c r="B12" s="1197" t="s">
        <v>16</v>
      </c>
      <c r="C12" s="1201" t="s">
        <v>17</v>
      </c>
      <c r="D12" s="902" t="s">
        <v>10</v>
      </c>
      <c r="E12" s="242"/>
      <c r="F12" s="775"/>
    </row>
    <row r="13" spans="1:8">
      <c r="A13" s="1197"/>
      <c r="B13" s="1197" t="s">
        <v>18</v>
      </c>
      <c r="C13" s="1201" t="s">
        <v>19</v>
      </c>
      <c r="D13" s="902" t="s">
        <v>10</v>
      </c>
      <c r="E13" s="242"/>
      <c r="F13" s="775"/>
    </row>
    <row r="14" spans="1:8">
      <c r="A14" s="1197"/>
      <c r="B14" s="1197" t="s">
        <v>20</v>
      </c>
      <c r="C14" s="1201" t="s">
        <v>21</v>
      </c>
      <c r="D14" s="902" t="s">
        <v>10</v>
      </c>
      <c r="E14" s="242"/>
      <c r="F14" s="775"/>
    </row>
    <row r="15" spans="1:8">
      <c r="A15" s="1197"/>
      <c r="B15" s="1197" t="s">
        <v>22</v>
      </c>
      <c r="C15" s="1200" t="s">
        <v>23</v>
      </c>
      <c r="D15" s="902" t="s">
        <v>10</v>
      </c>
      <c r="E15" s="242"/>
      <c r="F15" s="775"/>
    </row>
    <row r="16" spans="1:8">
      <c r="A16" s="1197"/>
      <c r="B16" s="1197" t="s">
        <v>24</v>
      </c>
      <c r="C16" s="1201" t="s">
        <v>25</v>
      </c>
      <c r="D16" s="902" t="s">
        <v>10</v>
      </c>
      <c r="E16" s="242"/>
      <c r="F16" s="775"/>
    </row>
    <row r="17" spans="1:6">
      <c r="A17" s="1197"/>
      <c r="B17" s="1197" t="s">
        <v>26</v>
      </c>
      <c r="C17" s="1201" t="s">
        <v>27</v>
      </c>
      <c r="D17" s="902" t="s">
        <v>10</v>
      </c>
      <c r="E17" s="242"/>
      <c r="F17" s="775"/>
    </row>
    <row r="18" spans="1:6">
      <c r="A18" s="1197"/>
      <c r="B18" s="1197" t="s">
        <v>28</v>
      </c>
      <c r="C18" s="1201" t="s">
        <v>29</v>
      </c>
      <c r="D18" s="902" t="s">
        <v>10</v>
      </c>
      <c r="E18" s="242"/>
      <c r="F18" s="775"/>
    </row>
    <row r="19" spans="1:6">
      <c r="A19" s="1196"/>
      <c r="B19" s="1194"/>
      <c r="C19" s="1199"/>
      <c r="D19" s="464"/>
      <c r="E19" s="442"/>
      <c r="F19" s="775"/>
    </row>
    <row r="20" spans="1:6">
      <c r="A20" s="1195" t="s">
        <v>30</v>
      </c>
      <c r="B20" s="1197"/>
      <c r="C20" s="1199"/>
      <c r="D20" s="663"/>
      <c r="E20" s="442"/>
      <c r="F20" s="965"/>
    </row>
    <row r="21" spans="1:6">
      <c r="A21" s="1197"/>
      <c r="B21" s="1197" t="s">
        <v>13</v>
      </c>
      <c r="C21" s="1201" t="s">
        <v>31</v>
      </c>
      <c r="D21" s="902" t="s">
        <v>10</v>
      </c>
      <c r="E21" s="442"/>
      <c r="F21" s="1118"/>
    </row>
    <row r="22" spans="1:6" s="687" customFormat="1">
      <c r="A22" s="1197"/>
      <c r="B22" s="1197" t="s">
        <v>868</v>
      </c>
      <c r="C22" s="1201" t="s">
        <v>869</v>
      </c>
      <c r="D22" s="902" t="s">
        <v>10</v>
      </c>
      <c r="E22" s="442"/>
      <c r="F22" s="1118"/>
    </row>
    <row r="23" spans="1:6">
      <c r="A23" s="1195"/>
      <c r="B23" s="1197" t="s">
        <v>32</v>
      </c>
      <c r="C23" s="1201" t="s">
        <v>33</v>
      </c>
      <c r="D23" s="902" t="s">
        <v>10</v>
      </c>
      <c r="E23" s="442"/>
      <c r="F23" s="1118"/>
    </row>
    <row r="24" spans="1:6">
      <c r="A24" s="1195"/>
      <c r="B24" s="1197" t="s">
        <v>34</v>
      </c>
      <c r="C24" s="1201" t="s">
        <v>35</v>
      </c>
      <c r="D24" s="902" t="s">
        <v>10</v>
      </c>
      <c r="E24" s="442"/>
      <c r="F24" s="1118"/>
    </row>
    <row r="25" spans="1:6">
      <c r="A25" s="1195"/>
      <c r="B25" s="1197" t="s">
        <v>36</v>
      </c>
      <c r="C25" s="1201" t="s">
        <v>37</v>
      </c>
      <c r="D25" s="902" t="s">
        <v>10</v>
      </c>
      <c r="E25" s="442"/>
      <c r="F25" s="1118"/>
    </row>
    <row r="26" spans="1:6">
      <c r="A26" s="1195"/>
      <c r="B26" s="1197" t="s">
        <v>38</v>
      </c>
      <c r="C26" s="1201" t="s">
        <v>39</v>
      </c>
      <c r="D26" s="902" t="s">
        <v>10</v>
      </c>
      <c r="E26" s="242"/>
      <c r="F26" s="1118"/>
    </row>
    <row r="27" spans="1:6">
      <c r="A27" s="1195"/>
      <c r="B27" s="1197" t="s">
        <v>40</v>
      </c>
      <c r="C27" s="1201" t="s">
        <v>41</v>
      </c>
      <c r="D27" s="902" t="s">
        <v>10</v>
      </c>
      <c r="E27" s="242"/>
      <c r="F27" s="1118"/>
    </row>
    <row r="28" spans="1:6">
      <c r="A28" s="1195"/>
      <c r="B28" s="1197" t="s">
        <v>1244</v>
      </c>
      <c r="C28" s="1201" t="s">
        <v>43</v>
      </c>
      <c r="D28" s="902" t="s">
        <v>10</v>
      </c>
      <c r="E28" s="242"/>
      <c r="F28" s="1118"/>
    </row>
    <row r="29" spans="1:6" s="1024" customFormat="1">
      <c r="A29" s="1195"/>
      <c r="B29" s="1197" t="s">
        <v>1245</v>
      </c>
      <c r="C29" s="1201" t="s">
        <v>1246</v>
      </c>
      <c r="D29" s="1023" t="s">
        <v>10</v>
      </c>
      <c r="E29" s="242"/>
      <c r="F29" s="1118"/>
    </row>
    <row r="30" spans="1:6" s="1024" customFormat="1">
      <c r="A30" s="1195"/>
      <c r="B30" s="1197" t="s">
        <v>42</v>
      </c>
      <c r="C30" s="1201" t="s">
        <v>1243</v>
      </c>
      <c r="D30" s="1023" t="s">
        <v>10</v>
      </c>
      <c r="E30" s="242"/>
      <c r="F30" s="1118"/>
    </row>
    <row r="31" spans="1:6">
      <c r="A31" s="1196"/>
      <c r="B31" s="1194"/>
      <c r="C31" s="1199"/>
      <c r="E31" s="662"/>
      <c r="F31" s="965"/>
    </row>
    <row r="32" spans="1:6">
      <c r="A32" s="1195" t="s">
        <v>44</v>
      </c>
      <c r="B32" s="1197"/>
      <c r="C32" s="1199"/>
      <c r="D32" s="663"/>
      <c r="E32" s="662"/>
      <c r="F32" s="965"/>
    </row>
    <row r="33" spans="1:6">
      <c r="A33" s="1195"/>
      <c r="B33" s="1197" t="s">
        <v>13</v>
      </c>
      <c r="C33" s="1201" t="s">
        <v>45</v>
      </c>
      <c r="D33" s="902" t="s">
        <v>10</v>
      </c>
      <c r="E33" s="242"/>
      <c r="F33" s="1141"/>
    </row>
    <row r="34" spans="1:6">
      <c r="A34" s="1195"/>
      <c r="B34" s="1197" t="s">
        <v>46</v>
      </c>
      <c r="C34" s="1201" t="s">
        <v>47</v>
      </c>
      <c r="D34" s="902" t="s">
        <v>10</v>
      </c>
      <c r="E34" s="242"/>
      <c r="F34" s="1141"/>
    </row>
    <row r="35" spans="1:6">
      <c r="A35" s="1195"/>
      <c r="B35" s="1197" t="s">
        <v>48</v>
      </c>
      <c r="C35" s="1201" t="s">
        <v>49</v>
      </c>
      <c r="D35" s="902" t="s">
        <v>10</v>
      </c>
      <c r="E35" s="242"/>
      <c r="F35" s="1141"/>
    </row>
    <row r="36" spans="1:6">
      <c r="A36" s="1195"/>
      <c r="B36" s="1197" t="s">
        <v>50</v>
      </c>
      <c r="C36" s="1201" t="s">
        <v>51</v>
      </c>
      <c r="D36" s="902" t="s">
        <v>10</v>
      </c>
      <c r="E36" s="242"/>
      <c r="F36" s="1141"/>
    </row>
    <row r="37" spans="1:6">
      <c r="A37" s="1195"/>
      <c r="B37" s="1197" t="s">
        <v>52</v>
      </c>
      <c r="C37" s="1201" t="s">
        <v>53</v>
      </c>
      <c r="D37" s="902" t="s">
        <v>10</v>
      </c>
      <c r="E37" s="242"/>
      <c r="F37" s="1141"/>
    </row>
    <row r="38" spans="1:6">
      <c r="A38" s="1195"/>
      <c r="B38" s="1197" t="s">
        <v>54</v>
      </c>
      <c r="C38" s="1200" t="s">
        <v>55</v>
      </c>
      <c r="D38" s="902" t="s">
        <v>10</v>
      </c>
      <c r="E38" s="242"/>
      <c r="F38" s="1141"/>
    </row>
    <row r="39" spans="1:6">
      <c r="A39" s="1196"/>
      <c r="B39" s="1194"/>
      <c r="C39" s="1199"/>
      <c r="E39" s="662"/>
      <c r="F39" s="965"/>
    </row>
    <row r="40" spans="1:6">
      <c r="A40" s="1195" t="s">
        <v>56</v>
      </c>
      <c r="B40" s="1197"/>
      <c r="C40" s="1199"/>
      <c r="D40" s="663"/>
      <c r="E40" s="662"/>
      <c r="F40" s="965"/>
    </row>
    <row r="41" spans="1:6">
      <c r="A41" s="1195"/>
      <c r="B41" s="1198" t="s">
        <v>1171</v>
      </c>
      <c r="C41" s="1201" t="s">
        <v>57</v>
      </c>
      <c r="D41" s="902" t="s">
        <v>10</v>
      </c>
      <c r="E41" s="442"/>
      <c r="F41" s="1141"/>
    </row>
    <row r="42" spans="1:6">
      <c r="A42" s="1195"/>
      <c r="B42" s="1198" t="s">
        <v>1172</v>
      </c>
      <c r="C42" s="1200" t="s">
        <v>58</v>
      </c>
      <c r="D42" s="902" t="s">
        <v>10</v>
      </c>
      <c r="E42" s="442"/>
      <c r="F42" s="1141"/>
    </row>
    <row r="43" spans="1:6">
      <c r="A43" s="1195"/>
      <c r="B43" s="1198" t="s">
        <v>1173</v>
      </c>
      <c r="C43" s="1201" t="s">
        <v>59</v>
      </c>
      <c r="D43" s="902" t="s">
        <v>10</v>
      </c>
      <c r="E43" s="442"/>
      <c r="F43" s="1141"/>
    </row>
    <row r="44" spans="1:6">
      <c r="A44" s="1195"/>
      <c r="B44" s="1198" t="s">
        <v>1174</v>
      </c>
      <c r="C44" s="1201" t="s">
        <v>60</v>
      </c>
      <c r="D44" s="902" t="s">
        <v>10</v>
      </c>
      <c r="E44" s="442"/>
      <c r="F44" s="1141"/>
    </row>
    <row r="45" spans="1:6">
      <c r="A45" s="1195"/>
      <c r="B45" s="1198" t="s">
        <v>1175</v>
      </c>
      <c r="C45" s="1201" t="s">
        <v>61</v>
      </c>
      <c r="D45" s="902" t="s">
        <v>10</v>
      </c>
      <c r="E45" s="442"/>
      <c r="F45" s="1141"/>
    </row>
    <row r="46" spans="1:6">
      <c r="A46" s="1195"/>
      <c r="B46" s="1198" t="s">
        <v>1176</v>
      </c>
      <c r="C46" s="1201" t="s">
        <v>62</v>
      </c>
      <c r="D46" s="902" t="s">
        <v>10</v>
      </c>
      <c r="E46" s="442"/>
      <c r="F46" s="1141"/>
    </row>
    <row r="47" spans="1:6">
      <c r="A47" s="1195"/>
      <c r="B47" s="1198" t="s">
        <v>1177</v>
      </c>
      <c r="C47" s="1201" t="s">
        <v>63</v>
      </c>
      <c r="D47" s="902" t="s">
        <v>10</v>
      </c>
      <c r="E47" s="442"/>
      <c r="F47" s="1141"/>
    </row>
    <row r="48" spans="1:6">
      <c r="A48" s="1195"/>
      <c r="B48" s="1198" t="s">
        <v>1178</v>
      </c>
      <c r="C48" s="1201" t="s">
        <v>64</v>
      </c>
      <c r="D48" s="902" t="s">
        <v>10</v>
      </c>
      <c r="E48" s="442"/>
      <c r="F48" s="1141"/>
    </row>
    <row r="49" spans="1:6" s="830" customFormat="1">
      <c r="A49" s="1195"/>
      <c r="B49" s="1198" t="s">
        <v>1179</v>
      </c>
      <c r="C49" s="1201" t="s">
        <v>65</v>
      </c>
      <c r="D49" s="902" t="s">
        <v>10</v>
      </c>
      <c r="E49" s="442"/>
      <c r="F49" s="1141"/>
    </row>
    <row r="50" spans="1:6">
      <c r="A50" s="1195"/>
      <c r="B50" s="1198" t="s">
        <v>1180</v>
      </c>
      <c r="C50" s="1201" t="s">
        <v>66</v>
      </c>
      <c r="D50" s="902" t="s">
        <v>10</v>
      </c>
      <c r="E50" s="442"/>
      <c r="F50" s="1141"/>
    </row>
    <row r="51" spans="1:6" s="830" customFormat="1">
      <c r="A51" s="1195"/>
      <c r="B51" s="1198" t="s">
        <v>1181</v>
      </c>
      <c r="C51" s="1201" t="s">
        <v>937</v>
      </c>
      <c r="D51" s="902" t="s">
        <v>10</v>
      </c>
      <c r="E51" s="442"/>
      <c r="F51" s="1141"/>
    </row>
    <row r="52" spans="1:6">
      <c r="A52" s="1195"/>
      <c r="B52" s="1198" t="s">
        <v>1182</v>
      </c>
      <c r="C52" s="1201" t="s">
        <v>959</v>
      </c>
      <c r="D52" s="902" t="s">
        <v>10</v>
      </c>
      <c r="E52" s="442"/>
      <c r="F52" s="1141"/>
    </row>
    <row r="53" spans="1:6" s="730" customFormat="1">
      <c r="A53" s="1195"/>
      <c r="B53" s="1198" t="s">
        <v>938</v>
      </c>
      <c r="C53" s="1201" t="s">
        <v>1013</v>
      </c>
      <c r="D53" s="902" t="s">
        <v>10</v>
      </c>
      <c r="E53" s="442"/>
      <c r="F53" s="1141"/>
    </row>
    <row r="54" spans="1:6" s="743" customFormat="1">
      <c r="A54" s="1195"/>
      <c r="B54" s="1198" t="s">
        <v>960</v>
      </c>
      <c r="C54" s="1201" t="s">
        <v>1014</v>
      </c>
      <c r="D54" s="902" t="s">
        <v>10</v>
      </c>
      <c r="E54" s="442"/>
      <c r="F54" s="1141"/>
    </row>
    <row r="55" spans="1:6">
      <c r="A55" s="1196"/>
      <c r="B55" s="1194"/>
      <c r="C55" s="1199"/>
      <c r="E55" s="662"/>
      <c r="F55" s="965"/>
    </row>
    <row r="56" spans="1:6">
      <c r="A56" s="1195" t="s">
        <v>67</v>
      </c>
      <c r="B56" s="1197"/>
      <c r="C56" s="1199"/>
      <c r="E56" s="662"/>
      <c r="F56" s="775"/>
    </row>
    <row r="57" spans="1:6">
      <c r="A57" s="1195"/>
      <c r="B57" s="1197" t="s">
        <v>68</v>
      </c>
      <c r="C57" s="1201" t="s">
        <v>69</v>
      </c>
      <c r="D57" s="902" t="s">
        <v>10</v>
      </c>
      <c r="E57" s="442"/>
      <c r="F57" s="1141"/>
    </row>
    <row r="58" spans="1:6">
      <c r="A58" s="1195"/>
      <c r="B58" s="1197" t="s">
        <v>70</v>
      </c>
      <c r="C58" s="1201" t="s">
        <v>71</v>
      </c>
      <c r="D58" s="902" t="s">
        <v>10</v>
      </c>
      <c r="E58" s="442"/>
      <c r="F58" s="1141"/>
    </row>
    <row r="59" spans="1:6">
      <c r="A59" s="1195"/>
      <c r="B59" s="1197" t="s">
        <v>72</v>
      </c>
      <c r="C59" s="1201" t="s">
        <v>73</v>
      </c>
      <c r="D59" s="902" t="s">
        <v>10</v>
      </c>
      <c r="E59" s="442"/>
      <c r="F59" s="1141"/>
    </row>
    <row r="60" spans="1:6">
      <c r="A60" s="1195"/>
      <c r="B60" s="1197" t="s">
        <v>74</v>
      </c>
      <c r="C60" s="1200" t="s">
        <v>75</v>
      </c>
      <c r="D60" s="902" t="s">
        <v>10</v>
      </c>
      <c r="E60" s="442"/>
      <c r="F60" s="1141"/>
    </row>
    <row r="61" spans="1:6">
      <c r="A61" s="1195"/>
      <c r="B61" s="1197" t="s">
        <v>76</v>
      </c>
      <c r="C61" s="1200" t="s">
        <v>77</v>
      </c>
      <c r="D61" s="902" t="s">
        <v>10</v>
      </c>
      <c r="E61" s="442"/>
      <c r="F61" s="1141"/>
    </row>
    <row r="62" spans="1:6">
      <c r="A62" s="1195"/>
      <c r="B62" s="1197" t="s">
        <v>78</v>
      </c>
      <c r="C62" s="1201" t="s">
        <v>79</v>
      </c>
      <c r="D62" s="902" t="s">
        <v>10</v>
      </c>
      <c r="E62" s="442"/>
      <c r="F62" s="1141"/>
    </row>
    <row r="63" spans="1:6">
      <c r="A63" s="1195"/>
      <c r="B63" s="1197" t="s">
        <v>80</v>
      </c>
      <c r="C63" s="1201" t="s">
        <v>81</v>
      </c>
      <c r="D63" s="902" t="s">
        <v>10</v>
      </c>
      <c r="E63" s="442"/>
      <c r="F63" s="1141"/>
    </row>
    <row r="64" spans="1:6">
      <c r="A64" s="1195"/>
      <c r="B64" s="1197" t="s">
        <v>82</v>
      </c>
      <c r="C64" s="1201" t="s">
        <v>83</v>
      </c>
      <c r="D64" s="902" t="s">
        <v>10</v>
      </c>
      <c r="E64" s="442"/>
      <c r="F64" s="1141"/>
    </row>
    <row r="65" spans="1:7">
      <c r="A65" s="1195"/>
      <c r="B65" s="1197" t="s">
        <v>84</v>
      </c>
      <c r="C65" s="1201" t="s">
        <v>85</v>
      </c>
      <c r="D65" s="902" t="s">
        <v>10</v>
      </c>
      <c r="E65" s="442"/>
      <c r="F65" s="1141"/>
    </row>
    <row r="66" spans="1:7">
      <c r="A66" s="1195"/>
      <c r="B66" s="1197" t="s">
        <v>86</v>
      </c>
      <c r="C66" s="1201" t="s">
        <v>87</v>
      </c>
      <c r="D66" s="902" t="s">
        <v>10</v>
      </c>
      <c r="E66" s="442"/>
      <c r="F66" s="442"/>
    </row>
    <row r="67" spans="1:7">
      <c r="A67" s="1195"/>
      <c r="B67" s="1197" t="s">
        <v>88</v>
      </c>
      <c r="C67" s="1201" t="s">
        <v>89</v>
      </c>
      <c r="D67" s="902" t="s">
        <v>10</v>
      </c>
      <c r="E67" s="442"/>
      <c r="F67" s="1141"/>
    </row>
    <row r="68" spans="1:7">
      <c r="A68" s="1195"/>
      <c r="B68" s="1197" t="s">
        <v>90</v>
      </c>
      <c r="C68" s="1201" t="s">
        <v>91</v>
      </c>
      <c r="D68" s="902" t="s">
        <v>10</v>
      </c>
      <c r="E68" s="442"/>
      <c r="F68" s="1141"/>
    </row>
    <row r="69" spans="1:7">
      <c r="A69" s="1195"/>
      <c r="B69" s="1197" t="s">
        <v>92</v>
      </c>
      <c r="C69" s="1201" t="s">
        <v>93</v>
      </c>
      <c r="D69" s="902" t="s">
        <v>10</v>
      </c>
      <c r="E69" s="442"/>
      <c r="F69" s="1141"/>
    </row>
    <row r="70" spans="1:7">
      <c r="A70" s="1195"/>
      <c r="B70" s="1197" t="s">
        <v>94</v>
      </c>
      <c r="C70" s="1201" t="s">
        <v>95</v>
      </c>
      <c r="D70" s="902" t="s">
        <v>10</v>
      </c>
      <c r="E70" s="442"/>
      <c r="F70" s="1141"/>
    </row>
    <row r="71" spans="1:7">
      <c r="A71" s="1195"/>
      <c r="B71" s="1197" t="s">
        <v>96</v>
      </c>
      <c r="C71" s="1201" t="s">
        <v>97</v>
      </c>
      <c r="D71" s="902" t="s">
        <v>10</v>
      </c>
      <c r="E71" s="442"/>
      <c r="F71" s="1141"/>
    </row>
    <row r="72" spans="1:7">
      <c r="A72" s="1195"/>
      <c r="B72" s="1197" t="s">
        <v>1017</v>
      </c>
      <c r="C72" s="1200" t="s">
        <v>98</v>
      </c>
      <c r="D72" s="902" t="s">
        <v>10</v>
      </c>
      <c r="E72" s="442"/>
      <c r="F72" s="1141"/>
    </row>
    <row r="73" spans="1:7">
      <c r="A73" s="1195"/>
      <c r="B73" s="1197" t="s">
        <v>1018</v>
      </c>
      <c r="C73" s="1200" t="s">
        <v>99</v>
      </c>
      <c r="D73" s="902" t="s">
        <v>10</v>
      </c>
      <c r="E73" s="442"/>
      <c r="F73" s="1141"/>
    </row>
    <row r="74" spans="1:7">
      <c r="A74" s="1195"/>
      <c r="B74" s="1197" t="s">
        <v>1019</v>
      </c>
      <c r="C74" s="1200" t="s">
        <v>100</v>
      </c>
      <c r="D74" s="902" t="s">
        <v>10</v>
      </c>
      <c r="E74" s="442"/>
      <c r="F74" s="1141"/>
    </row>
    <row r="75" spans="1:7">
      <c r="A75" s="1196"/>
      <c r="B75" s="1194"/>
      <c r="C75" s="1199"/>
      <c r="E75" s="662"/>
      <c r="F75" s="965"/>
    </row>
    <row r="76" spans="1:7">
      <c r="A76" s="1195" t="s">
        <v>101</v>
      </c>
      <c r="B76" s="1197"/>
      <c r="C76" s="1199"/>
      <c r="E76" s="662"/>
      <c r="F76" s="965"/>
    </row>
    <row r="77" spans="1:7">
      <c r="A77" s="1195"/>
      <c r="B77" s="1197" t="s">
        <v>102</v>
      </c>
      <c r="C77" s="1201" t="s">
        <v>103</v>
      </c>
      <c r="D77" s="902" t="s">
        <v>10</v>
      </c>
      <c r="E77" s="442"/>
      <c r="F77" s="1141"/>
    </row>
    <row r="78" spans="1:7" ht="14.25">
      <c r="A78" s="1195"/>
      <c r="B78" s="1197" t="s">
        <v>1450</v>
      </c>
      <c r="C78" s="1200" t="s">
        <v>104</v>
      </c>
      <c r="D78" s="902" t="s">
        <v>10</v>
      </c>
      <c r="E78" s="442"/>
      <c r="F78" s="442"/>
    </row>
    <row r="79" spans="1:7" ht="14.25">
      <c r="A79" s="1195"/>
      <c r="B79" s="1197" t="s">
        <v>1451</v>
      </c>
      <c r="C79" s="1200" t="s">
        <v>105</v>
      </c>
      <c r="D79" s="902" t="s">
        <v>10</v>
      </c>
      <c r="E79" s="442"/>
      <c r="F79" s="1141"/>
    </row>
    <row r="80" spans="1:7">
      <c r="A80" s="1196"/>
      <c r="B80" s="1194"/>
      <c r="C80" s="1199"/>
      <c r="E80" s="662"/>
      <c r="F80" s="965"/>
      <c r="G80" s="965"/>
    </row>
    <row r="81" spans="1:7">
      <c r="A81" s="1195" t="s">
        <v>106</v>
      </c>
      <c r="B81" s="1197"/>
      <c r="C81" s="1199"/>
      <c r="E81" s="662"/>
      <c r="F81" s="965"/>
      <c r="G81" s="965"/>
    </row>
    <row r="82" spans="1:7">
      <c r="A82" s="1195"/>
      <c r="B82" s="1197" t="s">
        <v>107</v>
      </c>
      <c r="C82" s="1200" t="s">
        <v>108</v>
      </c>
      <c r="D82" s="902" t="s">
        <v>10</v>
      </c>
      <c r="E82" s="442"/>
      <c r="F82" s="1141"/>
      <c r="G82" s="965"/>
    </row>
    <row r="83" spans="1:7">
      <c r="A83" s="1195"/>
      <c r="B83" s="1197" t="s">
        <v>109</v>
      </c>
      <c r="C83" s="1201" t="s">
        <v>110</v>
      </c>
      <c r="D83" s="902" t="s">
        <v>10</v>
      </c>
      <c r="E83" s="442"/>
      <c r="F83" s="1141"/>
      <c r="G83" s="965"/>
    </row>
    <row r="84" spans="1:7">
      <c r="A84" s="1195"/>
      <c r="B84" s="1197" t="s">
        <v>111</v>
      </c>
      <c r="C84" s="1201" t="s">
        <v>112</v>
      </c>
      <c r="D84" s="902" t="s">
        <v>10</v>
      </c>
      <c r="E84" s="442"/>
      <c r="F84" s="1141"/>
      <c r="G84" s="965"/>
    </row>
    <row r="85" spans="1:7">
      <c r="A85" s="1195"/>
      <c r="B85" s="1197" t="s">
        <v>113</v>
      </c>
      <c r="C85" s="1201" t="s">
        <v>114</v>
      </c>
      <c r="D85" s="902" t="s">
        <v>10</v>
      </c>
      <c r="E85" s="442"/>
      <c r="F85" s="442"/>
      <c r="G85" s="965"/>
    </row>
    <row r="86" spans="1:7">
      <c r="A86" s="1195"/>
      <c r="B86" s="1197" t="s">
        <v>115</v>
      </c>
      <c r="C86" s="1201" t="s">
        <v>116</v>
      </c>
      <c r="D86" s="902" t="s">
        <v>10</v>
      </c>
      <c r="E86" s="442"/>
      <c r="F86" s="1141"/>
      <c r="G86" s="965"/>
    </row>
    <row r="87" spans="1:7">
      <c r="A87" s="1196"/>
      <c r="B87" s="1194"/>
      <c r="C87" s="1199"/>
      <c r="D87" s="208"/>
      <c r="F87" s="775"/>
    </row>
    <row r="88" spans="1:7">
      <c r="A88" s="1195" t="s">
        <v>117</v>
      </c>
      <c r="B88" s="1197"/>
      <c r="C88" s="1199"/>
      <c r="D88" s="208"/>
      <c r="F88" s="775"/>
    </row>
    <row r="89" spans="1:7">
      <c r="A89" s="1195"/>
      <c r="B89" s="1197" t="s">
        <v>12</v>
      </c>
      <c r="C89" s="1200" t="s">
        <v>118</v>
      </c>
      <c r="D89" s="208"/>
      <c r="F89" s="1141"/>
    </row>
    <row r="90" spans="1:7">
      <c r="A90" s="1195"/>
      <c r="B90" s="1197" t="s">
        <v>30</v>
      </c>
      <c r="C90" s="1200" t="s">
        <v>118</v>
      </c>
      <c r="D90" s="208"/>
      <c r="F90" s="1141"/>
    </row>
    <row r="91" spans="1:7">
      <c r="A91" s="1195"/>
      <c r="B91" s="1197" t="s">
        <v>44</v>
      </c>
      <c r="C91" s="1200" t="s">
        <v>118</v>
      </c>
      <c r="D91" s="208"/>
      <c r="F91" s="1141"/>
    </row>
    <row r="92" spans="1:7">
      <c r="A92" s="1195"/>
      <c r="B92" s="1197" t="s">
        <v>119</v>
      </c>
      <c r="C92" s="1200" t="s">
        <v>118</v>
      </c>
      <c r="D92" s="208"/>
      <c r="F92" s="1141"/>
    </row>
    <row r="93" spans="1:7">
      <c r="A93" s="1195"/>
      <c r="B93" s="1197" t="s">
        <v>67</v>
      </c>
      <c r="C93" s="1200" t="s">
        <v>118</v>
      </c>
      <c r="D93" s="208"/>
      <c r="F93" s="1141"/>
    </row>
    <row r="94" spans="1:7">
      <c r="A94" s="1195"/>
      <c r="B94" s="1197" t="s">
        <v>101</v>
      </c>
      <c r="C94" s="1200" t="s">
        <v>118</v>
      </c>
      <c r="D94" s="208"/>
      <c r="F94" s="1141"/>
    </row>
    <row r="95" spans="1:7">
      <c r="A95" s="1195"/>
      <c r="B95" s="1197" t="s">
        <v>106</v>
      </c>
      <c r="C95" s="1200" t="s">
        <v>118</v>
      </c>
      <c r="D95" s="208"/>
      <c r="F95" s="1141"/>
    </row>
    <row r="96" spans="1:7">
      <c r="A96" s="1195"/>
      <c r="B96" s="1197"/>
      <c r="C96" s="1200"/>
      <c r="D96" s="208"/>
      <c r="F96" s="1141"/>
    </row>
    <row r="97" spans="1:6">
      <c r="A97" s="1195" t="s">
        <v>120</v>
      </c>
      <c r="B97" s="1197"/>
      <c r="C97" s="1200" t="s">
        <v>121</v>
      </c>
      <c r="D97" s="208"/>
      <c r="F97" s="1141"/>
    </row>
    <row r="98" spans="1:6">
      <c r="A98" s="1197"/>
      <c r="B98" s="1197"/>
      <c r="C98" s="1199"/>
      <c r="D98" s="208"/>
      <c r="F98" s="1141"/>
    </row>
    <row r="99" spans="1:6">
      <c r="A99" s="1195" t="s">
        <v>122</v>
      </c>
      <c r="B99" s="1197"/>
      <c r="C99" s="1200" t="s">
        <v>121</v>
      </c>
      <c r="D99" s="208"/>
      <c r="F99" s="1141"/>
    </row>
    <row r="100" spans="1:6">
      <c r="A100" s="1195"/>
      <c r="B100" s="1197"/>
      <c r="C100" s="1199"/>
      <c r="D100" s="208"/>
      <c r="F100" s="1141"/>
    </row>
    <row r="101" spans="1:6">
      <c r="A101" s="1195" t="s">
        <v>123</v>
      </c>
      <c r="B101" s="1197"/>
      <c r="C101" s="1200" t="s">
        <v>121</v>
      </c>
      <c r="D101" s="208"/>
      <c r="F101" s="1141"/>
    </row>
    <row r="102" spans="1:6">
      <c r="A102" s="1195"/>
      <c r="B102" s="1197"/>
      <c r="C102" s="1199"/>
      <c r="D102" s="208"/>
      <c r="F102" s="1141"/>
    </row>
    <row r="103" spans="1:6">
      <c r="A103" s="1195" t="s">
        <v>124</v>
      </c>
      <c r="B103" s="1197"/>
      <c r="C103" s="1200" t="s">
        <v>121</v>
      </c>
      <c r="D103" s="208"/>
      <c r="F103" s="1141"/>
    </row>
    <row r="104" spans="1:6">
      <c r="A104" s="182"/>
    </row>
  </sheetData>
  <hyperlinks>
    <hyperlink ref="C3" location="Commentary" display="Introduction"/>
    <hyperlink ref="C5" location="'Key Points'!A1" display="Key Points"/>
    <hyperlink ref="C7" location="'Statistical Notes'!A1" display="Statistical Notes"/>
    <hyperlink ref="C10" location="'Driving Test Applications'!A1" display="Table 1.1"/>
    <hyperlink ref="D10" location="'Driver Testing - Commentary'!A1" display="Commentary"/>
    <hyperlink ref="C11" location="'Driving Tests Conducted'!A1" display="Table 1.2a"/>
    <hyperlink ref="C12" location="'Driving Tests Conducted'!A27" display="Table 1.2b"/>
    <hyperlink ref="C13" location="'Driving Test Pass Rates'!A1" display="Table 1.3"/>
    <hyperlink ref="C14" location="'Driver Test Pass Rates by Cent.'!A1" display="Table 1.4"/>
    <hyperlink ref="C15" location="'Driving Tests by Gender'!A5" display="Table 1.5"/>
    <hyperlink ref="C16" location="'Driving Tests by Gender'!A40" display="Table 1.6"/>
    <hyperlink ref="C17" location="'Driving Tests by Gender'!A81" display="Table 1.7"/>
    <hyperlink ref="C18" location="'Driving Tests by Gender'!A116" display="Table 1.8"/>
    <hyperlink ref="C21" location="'Vehicle Test Applications'!A1" display="Table 2.1"/>
    <hyperlink ref="D21" location="'Vehicle Testing - Commentary'!A1" display="Commentary"/>
    <hyperlink ref="C23" location="'Vehicle Tests Conducted'!A1" display="Table 2.2"/>
    <hyperlink ref="C26" location="'Vehicle Test Pass Rates'!A1" display="Table 2.5"/>
    <hyperlink ref="C28" location="'Taximeter testing'!A1" display="Table 2.7"/>
    <hyperlink ref="C33" location="'Theory Test Applications T3.1'!A1" display="Table 3.1"/>
    <hyperlink ref="D33" location="'Theory Testing - Commentary'!A1" display="Commentary"/>
    <hyperlink ref="C34" location="'Theory Tests Conducted T3.2'!A1" display="Table 3.2"/>
    <hyperlink ref="C35" location="'Theory Test Pass Rates T3.3'!A1" display="Table 3.3"/>
    <hyperlink ref="C36" location="'Theory Tests by Gender'!A1" display="Table 3.4"/>
    <hyperlink ref="C37" location="'Theory Tests by Gender'!A32" display="Table 3.5"/>
    <hyperlink ref="C38" location="'Theory Test Pass Rate by type'!A1" display="Table 3.6"/>
    <hyperlink ref="C41" location="'Vehicle First Registrations'!A1" display="Table 4.1"/>
    <hyperlink ref="D41" location="'Vehicle Reg - Commentary'!A1" display="Commentary"/>
    <hyperlink ref="C42" location="'First Registrations by Month'!A1" display="Table 4.2"/>
    <hyperlink ref="C43" location="'Car First Reg. by Make'!A1" display="Table 4.3"/>
    <hyperlink ref="C44" location="'Car First Reg. by month'!A1" display="Table 4.4"/>
    <hyperlink ref="C45" location="'Light Goods First Reg. by Make'!A1" display="Table 4.5"/>
    <hyperlink ref="C46" location="'Light Goods First Reg. by Month'!A1" display="Table 4.6"/>
    <hyperlink ref="C47" location="'Heavy Goods First Reg. by Make'!A1" display="Table 4.7"/>
    <hyperlink ref="C48" location="'Heavy Goods First Reg. by Month'!A1" display="Table 4.8"/>
    <hyperlink ref="C50" location="'Agricultural First Reg by Month'!A1" display="Table 4.10"/>
    <hyperlink ref="C52" location="'Motorcycles First Reg by Month'!A1" display="Table 4.12"/>
    <hyperlink ref="C57" location="'Driver Licensing - Activity'!A1" display="Table 5.1"/>
    <hyperlink ref="D57" location="'Driver Licensing - Commentary'!A1" display="Commentary"/>
    <hyperlink ref="C58" location="'Driver Licensing - Activity'!A34" display="Table 5.2"/>
    <hyperlink ref="C59" location="'Driver Licensing - Activity'!A55" display="Table 5.3"/>
    <hyperlink ref="C60" location="'Driver Licensing - Stock'!A5" display="Table 5.4 (i) "/>
    <hyperlink ref="C61" location="'Driver Licensing - Stock'!J5" display="Table 5.4 (ii) "/>
    <hyperlink ref="C62" location="'Driver Licensing - Stock'!S5" display="Table 5.4 (iii) "/>
    <hyperlink ref="C63" location="'Driver Licensing - Stock'!A40" display="Table 5.5 (i)"/>
    <hyperlink ref="C64" location="'Driver Licensing - Stock'!J40" display="Table 5.5 (ii)"/>
    <hyperlink ref="C65" location="'Driver Licensing - Stock'!S40" display="Table 5.5 (iii)"/>
    <hyperlink ref="C66" location="'Driver Licensing - Stock'!A76" display="Table 5.6 (i)"/>
    <hyperlink ref="C67" location="'Driver Licensing - Stock'!J76" display="Table 5.6 (ii)"/>
    <hyperlink ref="C68" location="'Driver Licensing - Stock'!S76" display="Table 5.6 (iii)"/>
    <hyperlink ref="C69" location="'Driver Licensing - Stock'!A111" display="Table 5.7 (i)"/>
    <hyperlink ref="C70" location="'Driver Licensing - Stock'!J111" display="Table 5.7 (ii)"/>
    <hyperlink ref="C71" location="'Driver Licensing - Stock'!S111" display="Table 5.7 (iii)"/>
    <hyperlink ref="C72" location="'Car Driver Licensing - Stock'!A5" display="Table 5.8 (i)"/>
    <hyperlink ref="C73" location="'Car Driver Licensing - Stock'!J5" display="Table 5.8 (ii)"/>
    <hyperlink ref="C74" location="'Car Driver Licensing - Stock'!S5" display="Table 5.8 (iii)"/>
    <hyperlink ref="C77" location="'Road Transport Licensing'!A1" display="Table 6.1"/>
    <hyperlink ref="D77" location="'Road Transport - Commentary'!A1" display="Commentary"/>
    <hyperlink ref="C78" location="'Taxi Licensing '!A1" display="Table 6.2"/>
    <hyperlink ref="C79" location="'Goods Vehicle Operator'!A1" display="Table 6.3"/>
    <hyperlink ref="C82" location="Enforcement!A5" display="Table 7.1"/>
    <hyperlink ref="D82" location="'Enforcement - Commentary'!A1" display="Commentary"/>
    <hyperlink ref="C83" location="Enforcement!A26" display="Table 7.2"/>
    <hyperlink ref="C84" location="Enforcement!A54" display="Table 7.3"/>
    <hyperlink ref="C85" location="Enforcement!A73" display="Table 7.4"/>
    <hyperlink ref="C86" location="Enforcement!A95" display="Table 7.5"/>
    <hyperlink ref="C89" location="'User Guide Driving Tests'!A1" display="User Guide"/>
    <hyperlink ref="C90" location="'User Guide Vehicle Tests'!A1" display="User Guide"/>
    <hyperlink ref="C91" location="'User Guide Theory Tests'!A1" display="User Guide"/>
    <hyperlink ref="C92" location="'User Guide Vehicle Licensing'!A1" display="User Guide"/>
    <hyperlink ref="C93" location="'User Guide Driver Licensing'!A1" display="User Guide"/>
    <hyperlink ref="C94" location="'User Guide Road Trans Licensing'!A1" display="User Guide"/>
    <hyperlink ref="C95" location="'User Guide Enforcement'!A1" display="User Guide"/>
    <hyperlink ref="C97" location="'Driver Test Classifications'!A1" display="Document"/>
    <hyperlink ref="C99" location="'Vehicle Test Classifications'!A1" display="Document"/>
    <hyperlink ref="C101" location="Glossary!A1" display="Document"/>
    <hyperlink ref="C103" location="'Contact Details'!A1" display="Document"/>
    <hyperlink ref="C24" location="'Vehicle Tests Conducted'!A43" display="Table 2.3"/>
    <hyperlink ref="C25" location="'Vehicle Tests Conducted'!A82" display="Table 2.4"/>
    <hyperlink ref="C27" location="'Vehicle Test Pass Rates'!A42" display="Table 2.6"/>
    <hyperlink ref="C53" location="'Licensed and SORN'!A1" display="Table 4.11"/>
    <hyperlink ref="C54" location="'Licensed and SORN '!A1" display="Table 4.12"/>
    <hyperlink ref="C22" location="'Applications by Booking Method'!A1" display="Table 2.1b"/>
    <hyperlink ref="C49" location="'Agricultural First Reg. by Make'!A1" display="Table 4.9"/>
    <hyperlink ref="C51" location="'Motorcycles First Reg. by Make'!A1" display="Table 4.11"/>
    <hyperlink ref="D11" location="'Driver Testing - Commentary'!A1" display="Commentary"/>
    <hyperlink ref="D12" location="'Driver Testing - Commentary'!A1" display="Commentary"/>
    <hyperlink ref="D13" location="'Driver Testing - Commentary'!A1" display="Commentary"/>
    <hyperlink ref="D14" location="'Driver Testing - Commentary'!A1" display="Commentary"/>
    <hyperlink ref="D15" location="'Driver Testing - Commentary'!A1" display="Commentary"/>
    <hyperlink ref="D16" location="'Driver Testing - Commentary'!A1" display="Commentary"/>
    <hyperlink ref="D17" location="'Driver Testing - Commentary'!A1" display="Commentary"/>
    <hyperlink ref="D18" location="'Driver Testing - Commentary'!A1" display="Commentary"/>
    <hyperlink ref="D22" location="'Vehicle Testing - Commentary'!A1" display="Commentary"/>
    <hyperlink ref="D23" location="'Vehicle Testing - Commentary'!A1" display="Commentary"/>
    <hyperlink ref="D24" location="'Vehicle Testing - Commentary'!A1" display="Commentary"/>
    <hyperlink ref="D25" location="'Vehicle Testing - Commentary'!A1" display="Commentary"/>
    <hyperlink ref="D26" location="'Vehicle Testing - Commentary'!A1" display="Commentary"/>
    <hyperlink ref="D27" location="'Vehicle Testing - Commentary'!A1" display="Commentary"/>
    <hyperlink ref="D28" location="'Vehicle Testing - Commentary'!A1" display="Commentary"/>
    <hyperlink ref="D34" location="'Theory Testing - Commentary'!A1" display="Commentary"/>
    <hyperlink ref="D35" location="'Theory Testing - Commentary'!A1" display="Commentary"/>
    <hyperlink ref="D36" location="'Theory Testing - Commentary'!A1" display="Commentary"/>
    <hyperlink ref="D37" location="'Theory Testing - Commentary'!A1" display="Commentary"/>
    <hyperlink ref="D38" location="'Theory Testing - Commentary'!A1" display="Commentary"/>
    <hyperlink ref="D42" location="'Vehicle Reg - Commentary'!A1" display="Commentary"/>
    <hyperlink ref="D43" location="'Vehicle Reg - Commentary'!A1" display="Commentary"/>
    <hyperlink ref="D44" location="'Vehicle Reg - Commentary'!A1" display="Commentary"/>
    <hyperlink ref="D45" location="'Vehicle Reg - Commentary'!A1" display="Commentary"/>
    <hyperlink ref="D46" location="'Vehicle Reg - Commentary'!A1" display="Commentary"/>
    <hyperlink ref="D47" location="'Vehicle Reg - Commentary'!A1" display="Commentary"/>
    <hyperlink ref="D48" location="'Vehicle Reg - Commentary'!A1" display="Commentary"/>
    <hyperlink ref="D49" location="'Vehicle Reg - Commentary'!A1" display="Commentary"/>
    <hyperlink ref="D50" location="'Vehicle Reg - Commentary'!A1" display="Commentary"/>
    <hyperlink ref="D51" location="'Vehicle Reg - Commentary'!A1" display="Commentary"/>
    <hyperlink ref="D52" location="'Vehicle Reg - Commentary'!A1" display="Commentary"/>
    <hyperlink ref="D53" location="'Vehicle Reg - Commentary'!A1" display="Commentary"/>
    <hyperlink ref="D54" location="'Vehicle Reg - Commentary'!A1" display="Commentary"/>
    <hyperlink ref="D58" location="'Driver Licensing - Commentary'!A1" display="Commentary"/>
    <hyperlink ref="D59" location="'Driver Licensing - Commentary'!A1" display="Commentary"/>
    <hyperlink ref="D60" location="'Driver Licensing - Commentary'!A1" display="Commentary"/>
    <hyperlink ref="D61" location="'Driver Licensing - Commentary'!A1" display="Commentary"/>
    <hyperlink ref="D62" location="'Driver Licensing - Commentary'!A1" display="Commentary"/>
    <hyperlink ref="D63" location="'Driver Licensing - Commentary'!A1" display="Commentary"/>
    <hyperlink ref="D64" location="'Driver Licensing - Commentary'!A1" display="Commentary"/>
    <hyperlink ref="D65" location="'Driver Licensing - Commentary'!A1" display="Commentary"/>
    <hyperlink ref="D66" location="'Driver Licensing - Commentary'!A1" display="Commentary"/>
    <hyperlink ref="D67" location="'Driver Licensing - Commentary'!A1" display="Commentary"/>
    <hyperlink ref="D68" location="'Driver Licensing - Commentary'!A1" display="Commentary"/>
    <hyperlink ref="D69" location="'Driver Licensing - Commentary'!A1" display="Commentary"/>
    <hyperlink ref="D70" location="'Driver Licensing - Commentary'!A1" display="Commentary"/>
    <hyperlink ref="D71" location="'Driver Licensing - Commentary'!A1" display="Commentary"/>
    <hyperlink ref="D72" location="'Driver Licensing - Commentary'!A1" display="Commentary"/>
    <hyperlink ref="D73" location="'Driver Licensing - Commentary'!A1" display="Commentary"/>
    <hyperlink ref="D74" location="'Driver Licensing - Commentary'!A1" display="Commentary"/>
    <hyperlink ref="D78" location="'Road Transport - Commentary'!A1" display="Commentary"/>
    <hyperlink ref="D79" location="'Road Transport - Commentary'!A1" display="Commentary"/>
    <hyperlink ref="D83" location="'Enforcement - Commentary'!A1" display="Commentary"/>
    <hyperlink ref="D84" location="'Enforcement - Commentary'!A1" display="Commentary"/>
    <hyperlink ref="D85" location="'Enforcement - Commentary'!A1" display="Commentary"/>
    <hyperlink ref="D86" location="'Enforcement - Commentary'!A1" display="Commentary"/>
    <hyperlink ref="C30" location="'Vehicle Pass Rates by Centre'!A1" display="Table 2.7"/>
    <hyperlink ref="D30" location="'Vehicle Testing - Commentary'!A1" display="Commentary"/>
    <hyperlink ref="D29" location="'Vehicle Testing - Commentary'!A1" display="Commentary"/>
    <hyperlink ref="C29" location="'Taximeter testing'!A1" display="Table 2.7"/>
  </hyperlinks>
  <printOptions gridLines="1"/>
  <pageMargins left="0.35433070866141736" right="0.74803149606299213" top="0.59055118110236227" bottom="0.59055118110236227" header="0.51181102362204722" footer="0.51181102362204722"/>
  <pageSetup paperSize="9" scale="84" fitToHeight="2" orientation="portrait" r:id="rId1"/>
  <headerFooter alignWithMargins="0"/>
  <rowBreaks count="1" manualBreakCount="1">
    <brk id="55" max="2" man="1"/>
  </rowBreaks>
</worksheet>
</file>

<file path=xl/worksheets/sheet60.xml><?xml version="1.0" encoding="utf-8"?>
<worksheet xmlns="http://schemas.openxmlformats.org/spreadsheetml/2006/main" xmlns:r="http://schemas.openxmlformats.org/officeDocument/2006/relationships">
  <sheetPr codeName="Sheet53">
    <tabColor theme="0" tint="-0.249977111117893"/>
  </sheetPr>
  <dimension ref="A1:H44"/>
  <sheetViews>
    <sheetView zoomScaleNormal="100" workbookViewId="0">
      <selection activeCell="A2" sqref="A2"/>
    </sheetView>
  </sheetViews>
  <sheetFormatPr defaultRowHeight="12.75"/>
  <cols>
    <col min="1" max="1" width="31.7109375" style="145" customWidth="1"/>
    <col min="2" max="3" width="13.140625" style="144" customWidth="1"/>
    <col min="4" max="4" width="12" style="144" customWidth="1"/>
    <col min="5" max="5" width="9.140625" style="145" customWidth="1"/>
    <col min="6" max="16384" width="9.140625" style="145"/>
  </cols>
  <sheetData>
    <row r="1" spans="1:8" ht="15.75">
      <c r="A1" s="143" t="s">
        <v>101</v>
      </c>
      <c r="C1" s="1087"/>
    </row>
    <row r="2" spans="1:8" ht="15.75">
      <c r="F2" s="147"/>
    </row>
    <row r="3" spans="1:8">
      <c r="A3" s="237" t="s">
        <v>197</v>
      </c>
    </row>
    <row r="4" spans="1:8">
      <c r="A4" s="237"/>
    </row>
    <row r="5" spans="1:8" ht="14.25">
      <c r="A5" s="1022" t="s">
        <v>1409</v>
      </c>
      <c r="B5" s="198"/>
      <c r="C5" s="198"/>
      <c r="D5" s="198"/>
    </row>
    <row r="6" spans="1:8" ht="13.5" thickBot="1">
      <c r="A6" s="184"/>
      <c r="B6" s="198"/>
      <c r="C6" s="198"/>
      <c r="D6" s="198"/>
    </row>
    <row r="7" spans="1:8" ht="14.25" thickTop="1" thickBot="1">
      <c r="A7" s="214" t="s">
        <v>506</v>
      </c>
      <c r="B7" s="415" t="s">
        <v>1002</v>
      </c>
      <c r="C7" s="415" t="s">
        <v>1214</v>
      </c>
      <c r="D7" s="216" t="s">
        <v>200</v>
      </c>
    </row>
    <row r="8" spans="1:8" ht="13.5" thickTop="1">
      <c r="A8" s="149"/>
      <c r="B8" s="198"/>
      <c r="C8" s="198"/>
      <c r="D8" s="198"/>
      <c r="H8" s="416"/>
    </row>
    <row r="9" spans="1:8">
      <c r="A9" s="932" t="s">
        <v>507</v>
      </c>
      <c r="B9" s="638">
        <v>636</v>
      </c>
      <c r="C9" s="683">
        <v>582</v>
      </c>
      <c r="D9" s="234">
        <f>(C9-B9)/B9</f>
        <v>-8.4905660377358486E-2</v>
      </c>
      <c r="F9" s="293"/>
      <c r="G9" s="169"/>
      <c r="H9" s="182"/>
    </row>
    <row r="10" spans="1:8">
      <c r="A10" s="661"/>
      <c r="B10" s="179"/>
      <c r="C10" s="683"/>
      <c r="D10" s="417"/>
      <c r="F10" s="293"/>
      <c r="H10" s="182"/>
    </row>
    <row r="11" spans="1:8" ht="14.25">
      <c r="A11" s="645" t="s">
        <v>1333</v>
      </c>
      <c r="B11" s="638">
        <v>2353</v>
      </c>
      <c r="C11" s="691">
        <v>2347</v>
      </c>
      <c r="D11" s="234">
        <f>(C11-B11)/B11</f>
        <v>-2.5499362515937103E-3</v>
      </c>
      <c r="F11" s="293"/>
      <c r="H11" s="418"/>
    </row>
    <row r="12" spans="1:8">
      <c r="A12" s="661"/>
      <c r="B12" s="179"/>
      <c r="C12" s="178"/>
      <c r="D12" s="417"/>
      <c r="F12" s="293"/>
    </row>
    <row r="13" spans="1:8">
      <c r="A13" s="968" t="s">
        <v>1190</v>
      </c>
      <c r="B13" s="638">
        <v>607</v>
      </c>
      <c r="C13" s="683">
        <v>577</v>
      </c>
      <c r="D13" s="234">
        <f>(C13-B13)/B13</f>
        <v>-4.9423393739703461E-2</v>
      </c>
      <c r="F13" s="739"/>
    </row>
    <row r="14" spans="1:8">
      <c r="A14" s="661"/>
      <c r="B14" s="179"/>
      <c r="C14" s="178"/>
      <c r="D14" s="417"/>
      <c r="F14" s="293"/>
    </row>
    <row r="15" spans="1:8">
      <c r="A15" s="932" t="s">
        <v>508</v>
      </c>
      <c r="B15" s="638">
        <v>45</v>
      </c>
      <c r="C15" s="683">
        <v>51</v>
      </c>
      <c r="D15" s="234">
        <f>(C15-B15)/B15</f>
        <v>0.13333333333333333</v>
      </c>
      <c r="F15" s="293"/>
    </row>
    <row r="16" spans="1:8" s="945" customFormat="1">
      <c r="A16" s="945" t="s">
        <v>1098</v>
      </c>
      <c r="B16" s="638" t="s">
        <v>1110</v>
      </c>
      <c r="C16" s="683">
        <v>9</v>
      </c>
      <c r="D16" s="234" t="s">
        <v>1110</v>
      </c>
      <c r="F16" s="293"/>
    </row>
    <row r="17" spans="1:8" s="945" customFormat="1">
      <c r="A17" s="945" t="s">
        <v>1099</v>
      </c>
      <c r="B17" s="638" t="s">
        <v>1110</v>
      </c>
      <c r="C17" s="683">
        <v>42</v>
      </c>
      <c r="D17" s="234" t="s">
        <v>1110</v>
      </c>
      <c r="F17" s="293"/>
    </row>
    <row r="18" spans="1:8">
      <c r="A18" s="661"/>
      <c r="B18" s="179"/>
      <c r="C18" s="683"/>
      <c r="D18" s="234"/>
      <c r="F18" s="293"/>
    </row>
    <row r="19" spans="1:8" ht="14.25">
      <c r="A19" s="968" t="s">
        <v>1194</v>
      </c>
      <c r="B19" s="638">
        <v>1617</v>
      </c>
      <c r="C19" s="683">
        <v>1604</v>
      </c>
      <c r="D19" s="234">
        <f t="shared" ref="D19" si="0">(C19-B19)/B19</f>
        <v>-8.0395794681508963E-3</v>
      </c>
      <c r="F19" s="293"/>
    </row>
    <row r="20" spans="1:8" s="945" customFormat="1">
      <c r="A20" s="945" t="s">
        <v>1098</v>
      </c>
      <c r="B20" s="638" t="s">
        <v>1110</v>
      </c>
      <c r="C20" s="683">
        <v>33</v>
      </c>
      <c r="D20" s="234" t="s">
        <v>1110</v>
      </c>
      <c r="F20" s="293"/>
    </row>
    <row r="21" spans="1:8" s="945" customFormat="1">
      <c r="A21" s="945" t="s">
        <v>1099</v>
      </c>
      <c r="B21" s="638" t="s">
        <v>1110</v>
      </c>
      <c r="C21" s="683">
        <v>1571</v>
      </c>
      <c r="D21" s="234" t="s">
        <v>1110</v>
      </c>
      <c r="F21" s="293"/>
    </row>
    <row r="22" spans="1:8">
      <c r="A22" s="661"/>
      <c r="B22" s="178"/>
      <c r="C22" s="178"/>
      <c r="D22" s="234"/>
      <c r="F22" s="293"/>
      <c r="G22" s="860"/>
      <c r="H22" s="860"/>
    </row>
    <row r="23" spans="1:8">
      <c r="A23" s="932" t="s">
        <v>509</v>
      </c>
      <c r="B23" s="293">
        <v>83</v>
      </c>
      <c r="C23" s="166">
        <v>106</v>
      </c>
      <c r="D23" s="234">
        <f>(C23-B23)/B23</f>
        <v>0.27710843373493976</v>
      </c>
      <c r="F23" s="293"/>
      <c r="G23" s="860"/>
      <c r="H23" s="662"/>
    </row>
    <row r="24" spans="1:8">
      <c r="A24" s="932" t="s">
        <v>510</v>
      </c>
      <c r="B24" s="683">
        <v>61</v>
      </c>
      <c r="C24" s="166">
        <v>104</v>
      </c>
      <c r="D24" s="234">
        <f>(C24-B24)/B24</f>
        <v>0.70491803278688525</v>
      </c>
      <c r="F24" s="293"/>
      <c r="G24" s="860"/>
      <c r="H24" s="662"/>
    </row>
    <row r="25" spans="1:8" ht="13.5" thickBot="1">
      <c r="A25" s="184"/>
      <c r="B25" s="172"/>
      <c r="C25" s="172"/>
      <c r="D25" s="338"/>
      <c r="F25" s="293"/>
      <c r="H25" s="184"/>
    </row>
    <row r="26" spans="1:8" ht="13.5" thickTop="1">
      <c r="A26" s="327" t="s">
        <v>511</v>
      </c>
      <c r="B26" s="419"/>
      <c r="C26" s="419"/>
      <c r="D26" s="419"/>
    </row>
    <row r="27" spans="1:8">
      <c r="A27" s="229" t="s">
        <v>512</v>
      </c>
      <c r="B27" s="198"/>
      <c r="C27" s="198"/>
      <c r="D27" s="198"/>
    </row>
    <row r="28" spans="1:8">
      <c r="A28" s="190"/>
      <c r="B28" s="198"/>
      <c r="C28" s="198"/>
      <c r="D28" s="198"/>
    </row>
    <row r="29" spans="1:8">
      <c r="A29" s="445" t="s">
        <v>205</v>
      </c>
      <c r="B29" s="459"/>
      <c r="C29" s="459"/>
      <c r="D29" s="455"/>
    </row>
    <row r="30" spans="1:8" s="184" customFormat="1" ht="3.75" customHeight="1">
      <c r="A30" s="445"/>
      <c r="B30" s="459"/>
      <c r="C30" s="459"/>
      <c r="D30" s="455"/>
    </row>
    <row r="31" spans="1:8" s="149" customFormat="1" ht="12.75" customHeight="1">
      <c r="A31" s="445" t="s">
        <v>513</v>
      </c>
      <c r="B31" s="459"/>
      <c r="C31" s="459"/>
      <c r="D31" s="455"/>
    </row>
    <row r="32" spans="1:8" s="661" customFormat="1" ht="12.75" customHeight="1">
      <c r="A32" s="445" t="s">
        <v>1193</v>
      </c>
      <c r="B32" s="459"/>
      <c r="C32" s="459"/>
      <c r="D32" s="455"/>
    </row>
    <row r="33" spans="1:8" s="149" customFormat="1" ht="39.75" customHeight="1">
      <c r="A33" s="1257" t="s">
        <v>1191</v>
      </c>
      <c r="B33" s="1257"/>
      <c r="C33" s="1257"/>
      <c r="D33" s="1257"/>
    </row>
    <row r="34" spans="1:8" s="149" customFormat="1" ht="63.75" customHeight="1">
      <c r="A34" s="1257" t="s">
        <v>1192</v>
      </c>
      <c r="B34" s="1257"/>
      <c r="C34" s="1257"/>
      <c r="D34" s="1257"/>
    </row>
    <row r="35" spans="1:8" ht="12.75" customHeight="1">
      <c r="F35" s="225"/>
      <c r="H35" s="420"/>
    </row>
    <row r="36" spans="1:8" ht="15">
      <c r="A36" s="1247" t="s">
        <v>206</v>
      </c>
      <c r="B36" s="1247"/>
      <c r="F36" s="225"/>
    </row>
    <row r="37" spans="1:8" ht="15">
      <c r="A37" s="184"/>
      <c r="B37" s="198"/>
      <c r="F37" s="225"/>
    </row>
    <row r="38" spans="1:8" ht="15">
      <c r="A38" s="237" t="s">
        <v>207</v>
      </c>
      <c r="B38" s="198"/>
      <c r="F38" s="225"/>
    </row>
    <row r="39" spans="1:8" ht="15">
      <c r="A39" s="184"/>
      <c r="B39" s="198"/>
      <c r="F39" s="225"/>
    </row>
    <row r="40" spans="1:8" ht="15">
      <c r="A40" s="237" t="s">
        <v>208</v>
      </c>
      <c r="B40" s="198"/>
      <c r="F40" s="225"/>
    </row>
    <row r="41" spans="1:8" ht="15">
      <c r="F41" s="225"/>
    </row>
    <row r="42" spans="1:8">
      <c r="A42" s="967" t="s">
        <v>950</v>
      </c>
    </row>
    <row r="43" spans="1:8">
      <c r="H43" s="421"/>
    </row>
    <row r="44" spans="1:8">
      <c r="H44" s="421"/>
    </row>
  </sheetData>
  <mergeCells count="3">
    <mergeCell ref="A33:D33"/>
    <mergeCell ref="A34:D34"/>
    <mergeCell ref="A36:B36"/>
  </mergeCells>
  <hyperlinks>
    <hyperlink ref="A3" location="'User Guide Road Trans Licensing'!A1" display="Click Here for User Guide"/>
    <hyperlink ref="A36" location="Commentary!A69" display="Click here to return to the Commentary"/>
    <hyperlink ref="A38" location="RTL" display="Click here to return to Contents"/>
    <hyperlink ref="A40" location="'Statistical Notes'!A1" display="Click here for information on Statistical Notes and symbols used"/>
    <hyperlink ref="A36:B36" location="'Road Transport - Commentary'!A1" display="Click here to return to the Commentary"/>
    <hyperlink ref="A42" r:id="rId1"/>
  </hyperlinks>
  <pageMargins left="0.74803149606299213" right="0.74803149606299213" top="0.59055118110236227" bottom="0.59055118110236227" header="0.51181102362204722" footer="0.51181102362204722"/>
  <pageSetup paperSize="9" fitToWidth="0" fitToHeight="0" orientation="portrait" r:id="rId2"/>
  <headerFooter alignWithMargins="0"/>
</worksheet>
</file>

<file path=xl/worksheets/sheet61.xml><?xml version="1.0" encoding="utf-8"?>
<worksheet xmlns="http://schemas.openxmlformats.org/spreadsheetml/2006/main" xmlns:r="http://schemas.openxmlformats.org/officeDocument/2006/relationships">
  <sheetPr codeName="Sheet54">
    <tabColor theme="0" tint="-0.249977111117893"/>
  </sheetPr>
  <dimension ref="A1:M53"/>
  <sheetViews>
    <sheetView zoomScaleNormal="100" workbookViewId="0">
      <selection activeCell="F20" sqref="F20"/>
    </sheetView>
  </sheetViews>
  <sheetFormatPr defaultRowHeight="12.75"/>
  <cols>
    <col min="1" max="1" width="31" style="2" customWidth="1"/>
    <col min="2" max="3" width="16.7109375" style="2" customWidth="1"/>
    <col min="4" max="4" width="12.42578125" style="2" customWidth="1"/>
    <col min="5" max="9" width="9.140625" style="2" customWidth="1"/>
    <col min="10" max="10" width="8.140625" style="2" customWidth="1"/>
    <col min="11" max="11" width="9.140625" style="2" customWidth="1"/>
    <col min="12" max="16384" width="9.140625" style="2"/>
  </cols>
  <sheetData>
    <row r="1" spans="1:13" ht="15.75">
      <c r="A1" s="16" t="s">
        <v>101</v>
      </c>
      <c r="B1" s="41"/>
      <c r="C1" s="1087"/>
      <c r="D1" s="41"/>
    </row>
    <row r="2" spans="1:13" ht="15.75">
      <c r="B2" s="41"/>
      <c r="C2" s="41"/>
      <c r="D2" s="41"/>
      <c r="F2" s="1"/>
    </row>
    <row r="3" spans="1:13">
      <c r="A3" s="14" t="s">
        <v>197</v>
      </c>
      <c r="B3" s="41"/>
      <c r="C3" s="41"/>
      <c r="D3" s="41"/>
    </row>
    <row r="4" spans="1:13">
      <c r="A4" s="14"/>
      <c r="B4" s="41"/>
      <c r="C4" s="41"/>
      <c r="D4" s="41"/>
    </row>
    <row r="5" spans="1:13" ht="14.25">
      <c r="A5" s="1032" t="s">
        <v>1273</v>
      </c>
      <c r="B5" s="42"/>
      <c r="C5" s="42"/>
      <c r="D5" s="42"/>
    </row>
    <row r="6" spans="1:13" ht="13.5" thickBot="1">
      <c r="A6" s="7"/>
      <c r="B6" s="42"/>
      <c r="C6" s="42"/>
      <c r="D6" s="42"/>
    </row>
    <row r="7" spans="1:13" ht="18.75" customHeight="1" thickTop="1" thickBot="1">
      <c r="A7" s="43" t="s">
        <v>506</v>
      </c>
      <c r="B7" s="769" t="s">
        <v>1228</v>
      </c>
      <c r="C7" s="769" t="s">
        <v>1229</v>
      </c>
      <c r="D7" s="44" t="s">
        <v>200</v>
      </c>
    </row>
    <row r="8" spans="1:13" ht="13.5" thickTop="1">
      <c r="A8" s="35"/>
      <c r="B8" s="42"/>
      <c r="C8" s="45"/>
      <c r="D8" s="45"/>
      <c r="K8" s="70"/>
      <c r="L8" s="19"/>
      <c r="M8" s="39"/>
    </row>
    <row r="9" spans="1:13">
      <c r="A9" s="968" t="s">
        <v>1190</v>
      </c>
      <c r="B9" s="19">
        <v>14196</v>
      </c>
      <c r="C9" s="19">
        <v>12864</v>
      </c>
      <c r="D9" s="234">
        <f>(C9-B9)/B9</f>
        <v>-9.3829247675401517E-2</v>
      </c>
      <c r="K9" s="70"/>
      <c r="L9" s="19"/>
      <c r="M9" s="39"/>
    </row>
    <row r="10" spans="1:13">
      <c r="A10" s="439"/>
      <c r="B10" s="19"/>
      <c r="C10" s="19"/>
      <c r="D10" s="234"/>
      <c r="K10" s="70"/>
      <c r="L10" s="19"/>
      <c r="M10" s="39"/>
    </row>
    <row r="11" spans="1:13">
      <c r="A11" s="443" t="s">
        <v>514</v>
      </c>
      <c r="B11" s="19">
        <f>SUM(B13:B15)</f>
        <v>1896</v>
      </c>
      <c r="C11" s="19">
        <f>SUM(C13:C15)</f>
        <v>1695</v>
      </c>
      <c r="D11" s="234">
        <f t="shared" ref="D11:D15" si="0">(C11-B11)/B11</f>
        <v>-0.1060126582278481</v>
      </c>
      <c r="F11" s="60"/>
      <c r="K11" s="70"/>
      <c r="L11" s="19"/>
      <c r="M11" s="39"/>
    </row>
    <row r="12" spans="1:13" ht="3.75" customHeight="1">
      <c r="A12" s="439"/>
      <c r="B12" s="19"/>
      <c r="C12" s="19"/>
      <c r="D12" s="234"/>
      <c r="K12" s="70"/>
      <c r="L12" s="19"/>
      <c r="M12" s="39"/>
    </row>
    <row r="13" spans="1:13">
      <c r="A13" s="439" t="s">
        <v>515</v>
      </c>
      <c r="B13" s="19">
        <v>1654</v>
      </c>
      <c r="C13" s="19">
        <v>1469</v>
      </c>
      <c r="D13" s="234">
        <f t="shared" si="0"/>
        <v>-0.11185006045949214</v>
      </c>
      <c r="F13" s="60"/>
      <c r="K13" s="70"/>
      <c r="L13" s="19"/>
      <c r="M13" s="39"/>
    </row>
    <row r="14" spans="1:13" ht="3.75" customHeight="1">
      <c r="A14" s="439"/>
      <c r="B14" s="19"/>
      <c r="C14" s="19"/>
      <c r="D14" s="234"/>
      <c r="K14" s="70"/>
      <c r="L14" s="19"/>
      <c r="M14" s="39"/>
    </row>
    <row r="15" spans="1:13">
      <c r="A15" s="439" t="s">
        <v>516</v>
      </c>
      <c r="B15" s="19">
        <v>242</v>
      </c>
      <c r="C15" s="19">
        <v>226</v>
      </c>
      <c r="D15" s="234">
        <f t="shared" si="0"/>
        <v>-6.6115702479338845E-2</v>
      </c>
      <c r="E15" s="60"/>
      <c r="G15" s="60"/>
      <c r="K15" s="70"/>
      <c r="L15" s="19"/>
      <c r="M15" s="39"/>
    </row>
    <row r="16" spans="1:13">
      <c r="A16" s="439"/>
      <c r="B16" s="19"/>
      <c r="C16" s="19"/>
      <c r="D16" s="234"/>
      <c r="E16" s="60"/>
    </row>
    <row r="17" spans="1:10" ht="14.25">
      <c r="A17" s="443" t="s">
        <v>1531</v>
      </c>
      <c r="B17" s="70" t="s">
        <v>1529</v>
      </c>
      <c r="C17" s="70" t="s">
        <v>1551</v>
      </c>
      <c r="D17" s="234" t="s">
        <v>1553</v>
      </c>
      <c r="F17" s="60"/>
      <c r="G17" s="60"/>
      <c r="J17" s="1227"/>
    </row>
    <row r="18" spans="1:10" ht="3.75" customHeight="1">
      <c r="A18" s="439"/>
      <c r="B18" s="19"/>
      <c r="C18" s="20"/>
      <c r="D18" s="234"/>
    </row>
    <row r="19" spans="1:10" ht="14.25">
      <c r="A19" s="443" t="s">
        <v>1197</v>
      </c>
      <c r="B19" s="19">
        <v>6877</v>
      </c>
      <c r="C19" s="19">
        <v>4654</v>
      </c>
      <c r="D19" s="234" t="s">
        <v>1094</v>
      </c>
    </row>
    <row r="20" spans="1:10" ht="14.25">
      <c r="A20" s="443" t="s">
        <v>1532</v>
      </c>
      <c r="B20" s="70" t="s">
        <v>1530</v>
      </c>
      <c r="C20" s="70" t="s">
        <v>1552</v>
      </c>
      <c r="D20" s="234" t="s">
        <v>1094</v>
      </c>
    </row>
    <row r="21" spans="1:10" ht="14.25">
      <c r="A21" s="443" t="s">
        <v>1198</v>
      </c>
      <c r="B21" s="19">
        <v>433</v>
      </c>
      <c r="C21" s="19">
        <v>313</v>
      </c>
      <c r="D21" s="234" t="s">
        <v>1094</v>
      </c>
      <c r="F21" s="60"/>
    </row>
    <row r="22" spans="1:10" ht="14.25">
      <c r="A22" s="443" t="s">
        <v>1199</v>
      </c>
      <c r="B22" s="19">
        <v>216</v>
      </c>
      <c r="C22" s="45">
        <v>136</v>
      </c>
      <c r="D22" s="234" t="s">
        <v>1094</v>
      </c>
      <c r="F22" s="60"/>
      <c r="G22" s="60"/>
    </row>
    <row r="23" spans="1:10" s="441" customFormat="1">
      <c r="A23" s="439"/>
      <c r="B23" s="19"/>
      <c r="C23" s="45"/>
      <c r="D23" s="234"/>
      <c r="F23" s="60"/>
      <c r="G23" s="60"/>
    </row>
    <row r="24" spans="1:10" s="441" customFormat="1" ht="14.25">
      <c r="A24" s="263" t="s">
        <v>1533</v>
      </c>
      <c r="B24" s="70" t="s">
        <v>1094</v>
      </c>
      <c r="C24" s="19">
        <v>2318</v>
      </c>
      <c r="D24" s="234" t="s">
        <v>1094</v>
      </c>
      <c r="F24" s="60"/>
      <c r="G24" s="60"/>
    </row>
    <row r="25" spans="1:10" s="441" customFormat="1" ht="14.25">
      <c r="A25" s="263" t="s">
        <v>1534</v>
      </c>
      <c r="B25" s="70" t="s">
        <v>1094</v>
      </c>
      <c r="C25" s="19">
        <v>185</v>
      </c>
      <c r="D25" s="234" t="s">
        <v>1094</v>
      </c>
      <c r="F25" s="60"/>
      <c r="G25" s="933"/>
    </row>
    <row r="26" spans="1:10" s="441" customFormat="1" ht="14.25" customHeight="1">
      <c r="A26" s="263" t="s">
        <v>1535</v>
      </c>
      <c r="B26" s="70" t="s">
        <v>1094</v>
      </c>
      <c r="C26" s="19">
        <v>465</v>
      </c>
      <c r="D26" s="234" t="s">
        <v>1094</v>
      </c>
      <c r="F26" s="60"/>
      <c r="G26" s="933"/>
    </row>
    <row r="27" spans="1:10" s="441" customFormat="1" ht="14.25">
      <c r="A27" s="263" t="s">
        <v>1536</v>
      </c>
      <c r="B27" s="70" t="s">
        <v>1094</v>
      </c>
      <c r="C27" s="19">
        <v>58</v>
      </c>
      <c r="D27" s="234" t="s">
        <v>1094</v>
      </c>
      <c r="F27" s="67"/>
      <c r="G27" s="933"/>
    </row>
    <row r="28" spans="1:10" s="441" customFormat="1">
      <c r="A28" s="439"/>
      <c r="B28" s="19"/>
      <c r="C28" s="45"/>
      <c r="D28" s="234"/>
      <c r="F28" s="60"/>
      <c r="G28" s="60"/>
    </row>
    <row r="29" spans="1:10" ht="13.5" thickBot="1">
      <c r="A29" s="49"/>
      <c r="B29" s="233"/>
      <c r="C29" s="86"/>
      <c r="D29" s="86"/>
    </row>
    <row r="30" spans="1:10" ht="13.5" thickTop="1">
      <c r="A30" s="441" t="s">
        <v>517</v>
      </c>
      <c r="B30" s="7"/>
      <c r="C30" s="7"/>
      <c r="D30" s="7"/>
    </row>
    <row r="31" spans="1:10" ht="6.75" customHeight="1">
      <c r="A31" s="35"/>
      <c r="B31" s="7"/>
      <c r="C31" s="7"/>
      <c r="D31" s="7"/>
    </row>
    <row r="32" spans="1:10">
      <c r="A32" s="1009" t="s">
        <v>205</v>
      </c>
      <c r="B32" s="460"/>
      <c r="C32" s="460"/>
      <c r="D32" s="460"/>
    </row>
    <row r="33" spans="1:8" ht="27" customHeight="1">
      <c r="A33" s="1315" t="s">
        <v>1111</v>
      </c>
      <c r="B33" s="1315"/>
      <c r="C33" s="1315"/>
      <c r="D33" s="1315"/>
    </row>
    <row r="34" spans="1:8" s="441" customFormat="1" ht="28.5" customHeight="1">
      <c r="A34" s="1315" t="s">
        <v>1195</v>
      </c>
      <c r="B34" s="1315"/>
      <c r="C34" s="1315"/>
      <c r="D34" s="1315"/>
    </row>
    <row r="35" spans="1:8" s="441" customFormat="1" ht="16.5" customHeight="1">
      <c r="A35" s="1315" t="s">
        <v>1196</v>
      </c>
      <c r="B35" s="1315"/>
      <c r="C35" s="1315"/>
      <c r="D35" s="1315"/>
    </row>
    <row r="36" spans="1:8" s="441" customFormat="1" ht="65.25" customHeight="1">
      <c r="A36" s="1315" t="s">
        <v>1542</v>
      </c>
      <c r="B36" s="1315"/>
      <c r="C36" s="1315"/>
      <c r="D36" s="1315"/>
    </row>
    <row r="37" spans="1:8" s="441" customFormat="1" ht="16.5" customHeight="1">
      <c r="A37" s="1315" t="s">
        <v>1537</v>
      </c>
      <c r="B37" s="1315"/>
      <c r="C37" s="1315"/>
      <c r="D37" s="1315"/>
    </row>
    <row r="38" spans="1:8" s="441" customFormat="1" ht="27" customHeight="1">
      <c r="A38" s="1315" t="s">
        <v>1538</v>
      </c>
      <c r="B38" s="1315"/>
      <c r="C38" s="1315"/>
      <c r="D38" s="1315"/>
    </row>
    <row r="39" spans="1:8" s="460" customFormat="1" ht="27" customHeight="1">
      <c r="A39" s="1315" t="s">
        <v>1539</v>
      </c>
      <c r="B39" s="1315"/>
      <c r="C39" s="1315"/>
      <c r="D39" s="1315"/>
      <c r="H39" s="15"/>
    </row>
    <row r="40" spans="1:8" s="460" customFormat="1" ht="27" customHeight="1">
      <c r="A40" s="1315" t="s">
        <v>1540</v>
      </c>
      <c r="B40" s="1315"/>
      <c r="C40" s="1315"/>
      <c r="D40" s="1315"/>
    </row>
    <row r="41" spans="1:8" s="441" customFormat="1" ht="18" customHeight="1">
      <c r="A41" s="1315" t="s">
        <v>1541</v>
      </c>
      <c r="B41" s="1315"/>
      <c r="C41" s="1315"/>
      <c r="D41" s="1315"/>
      <c r="G41" s="7"/>
    </row>
    <row r="42" spans="1:8">
      <c r="G42" s="7"/>
    </row>
    <row r="43" spans="1:8" ht="15">
      <c r="A43" s="1269" t="s">
        <v>206</v>
      </c>
      <c r="B43" s="1269"/>
      <c r="C43" s="41"/>
      <c r="D43" s="41"/>
      <c r="F43" s="119"/>
    </row>
    <row r="44" spans="1:8" ht="15">
      <c r="A44" s="7"/>
      <c r="B44" s="42"/>
      <c r="C44" s="41"/>
      <c r="D44" s="41"/>
      <c r="F44" s="119"/>
    </row>
    <row r="45" spans="1:8" ht="15">
      <c r="A45" s="14" t="s">
        <v>207</v>
      </c>
      <c r="B45" s="42"/>
      <c r="C45" s="41"/>
      <c r="D45" s="41"/>
      <c r="F45" s="119"/>
    </row>
    <row r="46" spans="1:8" ht="15">
      <c r="A46" s="7"/>
      <c r="B46" s="42"/>
      <c r="C46" s="41"/>
      <c r="D46" s="41"/>
      <c r="F46" s="119"/>
    </row>
    <row r="47" spans="1:8" ht="15">
      <c r="A47" s="14" t="s">
        <v>208</v>
      </c>
      <c r="B47" s="42"/>
      <c r="C47" s="41"/>
      <c r="D47" s="41"/>
      <c r="F47" s="119"/>
    </row>
    <row r="49" spans="1:1">
      <c r="A49" s="967" t="s">
        <v>950</v>
      </c>
    </row>
    <row r="53" spans="1:1">
      <c r="A53" s="441"/>
    </row>
  </sheetData>
  <mergeCells count="10">
    <mergeCell ref="A33:D33"/>
    <mergeCell ref="A43:B43"/>
    <mergeCell ref="A39:D39"/>
    <mergeCell ref="A40:D40"/>
    <mergeCell ref="A41:D41"/>
    <mergeCell ref="A34:D34"/>
    <mergeCell ref="A35:D35"/>
    <mergeCell ref="A37:D37"/>
    <mergeCell ref="A38:D38"/>
    <mergeCell ref="A36:D36"/>
  </mergeCells>
  <hyperlinks>
    <hyperlink ref="A3" location="'User Guide Road Trans Licensing'!A1" display="Click Here for User Guide"/>
    <hyperlink ref="A43" location="Commentary!A69" display="Click here to return to the Key Points"/>
    <hyperlink ref="A45" location="RTL" display="Click here to return to Contents"/>
    <hyperlink ref="A47" location="'Statistical Notes'!A1" display="Click here for information on Statistical Notes and symbols used"/>
    <hyperlink ref="A43:B43" location="'Road Transport - Commentary'!A1" display="Click here to return to the Commentary"/>
    <hyperlink ref="A49" r:id="rId1"/>
  </hyperlinks>
  <pageMargins left="0.70866141732283472" right="0.70866141732283472" top="0.74803149606299213" bottom="0.74803149606299213" header="0.31496062992125984" footer="0.31496062992125984"/>
  <pageSetup paperSize="9" fitToWidth="0" fitToHeight="0" orientation="portrait" r:id="rId2"/>
</worksheet>
</file>

<file path=xl/worksheets/sheet62.xml><?xml version="1.0" encoding="utf-8"?>
<worksheet xmlns="http://schemas.openxmlformats.org/spreadsheetml/2006/main" xmlns:r="http://schemas.openxmlformats.org/officeDocument/2006/relationships">
  <sheetPr codeName="Sheet55">
    <tabColor theme="0" tint="-0.249977111117893"/>
  </sheetPr>
  <dimension ref="A1:M29"/>
  <sheetViews>
    <sheetView zoomScaleNormal="100" workbookViewId="0">
      <selection activeCell="A2" sqref="A2"/>
    </sheetView>
  </sheetViews>
  <sheetFormatPr defaultRowHeight="12.75"/>
  <cols>
    <col min="1" max="1" width="33.42578125" style="2" customWidth="1"/>
    <col min="2" max="3" width="16.7109375" style="2" customWidth="1"/>
    <col min="4" max="4" width="14.5703125" style="2" customWidth="1"/>
    <col min="5" max="9" width="9.140625" style="2" customWidth="1"/>
    <col min="10" max="10" width="21.7109375" style="2" bestFit="1" customWidth="1"/>
    <col min="11" max="11" width="9.140625" style="2" customWidth="1"/>
    <col min="12" max="16384" width="9.140625" style="2"/>
  </cols>
  <sheetData>
    <row r="1" spans="1:13" ht="15.75">
      <c r="A1" s="16" t="s">
        <v>101</v>
      </c>
      <c r="B1" s="41"/>
      <c r="C1" s="1087"/>
      <c r="D1" s="41"/>
    </row>
    <row r="2" spans="1:13" ht="15.75">
      <c r="B2" s="41"/>
      <c r="C2" s="41"/>
      <c r="D2" s="41"/>
      <c r="F2" s="1"/>
    </row>
    <row r="3" spans="1:13">
      <c r="A3" s="14" t="s">
        <v>197</v>
      </c>
      <c r="B3" s="41"/>
      <c r="C3" s="41"/>
      <c r="D3" s="41"/>
    </row>
    <row r="4" spans="1:13">
      <c r="A4" s="14"/>
      <c r="B4" s="41"/>
      <c r="C4" s="41"/>
      <c r="D4" s="41"/>
    </row>
    <row r="5" spans="1:13" ht="14.25">
      <c r="A5" s="1032" t="s">
        <v>1253</v>
      </c>
      <c r="B5" s="42"/>
      <c r="C5" s="42"/>
      <c r="D5" s="42"/>
    </row>
    <row r="6" spans="1:13" ht="13.5" thickBot="1">
      <c r="A6" s="7"/>
      <c r="B6" s="42"/>
      <c r="C6" s="42"/>
      <c r="D6" s="42"/>
    </row>
    <row r="7" spans="1:13" ht="18.75" customHeight="1" thickTop="1" thickBot="1">
      <c r="A7" s="43" t="s">
        <v>506</v>
      </c>
      <c r="B7" s="770" t="s">
        <v>1228</v>
      </c>
      <c r="C7" s="770" t="s">
        <v>1229</v>
      </c>
      <c r="D7" s="44" t="s">
        <v>200</v>
      </c>
    </row>
    <row r="8" spans="1:13" ht="13.5" thickTop="1">
      <c r="A8" s="7"/>
      <c r="B8" s="42"/>
      <c r="C8" s="42"/>
      <c r="D8" s="45"/>
      <c r="I8" s="7"/>
      <c r="K8" s="70"/>
      <c r="L8" s="19"/>
      <c r="M8" s="39"/>
    </row>
    <row r="9" spans="1:13">
      <c r="A9" s="11" t="s">
        <v>518</v>
      </c>
      <c r="B9" s="19">
        <v>1579</v>
      </c>
      <c r="C9" s="19">
        <v>1666</v>
      </c>
      <c r="D9" s="39">
        <f>(C9-B9)/B9</f>
        <v>5.5098163394553513E-2</v>
      </c>
      <c r="K9" s="70"/>
      <c r="L9" s="19"/>
      <c r="M9" s="39"/>
    </row>
    <row r="10" spans="1:13">
      <c r="A10" s="35"/>
      <c r="B10" s="19"/>
      <c r="C10" s="19"/>
      <c r="D10" s="39"/>
      <c r="I10" s="671"/>
      <c r="J10" s="672"/>
      <c r="K10" s="70"/>
      <c r="L10" s="19"/>
      <c r="M10" s="39"/>
    </row>
    <row r="11" spans="1:13">
      <c r="A11" s="35" t="s">
        <v>519</v>
      </c>
      <c r="B11" s="19">
        <v>377</v>
      </c>
      <c r="C11" s="19">
        <v>379</v>
      </c>
      <c r="D11" s="39">
        <f>(C11-B11)/B11</f>
        <v>5.3050397877984082E-3</v>
      </c>
      <c r="J11" s="673"/>
      <c r="K11" s="70"/>
      <c r="L11" s="19"/>
      <c r="M11" s="39"/>
    </row>
    <row r="12" spans="1:13">
      <c r="A12" s="35"/>
      <c r="B12" s="19"/>
      <c r="C12" s="19"/>
      <c r="D12" s="39"/>
      <c r="K12" s="70"/>
      <c r="L12" s="19"/>
      <c r="M12" s="39"/>
    </row>
    <row r="13" spans="1:13" ht="14.25">
      <c r="A13" s="460" t="s">
        <v>1201</v>
      </c>
      <c r="B13" s="647">
        <v>3863</v>
      </c>
      <c r="C13" s="19">
        <v>4022</v>
      </c>
      <c r="D13" s="39">
        <f>(C13-B13)/B13</f>
        <v>4.1159720424540511E-2</v>
      </c>
      <c r="F13" s="861"/>
      <c r="G13" s="60"/>
      <c r="K13" s="70"/>
      <c r="L13" s="19"/>
      <c r="M13" s="39"/>
    </row>
    <row r="14" spans="1:13" ht="13.5" thickBot="1">
      <c r="A14" s="49"/>
      <c r="B14" s="49"/>
      <c r="C14" s="49"/>
      <c r="D14" s="49"/>
    </row>
    <row r="15" spans="1:13" ht="13.5" thickTop="1">
      <c r="A15" s="441" t="s">
        <v>520</v>
      </c>
      <c r="B15" s="7"/>
      <c r="C15" s="67"/>
      <c r="D15" s="7"/>
    </row>
    <row r="16" spans="1:13">
      <c r="A16" s="35"/>
      <c r="B16" s="7"/>
      <c r="C16" s="7"/>
      <c r="D16" s="7"/>
    </row>
    <row r="17" spans="1:6">
      <c r="A17" s="1009" t="s">
        <v>205</v>
      </c>
      <c r="B17" s="460"/>
      <c r="C17" s="460"/>
      <c r="D17" s="460"/>
    </row>
    <row r="18" spans="1:6" s="7" customFormat="1" ht="92.25" customHeight="1">
      <c r="A18" s="1315" t="s">
        <v>1009</v>
      </c>
      <c r="B18" s="1315"/>
      <c r="C18" s="1315"/>
      <c r="D18" s="1315"/>
    </row>
    <row r="19" spans="1:6" s="7" customFormat="1" ht="51.75" customHeight="1">
      <c r="A19" s="1315" t="s">
        <v>1412</v>
      </c>
      <c r="B19" s="1315"/>
      <c r="C19" s="1315"/>
      <c r="D19" s="1315"/>
    </row>
    <row r="20" spans="1:6" s="7" customFormat="1" ht="27" customHeight="1">
      <c r="A20" s="1316" t="s">
        <v>1200</v>
      </c>
      <c r="B20" s="1316"/>
      <c r="C20" s="1316"/>
      <c r="D20" s="1316"/>
    </row>
    <row r="21" spans="1:6" s="7" customFormat="1" ht="28.5" customHeight="1">
      <c r="A21" s="1315" t="s">
        <v>1290</v>
      </c>
      <c r="B21" s="1315"/>
      <c r="C21" s="1315"/>
      <c r="D21" s="1315"/>
    </row>
    <row r="23" spans="1:6" ht="15">
      <c r="A23" s="1269" t="s">
        <v>206</v>
      </c>
      <c r="B23" s="1269"/>
      <c r="C23" s="41"/>
      <c r="D23" s="41"/>
      <c r="F23" s="119"/>
    </row>
    <row r="24" spans="1:6" ht="15">
      <c r="A24" s="7"/>
      <c r="B24" s="42"/>
      <c r="C24" s="41"/>
      <c r="D24" s="41"/>
      <c r="F24" s="119"/>
    </row>
    <row r="25" spans="1:6" ht="15">
      <c r="A25" s="14" t="s">
        <v>207</v>
      </c>
      <c r="B25" s="42"/>
      <c r="C25" s="41"/>
      <c r="D25" s="41"/>
      <c r="F25" s="119"/>
    </row>
    <row r="26" spans="1:6" ht="15">
      <c r="A26" s="7"/>
      <c r="B26" s="42"/>
      <c r="C26" s="41"/>
      <c r="D26" s="41"/>
      <c r="F26" s="119"/>
    </row>
    <row r="27" spans="1:6" ht="15">
      <c r="A27" s="14" t="s">
        <v>208</v>
      </c>
      <c r="B27" s="42"/>
      <c r="C27" s="41"/>
      <c r="D27" s="41"/>
      <c r="F27" s="119"/>
    </row>
    <row r="29" spans="1:6">
      <c r="A29" s="967" t="s">
        <v>950</v>
      </c>
    </row>
  </sheetData>
  <mergeCells count="5">
    <mergeCell ref="A18:D18"/>
    <mergeCell ref="A19:D19"/>
    <mergeCell ref="A20:D20"/>
    <mergeCell ref="A21:D21"/>
    <mergeCell ref="A23:B23"/>
  </mergeCells>
  <hyperlinks>
    <hyperlink ref="A3" location="'User Guide Road Trans Licensing'!A1" display="Click Here for User Guide"/>
    <hyperlink ref="A23" location="Commentary!A69" display="Click here to return to the Key Points"/>
    <hyperlink ref="A25" location="RTL" display="Click here to return to Contents"/>
    <hyperlink ref="A27" location="'Statistical Notes'!A1" display="Click here for information on Statistical Notes and symbols used"/>
    <hyperlink ref="A23:B23" location="'Road Transport - Commentary'!A1" display="Click here to return to the Commentary"/>
    <hyperlink ref="A29" r:id="rId1"/>
  </hyperlinks>
  <pageMargins left="0.70000000000000007" right="0.70000000000000007" top="0.75" bottom="0.75" header="0.30000000000000004" footer="0.30000000000000004"/>
  <pageSetup paperSize="9" fitToWidth="0" fitToHeight="0" orientation="portrait" r:id="rId2"/>
</worksheet>
</file>

<file path=xl/worksheets/sheet63.xml><?xml version="1.0" encoding="utf-8"?>
<worksheet xmlns="http://schemas.openxmlformats.org/spreadsheetml/2006/main" xmlns:r="http://schemas.openxmlformats.org/officeDocument/2006/relationships">
  <sheetPr codeName="Sheet56">
    <tabColor theme="0" tint="-0.249977111117893"/>
    <pageSetUpPr fitToPage="1"/>
  </sheetPr>
  <dimension ref="B2:Q57"/>
  <sheetViews>
    <sheetView workbookViewId="0">
      <selection activeCell="B3" sqref="B3"/>
    </sheetView>
  </sheetViews>
  <sheetFormatPr defaultRowHeight="12.75"/>
  <cols>
    <col min="1" max="1" width="9.140625" style="2" customWidth="1"/>
    <col min="2" max="2" width="12.7109375" style="7" bestFit="1" customWidth="1"/>
    <col min="3" max="3" width="9.140625" style="7" customWidth="1"/>
    <col min="4" max="16" width="9.140625" style="7"/>
    <col min="17" max="16384" width="9.140625" style="2"/>
  </cols>
  <sheetData>
    <row r="2" spans="2:17" ht="15.75">
      <c r="B2" s="1089" t="s">
        <v>521</v>
      </c>
      <c r="C2" s="460"/>
      <c r="D2" s="460"/>
      <c r="E2" s="1087"/>
      <c r="F2" s="460"/>
      <c r="G2" s="460"/>
      <c r="H2" s="460"/>
      <c r="I2" s="460"/>
      <c r="J2" s="460"/>
      <c r="K2" s="460"/>
      <c r="L2" s="460"/>
      <c r="M2" s="460"/>
      <c r="N2" s="460"/>
      <c r="O2" s="460"/>
    </row>
    <row r="3" spans="2:17">
      <c r="B3" s="460"/>
      <c r="C3" s="460"/>
      <c r="D3" s="460"/>
      <c r="E3" s="460"/>
      <c r="F3" s="460"/>
      <c r="G3" s="460"/>
      <c r="H3" s="460"/>
      <c r="I3" s="460"/>
      <c r="J3" s="460"/>
      <c r="K3" s="460"/>
      <c r="L3" s="460"/>
      <c r="M3" s="460"/>
      <c r="N3" s="460"/>
      <c r="O3" s="460"/>
    </row>
    <row r="4" spans="2:17" ht="27" customHeight="1">
      <c r="B4" s="1239" t="s">
        <v>918</v>
      </c>
      <c r="C4" s="1239"/>
      <c r="D4" s="1239"/>
      <c r="E4" s="1239"/>
      <c r="F4" s="1239"/>
      <c r="G4" s="1239"/>
      <c r="H4" s="1239"/>
      <c r="I4" s="1239"/>
      <c r="J4" s="1239"/>
      <c r="K4" s="1239"/>
      <c r="L4" s="1239"/>
      <c r="M4" s="1239"/>
      <c r="N4" s="1239"/>
      <c r="O4" s="1239"/>
    </row>
    <row r="6" spans="2:17" ht="38.25" customHeight="1">
      <c r="B6" s="1239" t="s">
        <v>522</v>
      </c>
      <c r="C6" s="1239"/>
      <c r="D6" s="1239"/>
      <c r="E6" s="1239"/>
      <c r="F6" s="1239"/>
      <c r="G6" s="1239"/>
      <c r="H6" s="1239"/>
      <c r="I6" s="1239"/>
      <c r="J6" s="1239"/>
      <c r="K6" s="1239"/>
      <c r="L6" s="1239"/>
      <c r="M6" s="1239"/>
      <c r="N6" s="1239"/>
      <c r="O6" s="1239"/>
    </row>
    <row r="8" spans="2:17" ht="39.75" customHeight="1">
      <c r="B8" s="1239" t="s">
        <v>919</v>
      </c>
      <c r="C8" s="1239"/>
      <c r="D8" s="1239"/>
      <c r="E8" s="1239"/>
      <c r="F8" s="1239"/>
      <c r="G8" s="1239"/>
      <c r="H8" s="1239"/>
      <c r="I8" s="1239"/>
      <c r="J8" s="1239"/>
      <c r="K8" s="1239"/>
      <c r="L8" s="1239"/>
      <c r="M8" s="1239"/>
      <c r="N8" s="1239"/>
      <c r="O8" s="1239"/>
    </row>
    <row r="10" spans="2:17" ht="26.25" customHeight="1">
      <c r="B10" s="1239" t="s">
        <v>523</v>
      </c>
      <c r="C10" s="1239"/>
      <c r="D10" s="1239"/>
      <c r="E10" s="1239"/>
      <c r="F10" s="1239"/>
      <c r="G10" s="1239"/>
      <c r="H10" s="1239"/>
      <c r="I10" s="1239"/>
      <c r="J10" s="1239"/>
      <c r="K10" s="1239"/>
      <c r="L10" s="1239"/>
      <c r="M10" s="1239"/>
      <c r="N10" s="1239"/>
      <c r="O10" s="1239"/>
    </row>
    <row r="11" spans="2:17" ht="15" customHeight="1">
      <c r="B11" s="460"/>
    </row>
    <row r="12" spans="2:17" s="441" customFormat="1">
      <c r="B12" s="1178" t="s">
        <v>784</v>
      </c>
      <c r="C12" s="436"/>
      <c r="D12" s="436"/>
      <c r="E12" s="436"/>
      <c r="F12" s="436"/>
      <c r="G12" s="436"/>
      <c r="H12" s="436"/>
      <c r="I12" s="436"/>
      <c r="J12" s="436"/>
      <c r="K12" s="436"/>
      <c r="L12" s="436"/>
      <c r="M12" s="436"/>
      <c r="N12" s="436"/>
      <c r="O12" s="436"/>
      <c r="P12" s="442"/>
      <c r="Q12" s="443"/>
    </row>
    <row r="13" spans="2:17" s="441" customFormat="1">
      <c r="B13" s="1178"/>
      <c r="C13" s="436"/>
      <c r="D13" s="436"/>
      <c r="E13" s="436"/>
      <c r="F13" s="436"/>
      <c r="G13" s="436"/>
      <c r="H13" s="436"/>
      <c r="I13" s="436"/>
      <c r="J13" s="436"/>
      <c r="K13" s="436"/>
      <c r="L13" s="436"/>
      <c r="M13" s="436"/>
      <c r="N13" s="436"/>
      <c r="O13" s="436"/>
      <c r="P13" s="442"/>
      <c r="Q13" s="443"/>
    </row>
    <row r="14" spans="2:17" s="441" customFormat="1">
      <c r="B14" s="1180" t="s">
        <v>785</v>
      </c>
      <c r="C14" s="1179"/>
      <c r="D14" s="1179"/>
      <c r="E14" s="1179"/>
      <c r="F14" s="1179"/>
      <c r="G14" s="1179"/>
      <c r="H14" s="1179"/>
      <c r="I14" s="1179"/>
      <c r="J14" s="1179"/>
      <c r="K14" s="1179"/>
      <c r="L14" s="1179"/>
      <c r="M14" s="1179"/>
      <c r="N14" s="1179"/>
      <c r="O14" s="1179"/>
      <c r="P14" s="433"/>
      <c r="Q14" s="443"/>
    </row>
    <row r="15" spans="2:17" s="441" customFormat="1">
      <c r="B15" s="1181" t="s">
        <v>846</v>
      </c>
      <c r="C15" s="1179"/>
      <c r="D15" s="1179"/>
      <c r="E15" s="1179"/>
      <c r="F15" s="1179"/>
      <c r="G15" s="1179"/>
      <c r="H15" s="1179"/>
      <c r="I15" s="1179"/>
      <c r="J15" s="1179"/>
      <c r="K15" s="1179"/>
      <c r="L15" s="1179"/>
      <c r="M15" s="1179"/>
      <c r="N15" s="1179"/>
      <c r="O15" s="1179"/>
      <c r="P15" s="433"/>
      <c r="Q15" s="443"/>
    </row>
    <row r="16" spans="2:17" s="441" customFormat="1" ht="8.25" customHeight="1">
      <c r="B16" s="1181"/>
      <c r="C16" s="1179"/>
      <c r="D16" s="1179"/>
      <c r="E16" s="1179"/>
      <c r="F16" s="1179"/>
      <c r="G16" s="1179"/>
      <c r="H16" s="1179"/>
      <c r="I16" s="1179"/>
      <c r="J16" s="1179"/>
      <c r="K16" s="1179"/>
      <c r="L16" s="1179"/>
      <c r="M16" s="1179"/>
      <c r="N16" s="1179"/>
      <c r="O16" s="1179"/>
      <c r="P16" s="433"/>
      <c r="Q16" s="443"/>
    </row>
    <row r="17" spans="2:17" s="441" customFormat="1">
      <c r="B17" s="1181" t="s">
        <v>847</v>
      </c>
      <c r="C17" s="1179"/>
      <c r="D17" s="1179"/>
      <c r="E17" s="1179"/>
      <c r="F17" s="1179"/>
      <c r="G17" s="1179"/>
      <c r="H17" s="1179"/>
      <c r="I17" s="1179"/>
      <c r="J17" s="1179"/>
      <c r="K17" s="1179"/>
      <c r="L17" s="1179"/>
      <c r="M17" s="1179"/>
      <c r="N17" s="1179"/>
      <c r="O17" s="1179"/>
      <c r="P17" s="645"/>
      <c r="Q17" s="443"/>
    </row>
    <row r="18" spans="2:17" s="441" customFormat="1" ht="8.25" customHeight="1">
      <c r="B18" s="1181"/>
      <c r="C18" s="1179"/>
      <c r="D18" s="1179"/>
      <c r="E18" s="1179"/>
      <c r="F18" s="1179"/>
      <c r="G18" s="1179"/>
      <c r="H18" s="1179"/>
      <c r="I18" s="1179"/>
      <c r="J18" s="1179"/>
      <c r="K18" s="1179"/>
      <c r="L18" s="1179"/>
      <c r="M18" s="1179"/>
      <c r="N18" s="1179"/>
      <c r="O18" s="1179"/>
      <c r="P18" s="645"/>
      <c r="Q18" s="443"/>
    </row>
    <row r="19" spans="2:17" s="441" customFormat="1">
      <c r="B19" s="1181" t="s">
        <v>848</v>
      </c>
      <c r="C19" s="1179"/>
      <c r="D19" s="1179"/>
      <c r="E19" s="1179"/>
      <c r="F19" s="1179"/>
      <c r="G19" s="1179"/>
      <c r="H19" s="1179"/>
      <c r="I19" s="1179"/>
      <c r="J19" s="1179"/>
      <c r="K19" s="1179"/>
      <c r="L19" s="1179"/>
      <c r="M19" s="1179"/>
      <c r="N19" s="1179"/>
      <c r="O19" s="1179"/>
      <c r="P19" s="645"/>
      <c r="Q19" s="443"/>
    </row>
    <row r="20" spans="2:17" s="441" customFormat="1" ht="8.25" customHeight="1">
      <c r="B20" s="1181"/>
      <c r="C20" s="1179"/>
      <c r="D20" s="1179"/>
      <c r="E20" s="1179"/>
      <c r="F20" s="1179"/>
      <c r="G20" s="1179"/>
      <c r="H20" s="1179"/>
      <c r="I20" s="1179"/>
      <c r="J20" s="1179"/>
      <c r="K20" s="1179"/>
      <c r="L20" s="1179"/>
      <c r="M20" s="1179"/>
      <c r="N20" s="1179"/>
      <c r="O20" s="1179"/>
      <c r="P20" s="645"/>
      <c r="Q20" s="443"/>
    </row>
    <row r="21" spans="2:17" s="441" customFormat="1" ht="26.25" customHeight="1">
      <c r="B21" s="1255" t="s">
        <v>849</v>
      </c>
      <c r="C21" s="1245"/>
      <c r="D21" s="1245"/>
      <c r="E21" s="1245"/>
      <c r="F21" s="1245"/>
      <c r="G21" s="1245"/>
      <c r="H21" s="1245"/>
      <c r="I21" s="1245"/>
      <c r="J21" s="1245"/>
      <c r="K21" s="1245"/>
      <c r="L21" s="1245"/>
      <c r="M21" s="1245"/>
      <c r="N21" s="1245"/>
      <c r="O21" s="1245"/>
      <c r="P21" s="1245"/>
      <c r="Q21" s="443"/>
    </row>
    <row r="22" spans="2:17" s="441" customFormat="1" ht="8.25" customHeight="1">
      <c r="B22" s="1181"/>
      <c r="C22" s="1179"/>
      <c r="D22" s="1179"/>
      <c r="E22" s="1179"/>
      <c r="F22" s="1179"/>
      <c r="G22" s="1179"/>
      <c r="H22" s="1179"/>
      <c r="I22" s="1179"/>
      <c r="J22" s="1179"/>
      <c r="K22" s="1179"/>
      <c r="L22" s="1179"/>
      <c r="M22" s="1179"/>
      <c r="N22" s="1179"/>
      <c r="O22" s="1179"/>
      <c r="P22" s="645"/>
      <c r="Q22" s="443"/>
    </row>
    <row r="23" spans="2:17" s="441" customFormat="1" ht="25.5" customHeight="1">
      <c r="B23" s="1255" t="s">
        <v>850</v>
      </c>
      <c r="C23" s="1245"/>
      <c r="D23" s="1245"/>
      <c r="E23" s="1245"/>
      <c r="F23" s="1245"/>
      <c r="G23" s="1245"/>
      <c r="H23" s="1245"/>
      <c r="I23" s="1245"/>
      <c r="J23" s="1245"/>
      <c r="K23" s="1245"/>
      <c r="L23" s="1245"/>
      <c r="M23" s="1245"/>
      <c r="N23" s="1245"/>
      <c r="O23" s="1245"/>
      <c r="P23" s="1245"/>
      <c r="Q23" s="443"/>
    </row>
    <row r="24" spans="2:17" s="441" customFormat="1" ht="8.25" customHeight="1">
      <c r="B24" s="1179"/>
      <c r="C24" s="1120"/>
      <c r="D24" s="1120"/>
      <c r="E24" s="1120"/>
      <c r="F24" s="1120"/>
      <c r="G24" s="1120"/>
      <c r="H24" s="1120"/>
      <c r="I24" s="1120"/>
      <c r="J24" s="1120"/>
      <c r="K24" s="1120"/>
      <c r="L24" s="1120"/>
      <c r="M24" s="1120"/>
      <c r="N24" s="1120"/>
      <c r="O24" s="1120"/>
      <c r="P24" s="1120"/>
      <c r="Q24" s="443"/>
    </row>
    <row r="25" spans="2:17" s="441" customFormat="1">
      <c r="B25" s="1255" t="s">
        <v>851</v>
      </c>
      <c r="C25" s="1245"/>
      <c r="D25" s="1245"/>
      <c r="E25" s="1245"/>
      <c r="F25" s="1245"/>
      <c r="G25" s="1245"/>
      <c r="H25" s="1245"/>
      <c r="I25" s="1245"/>
      <c r="J25" s="1245"/>
      <c r="K25" s="1245"/>
      <c r="L25" s="1245"/>
      <c r="M25" s="1245"/>
      <c r="N25" s="1245"/>
      <c r="O25" s="1245"/>
      <c r="P25" s="1245"/>
      <c r="Q25" s="443"/>
    </row>
    <row r="26" spans="2:17" s="441" customFormat="1" ht="15" customHeight="1">
      <c r="B26" s="1181"/>
      <c r="C26" s="1179"/>
      <c r="D26" s="1179"/>
      <c r="E26" s="1179"/>
      <c r="F26" s="1179"/>
      <c r="G26" s="1179"/>
      <c r="H26" s="1179"/>
      <c r="I26" s="1179"/>
      <c r="J26" s="1179"/>
      <c r="K26" s="1179"/>
      <c r="L26" s="1179"/>
      <c r="M26" s="1179"/>
      <c r="N26" s="1179"/>
      <c r="O26" s="1179"/>
      <c r="P26" s="645"/>
      <c r="Q26" s="443"/>
    </row>
    <row r="27" spans="2:17" s="441" customFormat="1">
      <c r="B27" s="1180" t="s">
        <v>792</v>
      </c>
      <c r="C27" s="645"/>
      <c r="D27" s="645"/>
      <c r="E27" s="645"/>
      <c r="F27" s="645"/>
      <c r="G27" s="645"/>
      <c r="H27" s="645"/>
      <c r="I27" s="645"/>
      <c r="J27" s="645"/>
      <c r="K27" s="645"/>
      <c r="L27" s="645"/>
      <c r="M27" s="645"/>
      <c r="N27" s="645"/>
      <c r="O27" s="645"/>
      <c r="P27" s="645"/>
      <c r="Q27" s="443"/>
    </row>
    <row r="28" spans="2:17" s="441" customFormat="1" ht="39" customHeight="1">
      <c r="B28" s="1255" t="s">
        <v>920</v>
      </c>
      <c r="C28" s="1245"/>
      <c r="D28" s="1245"/>
      <c r="E28" s="1245"/>
      <c r="F28" s="1245"/>
      <c r="G28" s="1245"/>
      <c r="H28" s="1245"/>
      <c r="I28" s="1245"/>
      <c r="J28" s="1245"/>
      <c r="K28" s="1245"/>
      <c r="L28" s="1245"/>
      <c r="M28" s="1245"/>
      <c r="N28" s="1245"/>
      <c r="O28" s="1245"/>
      <c r="P28" s="1245"/>
      <c r="Q28" s="443"/>
    </row>
    <row r="29" spans="2:17" s="441" customFormat="1" ht="8.25" customHeight="1">
      <c r="B29" s="962"/>
      <c r="C29" s="662"/>
      <c r="D29" s="662"/>
      <c r="E29" s="662"/>
      <c r="F29" s="662"/>
      <c r="G29" s="662"/>
      <c r="H29" s="662"/>
      <c r="I29" s="662"/>
      <c r="J29" s="662"/>
      <c r="K29" s="662"/>
      <c r="L29" s="662"/>
      <c r="M29" s="662"/>
      <c r="N29" s="662"/>
      <c r="O29" s="662"/>
      <c r="P29" s="662"/>
      <c r="Q29" s="443"/>
    </row>
    <row r="30" spans="2:17" s="441" customFormat="1" ht="66" customHeight="1">
      <c r="B30" s="1255" t="s">
        <v>809</v>
      </c>
      <c r="C30" s="1245"/>
      <c r="D30" s="1245"/>
      <c r="E30" s="1245"/>
      <c r="F30" s="1245"/>
      <c r="G30" s="1245"/>
      <c r="H30" s="1245"/>
      <c r="I30" s="1245"/>
      <c r="J30" s="1245"/>
      <c r="K30" s="1245"/>
      <c r="L30" s="1245"/>
      <c r="M30" s="1245"/>
      <c r="N30" s="1245"/>
      <c r="O30" s="1245"/>
      <c r="P30" s="1245"/>
      <c r="Q30" s="443"/>
    </row>
    <row r="31" spans="2:17" s="441" customFormat="1">
      <c r="B31" s="542"/>
      <c r="C31" s="662"/>
      <c r="D31" s="662"/>
      <c r="E31" s="662"/>
      <c r="F31" s="662"/>
      <c r="G31" s="662"/>
      <c r="H31" s="662"/>
      <c r="I31" s="662"/>
      <c r="J31" s="662"/>
      <c r="K31" s="662"/>
      <c r="L31" s="662"/>
      <c r="M31" s="662"/>
      <c r="N31" s="662"/>
      <c r="O31" s="662"/>
      <c r="P31" s="662"/>
      <c r="Q31" s="443"/>
    </row>
    <row r="32" spans="2:17" s="441" customFormat="1">
      <c r="B32" s="1187"/>
      <c r="C32" s="662"/>
      <c r="D32" s="662"/>
      <c r="E32" s="662"/>
      <c r="F32" s="662"/>
      <c r="G32" s="662"/>
      <c r="H32" s="662"/>
      <c r="I32" s="662"/>
      <c r="J32" s="662"/>
      <c r="K32" s="662"/>
      <c r="L32" s="662"/>
      <c r="M32" s="662"/>
      <c r="N32" s="662"/>
      <c r="O32" s="662"/>
      <c r="P32" s="662"/>
      <c r="Q32" s="443"/>
    </row>
    <row r="33" spans="2:17" s="441" customFormat="1">
      <c r="B33" s="1178" t="s">
        <v>793</v>
      </c>
      <c r="C33" s="442"/>
      <c r="D33" s="442"/>
      <c r="E33" s="442"/>
      <c r="F33" s="442"/>
      <c r="G33" s="442"/>
      <c r="H33" s="442"/>
      <c r="I33" s="442"/>
      <c r="J33" s="442"/>
      <c r="K33" s="442"/>
      <c r="L33" s="442"/>
      <c r="M33" s="442"/>
      <c r="N33" s="442"/>
      <c r="O33" s="442"/>
      <c r="P33" s="442"/>
      <c r="Q33" s="443"/>
    </row>
    <row r="34" spans="2:17" s="441" customFormat="1">
      <c r="B34" s="1178"/>
      <c r="C34" s="442"/>
      <c r="D34" s="442"/>
      <c r="E34" s="442"/>
      <c r="F34" s="442"/>
      <c r="G34" s="442"/>
      <c r="H34" s="442"/>
      <c r="I34" s="442"/>
      <c r="J34" s="442"/>
      <c r="K34" s="442"/>
      <c r="L34" s="442"/>
      <c r="M34" s="442"/>
      <c r="N34" s="442"/>
      <c r="O34" s="442"/>
      <c r="P34" s="442"/>
      <c r="Q34" s="443"/>
    </row>
    <row r="35" spans="2:17" s="441" customFormat="1">
      <c r="B35" s="460" t="s">
        <v>1147</v>
      </c>
      <c r="C35" s="442"/>
      <c r="D35" s="442"/>
      <c r="E35" s="442"/>
      <c r="F35" s="442"/>
      <c r="G35" s="442"/>
      <c r="H35" s="442"/>
      <c r="I35" s="442"/>
      <c r="J35" s="442"/>
      <c r="K35" s="442"/>
      <c r="L35" s="442"/>
      <c r="M35" s="442"/>
      <c r="N35" s="442"/>
      <c r="O35" s="442"/>
      <c r="P35" s="442"/>
      <c r="Q35" s="443"/>
    </row>
    <row r="36" spans="2:17" s="441" customFormat="1">
      <c r="B36" s="1173" t="s">
        <v>1142</v>
      </c>
      <c r="C36" s="442"/>
      <c r="D36" s="442"/>
      <c r="E36" s="442"/>
      <c r="F36" s="442"/>
      <c r="G36" s="442"/>
      <c r="H36" s="442"/>
      <c r="I36" s="442"/>
      <c r="J36" s="442"/>
      <c r="K36" s="442"/>
      <c r="L36" s="442"/>
      <c r="M36" s="442"/>
      <c r="N36" s="442"/>
      <c r="O36" s="442"/>
      <c r="P36" s="442"/>
      <c r="Q36" s="443"/>
    </row>
    <row r="37" spans="2:17">
      <c r="B37" s="15"/>
    </row>
    <row r="38" spans="2:17" s="23" customFormat="1">
      <c r="B38" s="1177" t="s">
        <v>524</v>
      </c>
      <c r="C38" s="960"/>
      <c r="D38" s="960"/>
      <c r="E38" s="960"/>
      <c r="F38" s="960"/>
      <c r="G38" s="960"/>
      <c r="H38" s="960"/>
      <c r="I38" s="960"/>
      <c r="J38" s="960"/>
      <c r="K38" s="960"/>
      <c r="L38" s="1188"/>
      <c r="M38" s="960"/>
      <c r="N38" s="960"/>
      <c r="O38" s="960"/>
      <c r="P38" s="960"/>
    </row>
    <row r="39" spans="2:17" s="23" customFormat="1">
      <c r="B39" s="829" t="s">
        <v>1155</v>
      </c>
      <c r="C39" s="960"/>
      <c r="D39" s="960"/>
      <c r="E39" s="960"/>
      <c r="F39" s="960"/>
      <c r="G39" s="960"/>
      <c r="H39" s="960"/>
      <c r="I39" s="960"/>
      <c r="J39" s="960"/>
      <c r="K39" s="960"/>
      <c r="L39" s="960"/>
      <c r="M39" s="960"/>
      <c r="N39" s="960"/>
      <c r="O39" s="960"/>
      <c r="P39" s="960"/>
    </row>
    <row r="40" spans="2:17" s="23" customFormat="1">
      <c r="B40" s="991"/>
      <c r="C40" s="960"/>
      <c r="D40" s="960"/>
      <c r="E40" s="960"/>
      <c r="F40" s="960"/>
      <c r="G40" s="960"/>
      <c r="H40" s="960"/>
      <c r="I40" s="960"/>
      <c r="J40" s="960"/>
      <c r="K40" s="960"/>
      <c r="L40" s="960"/>
      <c r="M40" s="960"/>
      <c r="N40" s="960"/>
      <c r="O40" s="960"/>
      <c r="P40" s="960"/>
    </row>
    <row r="41" spans="2:17" s="23" customFormat="1">
      <c r="B41" s="1177" t="s">
        <v>525</v>
      </c>
      <c r="C41" s="960"/>
      <c r="D41" s="960"/>
      <c r="E41" s="960"/>
      <c r="F41" s="960"/>
      <c r="G41" s="960"/>
      <c r="H41" s="960"/>
      <c r="I41" s="960"/>
      <c r="J41" s="960"/>
      <c r="K41" s="960"/>
      <c r="L41" s="960"/>
      <c r="M41" s="960"/>
      <c r="N41" s="960"/>
      <c r="O41" s="960"/>
      <c r="P41" s="960"/>
    </row>
    <row r="42" spans="2:17" s="23" customFormat="1">
      <c r="B42" s="829" t="s">
        <v>526</v>
      </c>
      <c r="C42" s="960"/>
      <c r="D42" s="960"/>
      <c r="E42" s="960"/>
      <c r="F42" s="960"/>
      <c r="G42" s="960"/>
      <c r="H42" s="960"/>
      <c r="I42" s="960"/>
      <c r="J42" s="960"/>
      <c r="K42" s="960"/>
      <c r="L42" s="960"/>
      <c r="M42" s="960"/>
      <c r="N42" s="960"/>
      <c r="O42" s="960"/>
      <c r="P42" s="960"/>
    </row>
    <row r="44" spans="2:17">
      <c r="B44" s="460" t="s">
        <v>527</v>
      </c>
    </row>
    <row r="45" spans="2:17">
      <c r="B45" s="829" t="s">
        <v>528</v>
      </c>
    </row>
    <row r="46" spans="2:17">
      <c r="B46" s="991"/>
    </row>
    <row r="47" spans="2:17">
      <c r="B47" s="1177" t="s">
        <v>529</v>
      </c>
    </row>
    <row r="48" spans="2:17">
      <c r="B48" s="829" t="s">
        <v>530</v>
      </c>
    </row>
    <row r="50" spans="2:2">
      <c r="B50" s="460" t="s">
        <v>531</v>
      </c>
    </row>
    <row r="51" spans="2:2">
      <c r="B51" s="829" t="s">
        <v>532</v>
      </c>
    </row>
    <row r="53" spans="2:2">
      <c r="B53" s="460" t="s">
        <v>335</v>
      </c>
    </row>
    <row r="54" spans="2:2">
      <c r="B54" s="829" t="s">
        <v>1150</v>
      </c>
    </row>
    <row r="56" spans="2:2">
      <c r="B56" s="460" t="s">
        <v>863</v>
      </c>
    </row>
    <row r="57" spans="2:2">
      <c r="B57" s="829" t="s">
        <v>533</v>
      </c>
    </row>
  </sheetData>
  <mergeCells count="9">
    <mergeCell ref="B30:P30"/>
    <mergeCell ref="B4:O4"/>
    <mergeCell ref="B6:O6"/>
    <mergeCell ref="B8:O8"/>
    <mergeCell ref="B10:O10"/>
    <mergeCell ref="B28:P28"/>
    <mergeCell ref="B21:P21"/>
    <mergeCell ref="B23:P23"/>
    <mergeCell ref="B25:P25"/>
  </mergeCells>
  <hyperlinks>
    <hyperlink ref="B39" r:id="rId1"/>
    <hyperlink ref="B42" r:id="rId2"/>
    <hyperlink ref="B45" r:id="rId3"/>
    <hyperlink ref="B48" r:id="rId4"/>
    <hyperlink ref="B51" r:id="rId5"/>
    <hyperlink ref="B57" r:id="rId6"/>
    <hyperlink ref="B36" r:id="rId7"/>
    <hyperlink ref="B54" r:id="rId8"/>
  </hyperlinks>
  <pageMargins left="0.70866141732283472" right="0.70866141732283472" top="0.74803149606299213" bottom="0.74803149606299213" header="0.31496062992125984" footer="0.31496062992125984"/>
  <pageSetup paperSize="9" scale="63" orientation="portrait" r:id="rId9"/>
</worksheet>
</file>

<file path=xl/worksheets/sheet64.xml><?xml version="1.0" encoding="utf-8"?>
<worksheet xmlns="http://schemas.openxmlformats.org/spreadsheetml/2006/main" xmlns:r="http://schemas.openxmlformats.org/officeDocument/2006/relationships">
  <sheetPr codeName="Sheet76">
    <tabColor theme="0" tint="-0.249977111117893"/>
    <pageSetUpPr fitToPage="1"/>
  </sheetPr>
  <dimension ref="A1:E12"/>
  <sheetViews>
    <sheetView zoomScaleNormal="100" workbookViewId="0"/>
  </sheetViews>
  <sheetFormatPr defaultRowHeight="14.25"/>
  <cols>
    <col min="1" max="1" width="123.5703125" style="250" customWidth="1"/>
    <col min="2" max="2" width="21" style="250" customWidth="1"/>
    <col min="3" max="3" width="35.28515625" style="251" customWidth="1"/>
    <col min="4" max="4" width="25" style="251" customWidth="1"/>
    <col min="5" max="5" width="11.85546875" style="898" customWidth="1"/>
    <col min="6" max="16384" width="9.140625" style="898"/>
  </cols>
  <sheetData>
    <row r="1" spans="1:5" s="246" customFormat="1" ht="30.75" customHeight="1">
      <c r="A1" s="1107" t="s">
        <v>1060</v>
      </c>
      <c r="B1" s="1087"/>
      <c r="C1" s="789"/>
      <c r="D1" s="901" t="s">
        <v>131</v>
      </c>
    </row>
    <row r="2" spans="1:5" s="254" customFormat="1" ht="20.100000000000001" customHeight="1">
      <c r="A2" s="1104" t="s">
        <v>145</v>
      </c>
      <c r="B2" s="258"/>
      <c r="C2" s="253" t="s">
        <v>146</v>
      </c>
      <c r="D2" s="901"/>
      <c r="E2" s="263"/>
    </row>
    <row r="3" spans="1:5" s="254" customFormat="1" ht="42.75" customHeight="1">
      <c r="A3" s="1102" t="s">
        <v>1342</v>
      </c>
      <c r="B3" s="258"/>
      <c r="C3" s="256" t="s">
        <v>1207</v>
      </c>
      <c r="D3" s="980"/>
      <c r="E3" s="1273"/>
    </row>
    <row r="4" spans="1:5" s="254" customFormat="1" ht="41.25" customHeight="1">
      <c r="A4" s="1102" t="s">
        <v>1343</v>
      </c>
      <c r="B4" s="258"/>
      <c r="C4" s="256"/>
      <c r="D4" s="901"/>
      <c r="E4" s="1273"/>
    </row>
    <row r="5" spans="1:5" s="254" customFormat="1" ht="57" customHeight="1">
      <c r="A5" s="1102" t="s">
        <v>1344</v>
      </c>
      <c r="B5" s="258"/>
      <c r="C5" s="256" t="s">
        <v>1206</v>
      </c>
      <c r="D5" s="901"/>
      <c r="E5" s="263"/>
    </row>
    <row r="6" spans="1:5" s="254" customFormat="1" ht="66.75" customHeight="1">
      <c r="A6" s="1102" t="s">
        <v>1345</v>
      </c>
      <c r="B6" s="258"/>
      <c r="C6" s="256"/>
      <c r="D6" s="901"/>
      <c r="E6" s="263"/>
    </row>
    <row r="7" spans="1:5" ht="56.25" customHeight="1">
      <c r="A7" s="1106" t="s">
        <v>1521</v>
      </c>
      <c r="D7" s="901"/>
      <c r="E7" s="443"/>
    </row>
    <row r="8" spans="1:5">
      <c r="A8" s="1111"/>
    </row>
    <row r="9" spans="1:5">
      <c r="A9" s="1111"/>
    </row>
    <row r="10" spans="1:5" ht="15">
      <c r="A10" s="1113" t="s">
        <v>147</v>
      </c>
    </row>
    <row r="11" spans="1:5" ht="15.75" customHeight="1">
      <c r="A11" s="1114" t="s">
        <v>148</v>
      </c>
    </row>
    <row r="12" spans="1:5" ht="15.75" customHeight="1">
      <c r="A12" s="1114" t="s">
        <v>149</v>
      </c>
    </row>
  </sheetData>
  <mergeCells count="1">
    <mergeCell ref="E3:E4"/>
  </mergeCells>
  <hyperlinks>
    <hyperlink ref="C2" location="Enforcement!A1" display="Enforcement Activities Table"/>
    <hyperlink ref="D1" location="Contents" display="Back to Contents Page"/>
  </hyperlinks>
  <pageMargins left="0" right="0" top="0.19685039370078741" bottom="0.15748031496062992" header="0.19685039370078741" footer="0.15748031496062992"/>
  <pageSetup paperSize="9" scale="81" orientation="landscape" r:id="rId1"/>
  <drawing r:id="rId2"/>
</worksheet>
</file>

<file path=xl/worksheets/sheet65.xml><?xml version="1.0" encoding="utf-8"?>
<worksheet xmlns="http://schemas.openxmlformats.org/spreadsheetml/2006/main" xmlns:r="http://schemas.openxmlformats.org/officeDocument/2006/relationships">
  <sheetPr codeName="Sheet57">
    <tabColor theme="0" tint="-0.249977111117893"/>
  </sheetPr>
  <dimension ref="A1:H133"/>
  <sheetViews>
    <sheetView zoomScaleNormal="100" workbookViewId="0">
      <selection activeCell="A2" sqref="A2"/>
    </sheetView>
  </sheetViews>
  <sheetFormatPr defaultRowHeight="12.75"/>
  <cols>
    <col min="1" max="1" width="43.85546875" style="2" customWidth="1"/>
    <col min="2" max="3" width="13.7109375" style="41" customWidth="1"/>
    <col min="4" max="4" width="12.85546875" style="41" customWidth="1"/>
    <col min="5" max="5" width="12.85546875" style="2" customWidth="1"/>
    <col min="6" max="6" width="9.140625" style="2" customWidth="1"/>
    <col min="7" max="16384" width="9.140625" style="2"/>
  </cols>
  <sheetData>
    <row r="1" spans="1:6" ht="15.75">
      <c r="A1" s="16" t="s">
        <v>106</v>
      </c>
      <c r="B1" s="1087"/>
      <c r="C1" s="85"/>
    </row>
    <row r="2" spans="1:6" ht="15.75">
      <c r="F2" s="1"/>
    </row>
    <row r="3" spans="1:6">
      <c r="A3" s="14" t="s">
        <v>197</v>
      </c>
    </row>
    <row r="4" spans="1:6">
      <c r="A4" s="14"/>
    </row>
    <row r="5" spans="1:6">
      <c r="A5" s="1032" t="s">
        <v>534</v>
      </c>
      <c r="B5" s="42"/>
      <c r="C5" s="42"/>
      <c r="D5" s="42"/>
      <c r="E5" s="7"/>
    </row>
    <row r="6" spans="1:6" ht="13.5" thickBot="1">
      <c r="A6" s="7"/>
      <c r="B6" s="42"/>
      <c r="C6" s="42"/>
      <c r="D6" s="42"/>
      <c r="E6" s="7"/>
    </row>
    <row r="7" spans="1:6" ht="14.25" thickTop="1" thickBot="1">
      <c r="A7" s="43" t="s">
        <v>145</v>
      </c>
      <c r="B7" s="44" t="s">
        <v>1002</v>
      </c>
      <c r="C7" s="44" t="s">
        <v>1214</v>
      </c>
      <c r="D7" s="44" t="s">
        <v>200</v>
      </c>
      <c r="E7" s="7"/>
    </row>
    <row r="8" spans="1:6" ht="13.5" thickTop="1">
      <c r="A8" s="35"/>
      <c r="B8" s="42"/>
      <c r="C8" s="42"/>
      <c r="D8" s="45"/>
      <c r="E8" s="7"/>
    </row>
    <row r="9" spans="1:6">
      <c r="A9" s="35" t="s">
        <v>535</v>
      </c>
      <c r="B9" s="461">
        <v>565</v>
      </c>
      <c r="C9" s="166">
        <v>655</v>
      </c>
      <c r="D9" s="39">
        <f>(C9-B9)/B9</f>
        <v>0.15929203539823009</v>
      </c>
      <c r="E9" s="7"/>
      <c r="F9" s="15"/>
    </row>
    <row r="10" spans="1:6">
      <c r="A10" s="35"/>
      <c r="B10" s="45"/>
      <c r="C10" s="934"/>
      <c r="D10" s="39"/>
      <c r="E10" s="7"/>
      <c r="F10" s="15"/>
    </row>
    <row r="11" spans="1:6" ht="14.25">
      <c r="A11" s="1009" t="s">
        <v>1522</v>
      </c>
      <c r="B11" s="1132">
        <v>198</v>
      </c>
      <c r="C11" s="1221">
        <v>236</v>
      </c>
      <c r="D11" s="1135">
        <f>(C11-B11)/B11</f>
        <v>0.19191919191919191</v>
      </c>
      <c r="E11" s="7"/>
      <c r="F11" s="15"/>
    </row>
    <row r="12" spans="1:6">
      <c r="A12" s="35"/>
      <c r="B12" s="45"/>
      <c r="C12" s="934"/>
      <c r="D12" s="39"/>
      <c r="E12" s="7"/>
      <c r="F12" s="15"/>
    </row>
    <row r="13" spans="1:6">
      <c r="A13" s="35" t="s">
        <v>536</v>
      </c>
      <c r="B13" s="45">
        <v>569</v>
      </c>
      <c r="C13" s="934">
        <v>448</v>
      </c>
      <c r="D13" s="39">
        <f>(C13-B13)/B13</f>
        <v>-0.21265377855887521</v>
      </c>
      <c r="E13" s="7"/>
    </row>
    <row r="14" spans="1:6">
      <c r="A14" s="35"/>
      <c r="B14" s="45"/>
      <c r="C14" s="934"/>
      <c r="D14" s="71"/>
      <c r="E14" s="7"/>
    </row>
    <row r="15" spans="1:6" ht="14.25">
      <c r="A15" s="35" t="s">
        <v>537</v>
      </c>
      <c r="B15" s="45">
        <v>270</v>
      </c>
      <c r="C15" s="934">
        <v>150</v>
      </c>
      <c r="D15" s="39">
        <f>(C15-B15)/B15</f>
        <v>-0.44444444444444442</v>
      </c>
      <c r="E15" s="7"/>
    </row>
    <row r="16" spans="1:6">
      <c r="A16" s="35"/>
      <c r="B16" s="45"/>
      <c r="C16" s="934"/>
      <c r="D16" s="71"/>
      <c r="E16" s="7"/>
    </row>
    <row r="17" spans="1:6">
      <c r="A17" s="35" t="s">
        <v>538</v>
      </c>
      <c r="B17" s="45">
        <v>92</v>
      </c>
      <c r="C17" s="934">
        <v>119</v>
      </c>
      <c r="D17" s="39">
        <f>(C17-B17)/B17</f>
        <v>0.29347826086956524</v>
      </c>
      <c r="E17" s="7"/>
    </row>
    <row r="18" spans="1:6" ht="13.5" thickBot="1">
      <c r="A18" s="7"/>
      <c r="B18" s="45"/>
      <c r="C18" s="45"/>
      <c r="D18" s="39"/>
      <c r="E18" s="7"/>
    </row>
    <row r="19" spans="1:6" ht="15" thickTop="1">
      <c r="A19" s="121" t="s">
        <v>539</v>
      </c>
      <c r="B19" s="122">
        <f>SUM(B9+B13+B15+B17)</f>
        <v>1496</v>
      </c>
      <c r="C19" s="122">
        <f>SUM(C9+C13+C15+C17)</f>
        <v>1372</v>
      </c>
      <c r="D19" s="123">
        <f>(C19-B19)/B19</f>
        <v>-8.2887700534759357E-2</v>
      </c>
      <c r="E19" s="7"/>
    </row>
    <row r="20" spans="1:6">
      <c r="A20" s="7"/>
      <c r="B20" s="42"/>
      <c r="C20" s="42"/>
      <c r="D20" s="124"/>
      <c r="E20" s="7"/>
    </row>
    <row r="21" spans="1:6" s="35" customFormat="1">
      <c r="A21" s="1009" t="s">
        <v>217</v>
      </c>
      <c r="B21" s="1132"/>
      <c r="C21" s="1132"/>
      <c r="D21" s="1133"/>
      <c r="E21" s="7"/>
    </row>
    <row r="22" spans="1:6" s="35" customFormat="1" ht="26.25" customHeight="1">
      <c r="A22" s="1270" t="s">
        <v>1523</v>
      </c>
      <c r="B22" s="1270"/>
      <c r="C22" s="1270"/>
      <c r="D22" s="1270"/>
      <c r="E22" s="7"/>
    </row>
    <row r="23" spans="1:6" s="35" customFormat="1" ht="63.75" customHeight="1">
      <c r="A23" s="1270" t="s">
        <v>903</v>
      </c>
      <c r="B23" s="1270"/>
      <c r="C23" s="1270"/>
      <c r="D23" s="1270"/>
      <c r="E23" s="7"/>
      <c r="F23" s="441" t="s">
        <v>7</v>
      </c>
    </row>
    <row r="24" spans="1:6">
      <c r="A24" s="7"/>
      <c r="B24" s="42"/>
      <c r="C24" s="42"/>
      <c r="D24" s="124"/>
      <c r="E24" s="7"/>
    </row>
    <row r="25" spans="1:6">
      <c r="A25" s="7"/>
      <c r="B25" s="42"/>
      <c r="C25" s="42"/>
      <c r="D25" s="124"/>
      <c r="E25" s="7"/>
    </row>
    <row r="26" spans="1:6">
      <c r="A26" s="1032" t="s">
        <v>540</v>
      </c>
      <c r="B26" s="42"/>
      <c r="C26" s="42"/>
      <c r="D26" s="42"/>
      <c r="E26" s="7"/>
    </row>
    <row r="27" spans="1:6" ht="13.5" thickBot="1">
      <c r="A27" s="7"/>
      <c r="B27" s="42"/>
      <c r="C27" s="42"/>
      <c r="D27" s="42"/>
      <c r="E27" s="7"/>
    </row>
    <row r="28" spans="1:6" ht="14.25" thickTop="1" thickBot="1">
      <c r="A28" s="43" t="s">
        <v>145</v>
      </c>
      <c r="B28" s="44" t="s">
        <v>1002</v>
      </c>
      <c r="C28" s="44" t="s">
        <v>1214</v>
      </c>
      <c r="D28" s="44" t="s">
        <v>200</v>
      </c>
      <c r="E28" s="7"/>
    </row>
    <row r="29" spans="1:6" ht="13.5" thickTop="1">
      <c r="A29" s="7"/>
      <c r="B29" s="42"/>
      <c r="C29" s="45"/>
      <c r="D29" s="45"/>
      <c r="E29" s="7"/>
    </row>
    <row r="30" spans="1:6" ht="14.25">
      <c r="A30" s="441" t="s">
        <v>541</v>
      </c>
      <c r="B30" s="45">
        <v>99</v>
      </c>
      <c r="C30" s="934">
        <v>95</v>
      </c>
      <c r="D30" s="39">
        <f>(C30-B30)/B30</f>
        <v>-4.0404040404040407E-2</v>
      </c>
      <c r="E30" s="7"/>
      <c r="F30" s="15"/>
    </row>
    <row r="31" spans="1:6">
      <c r="A31" s="35"/>
      <c r="B31" s="45"/>
      <c r="C31" s="934"/>
      <c r="D31" s="39"/>
      <c r="E31" s="7"/>
      <c r="F31" s="15"/>
    </row>
    <row r="32" spans="1:6" ht="14.25">
      <c r="A32" s="35" t="s">
        <v>542</v>
      </c>
      <c r="B32" s="45">
        <v>83</v>
      </c>
      <c r="C32" s="934">
        <v>62</v>
      </c>
      <c r="D32" s="39">
        <f>(C32-B32)/B32</f>
        <v>-0.25301204819277107</v>
      </c>
      <c r="E32" s="7"/>
      <c r="F32" s="15"/>
    </row>
    <row r="33" spans="1:7">
      <c r="A33" s="35"/>
      <c r="B33" s="45"/>
      <c r="C33" s="934"/>
      <c r="D33" s="39"/>
      <c r="E33" s="7"/>
      <c r="F33" s="15"/>
    </row>
    <row r="34" spans="1:7" ht="14.25">
      <c r="A34" s="35" t="s">
        <v>543</v>
      </c>
      <c r="B34" s="235">
        <v>170</v>
      </c>
      <c r="C34" s="935">
        <v>153</v>
      </c>
      <c r="D34" s="39">
        <f>(C34-B34)/B34</f>
        <v>-0.1</v>
      </c>
      <c r="E34" s="7"/>
    </row>
    <row r="35" spans="1:7">
      <c r="A35" s="35"/>
      <c r="B35" s="42"/>
      <c r="C35" s="936"/>
      <c r="D35" s="39"/>
      <c r="E35" s="7"/>
    </row>
    <row r="36" spans="1:7" ht="14.25">
      <c r="A36" s="35" t="s">
        <v>544</v>
      </c>
      <c r="B36" s="236">
        <v>24554</v>
      </c>
      <c r="C36" s="937">
        <v>21572</v>
      </c>
      <c r="D36" s="39">
        <f>(C36-B36)/B36</f>
        <v>-0.12144660747739676</v>
      </c>
      <c r="E36" s="7"/>
    </row>
    <row r="37" spans="1:7">
      <c r="A37" s="35"/>
      <c r="B37" s="42"/>
      <c r="C37" s="936"/>
      <c r="D37" s="39"/>
      <c r="E37" s="7"/>
    </row>
    <row r="38" spans="1:7">
      <c r="A38" s="35"/>
      <c r="B38" s="42"/>
      <c r="C38" s="936"/>
      <c r="D38" s="39"/>
      <c r="E38" s="7"/>
    </row>
    <row r="39" spans="1:7" ht="14.25">
      <c r="A39" s="441" t="s">
        <v>984</v>
      </c>
      <c r="B39" s="235">
        <v>472</v>
      </c>
      <c r="C39" s="935">
        <v>418</v>
      </c>
      <c r="D39" s="39">
        <f>(C39-B39)/B39</f>
        <v>-0.11440677966101695</v>
      </c>
      <c r="E39" s="7"/>
      <c r="G39" s="15"/>
    </row>
    <row r="40" spans="1:7">
      <c r="A40" s="35"/>
      <c r="B40" s="42"/>
      <c r="C40" s="936"/>
      <c r="D40" s="71"/>
      <c r="E40" s="7"/>
    </row>
    <row r="41" spans="1:7" ht="14.25">
      <c r="A41" s="441" t="s">
        <v>985</v>
      </c>
      <c r="B41" s="236">
        <v>69260</v>
      </c>
      <c r="C41" s="937">
        <v>59130</v>
      </c>
      <c r="D41" s="39">
        <f>(C41-B41)/B41</f>
        <v>-0.14626046780248339</v>
      </c>
      <c r="E41" s="7"/>
    </row>
    <row r="42" spans="1:7" ht="13.5" thickBot="1">
      <c r="A42" s="7"/>
      <c r="B42" s="45"/>
      <c r="C42" s="45"/>
      <c r="D42" s="39"/>
      <c r="E42" s="7"/>
    </row>
    <row r="43" spans="1:7" ht="13.5" thickTop="1">
      <c r="A43" s="121" t="s">
        <v>545</v>
      </c>
      <c r="B43" s="126">
        <f>SUM(B36+B41)</f>
        <v>93814</v>
      </c>
      <c r="C43" s="126">
        <f>SUM(C36+C41)</f>
        <v>80702</v>
      </c>
      <c r="D43" s="123">
        <f>(C43-B43)/B43</f>
        <v>-0.13976591979875072</v>
      </c>
      <c r="E43" s="7"/>
    </row>
    <row r="44" spans="1:7">
      <c r="A44" s="7"/>
      <c r="B44" s="42"/>
      <c r="C44" s="42"/>
      <c r="D44" s="124"/>
      <c r="E44" s="7"/>
    </row>
    <row r="45" spans="1:7">
      <c r="A45" s="1009" t="s">
        <v>217</v>
      </c>
      <c r="B45" s="235"/>
      <c r="C45" s="235"/>
      <c r="D45" s="1133"/>
      <c r="E45" s="7"/>
    </row>
    <row r="46" spans="1:7">
      <c r="A46" s="1239" t="s">
        <v>546</v>
      </c>
      <c r="B46" s="1239"/>
      <c r="C46" s="1239"/>
      <c r="D46" s="1239"/>
      <c r="E46" s="7"/>
    </row>
    <row r="47" spans="1:7" ht="25.5" customHeight="1">
      <c r="A47" s="1239" t="s">
        <v>547</v>
      </c>
      <c r="B47" s="1239"/>
      <c r="C47" s="1239"/>
      <c r="D47" s="1239"/>
      <c r="E47" s="7"/>
    </row>
    <row r="48" spans="1:7" ht="25.5" customHeight="1">
      <c r="A48" s="1239" t="s">
        <v>548</v>
      </c>
      <c r="B48" s="1239"/>
      <c r="C48" s="1239"/>
      <c r="D48" s="1239"/>
      <c r="E48" s="7"/>
    </row>
    <row r="49" spans="1:6" ht="13.5" customHeight="1">
      <c r="A49" s="1239" t="s">
        <v>549</v>
      </c>
      <c r="B49" s="1239"/>
      <c r="C49" s="1239"/>
      <c r="D49" s="1239"/>
      <c r="E49" s="7"/>
    </row>
    <row r="50" spans="1:6" s="441" customFormat="1" ht="51.75" customHeight="1">
      <c r="A50" s="1239" t="s">
        <v>986</v>
      </c>
      <c r="B50" s="1239"/>
      <c r="C50" s="1239"/>
      <c r="D50" s="1239"/>
      <c r="E50" s="7"/>
    </row>
    <row r="51" spans="1:6">
      <c r="A51" s="460" t="s">
        <v>983</v>
      </c>
      <c r="B51" s="235"/>
      <c r="C51" s="235"/>
      <c r="D51" s="1135"/>
      <c r="E51" s="7"/>
    </row>
    <row r="52" spans="1:6">
      <c r="A52" s="68"/>
      <c r="B52" s="120"/>
      <c r="C52" s="120"/>
      <c r="D52" s="120"/>
      <c r="E52" s="7"/>
    </row>
    <row r="53" spans="1:6">
      <c r="A53" s="7"/>
      <c r="B53" s="42"/>
      <c r="C53" s="42"/>
      <c r="D53" s="124"/>
      <c r="E53" s="7"/>
    </row>
    <row r="54" spans="1:6" ht="14.25">
      <c r="A54" s="1032" t="s">
        <v>1288</v>
      </c>
      <c r="B54" s="42"/>
      <c r="C54" s="42"/>
      <c r="D54" s="42"/>
      <c r="E54" s="7"/>
    </row>
    <row r="55" spans="1:6" ht="13.5" thickBot="1">
      <c r="A55" s="7"/>
      <c r="B55" s="42"/>
      <c r="C55" s="42"/>
      <c r="D55" s="42"/>
      <c r="E55" s="7"/>
    </row>
    <row r="56" spans="1:6" ht="14.25" thickTop="1" thickBot="1">
      <c r="A56" s="43" t="s">
        <v>145</v>
      </c>
      <c r="B56" s="44" t="s">
        <v>1002</v>
      </c>
      <c r="C56" s="44" t="s">
        <v>1214</v>
      </c>
      <c r="D56" s="44" t="s">
        <v>200</v>
      </c>
      <c r="E56" s="7"/>
    </row>
    <row r="57" spans="1:6" ht="13.5" thickTop="1">
      <c r="A57" s="35"/>
      <c r="B57" s="42"/>
      <c r="C57" s="42"/>
      <c r="D57" s="39"/>
      <c r="E57" s="7"/>
    </row>
    <row r="58" spans="1:6" ht="14.25">
      <c r="A58" s="441" t="s">
        <v>1026</v>
      </c>
      <c r="B58" s="795">
        <f>SUM(B59:B62)</f>
        <v>6</v>
      </c>
      <c r="C58" s="795">
        <f>SUM(C59:C62)</f>
        <v>14</v>
      </c>
      <c r="D58" s="39" t="s">
        <v>1077</v>
      </c>
      <c r="E58" s="7"/>
    </row>
    <row r="59" spans="1:6">
      <c r="A59" s="127" t="s">
        <v>550</v>
      </c>
      <c r="B59" s="45">
        <v>1</v>
      </c>
      <c r="C59" s="45">
        <v>5</v>
      </c>
      <c r="D59" s="39" t="s">
        <v>1077</v>
      </c>
      <c r="E59" s="7"/>
      <c r="F59" s="15"/>
    </row>
    <row r="60" spans="1:6">
      <c r="A60" s="127" t="s">
        <v>551</v>
      </c>
      <c r="B60" s="45">
        <v>0</v>
      </c>
      <c r="C60" s="45">
        <v>0</v>
      </c>
      <c r="D60" s="39" t="s">
        <v>1077</v>
      </c>
      <c r="E60" s="7"/>
    </row>
    <row r="61" spans="1:6">
      <c r="A61" s="127" t="s">
        <v>287</v>
      </c>
      <c r="B61" s="45">
        <v>0</v>
      </c>
      <c r="C61" s="45">
        <v>0</v>
      </c>
      <c r="D61" s="39" t="s">
        <v>1077</v>
      </c>
      <c r="E61" s="7"/>
      <c r="F61" s="15"/>
    </row>
    <row r="62" spans="1:6">
      <c r="A62" s="127" t="s">
        <v>552</v>
      </c>
      <c r="B62" s="45">
        <v>5</v>
      </c>
      <c r="C62" s="45">
        <v>9</v>
      </c>
      <c r="D62" s="39" t="s">
        <v>1077</v>
      </c>
      <c r="E62" s="7"/>
    </row>
    <row r="63" spans="1:6">
      <c r="A63" s="35"/>
      <c r="B63" s="38"/>
      <c r="C63" s="38"/>
      <c r="D63" s="39"/>
      <c r="E63" s="124"/>
    </row>
    <row r="64" spans="1:6" ht="14.25">
      <c r="A64" s="475" t="s">
        <v>1027</v>
      </c>
      <c r="B64" s="795">
        <v>1</v>
      </c>
      <c r="C64" s="795">
        <v>5</v>
      </c>
      <c r="D64" s="39" t="s">
        <v>1077</v>
      </c>
      <c r="E64" s="7"/>
    </row>
    <row r="65" spans="1:5" ht="13.5" thickBot="1">
      <c r="A65" s="7"/>
      <c r="B65" s="42"/>
      <c r="C65" s="42"/>
      <c r="D65" s="124"/>
      <c r="E65" s="7"/>
    </row>
    <row r="66" spans="1:5" ht="13.5" thickTop="1">
      <c r="A66" s="128" t="s">
        <v>553</v>
      </c>
      <c r="B66" s="129"/>
      <c r="C66" s="129"/>
      <c r="D66" s="129"/>
      <c r="E66" s="7"/>
    </row>
    <row r="67" spans="1:5">
      <c r="A67" s="55"/>
      <c r="B67" s="42"/>
      <c r="C67" s="42"/>
      <c r="D67" s="42"/>
      <c r="E67" s="7"/>
    </row>
    <row r="68" spans="1:5" s="441" customFormat="1">
      <c r="A68" s="1009" t="s">
        <v>217</v>
      </c>
      <c r="B68" s="235"/>
      <c r="C68" s="235"/>
      <c r="D68" s="1133"/>
      <c r="E68" s="7"/>
    </row>
    <row r="69" spans="1:5" s="441" customFormat="1">
      <c r="A69" s="1239" t="s">
        <v>1035</v>
      </c>
      <c r="B69" s="1239"/>
      <c r="C69" s="1239"/>
      <c r="D69" s="1239"/>
      <c r="E69" s="7"/>
    </row>
    <row r="70" spans="1:5" s="441" customFormat="1" ht="28.5" customHeight="1">
      <c r="A70" s="1239" t="s">
        <v>1028</v>
      </c>
      <c r="B70" s="1239"/>
      <c r="C70" s="1239"/>
      <c r="D70" s="1239"/>
      <c r="E70" s="7"/>
    </row>
    <row r="71" spans="1:5">
      <c r="A71" s="7"/>
      <c r="B71" s="42"/>
      <c r="C71" s="42"/>
      <c r="D71" s="42"/>
      <c r="E71" s="7"/>
    </row>
    <row r="72" spans="1:5">
      <c r="A72" s="7"/>
      <c r="B72" s="42"/>
      <c r="C72" s="42"/>
      <c r="D72" s="42"/>
      <c r="E72" s="7"/>
    </row>
    <row r="73" spans="1:5">
      <c r="A73" s="1032" t="s">
        <v>554</v>
      </c>
      <c r="B73" s="42"/>
      <c r="C73" s="42"/>
      <c r="D73" s="42"/>
      <c r="E73" s="7"/>
    </row>
    <row r="74" spans="1:5" ht="13.5" thickBot="1">
      <c r="A74" s="7"/>
      <c r="B74" s="42"/>
      <c r="C74" s="42"/>
      <c r="D74" s="42"/>
      <c r="E74" s="7"/>
    </row>
    <row r="75" spans="1:5" ht="27.75" customHeight="1" thickTop="1" thickBot="1">
      <c r="A75" s="719" t="s">
        <v>916</v>
      </c>
      <c r="B75" s="44" t="s">
        <v>1002</v>
      </c>
      <c r="C75" s="44" t="s">
        <v>1214</v>
      </c>
      <c r="D75" s="7"/>
      <c r="E75" s="7"/>
    </row>
    <row r="76" spans="1:5" ht="13.5" thickTop="1">
      <c r="A76" s="35"/>
      <c r="B76" s="42"/>
      <c r="C76" s="42"/>
      <c r="D76" s="42"/>
      <c r="E76" s="7"/>
    </row>
    <row r="77" spans="1:5">
      <c r="A77" s="441" t="s">
        <v>911</v>
      </c>
      <c r="B77" s="45" t="s">
        <v>1094</v>
      </c>
      <c r="C77" s="372" t="s">
        <v>1094</v>
      </c>
      <c r="D77" s="42"/>
      <c r="E77" s="7"/>
    </row>
    <row r="78" spans="1:5">
      <c r="A78" s="35"/>
      <c r="B78" s="45"/>
      <c r="C78" s="935"/>
      <c r="D78" s="42"/>
      <c r="E78" s="7"/>
    </row>
    <row r="79" spans="1:5">
      <c r="A79" s="441" t="s">
        <v>912</v>
      </c>
      <c r="B79" s="45">
        <v>13</v>
      </c>
      <c r="C79" s="935">
        <v>13</v>
      </c>
      <c r="D79" s="42"/>
      <c r="E79" s="658"/>
    </row>
    <row r="80" spans="1:5">
      <c r="A80" s="35"/>
      <c r="B80" s="45"/>
      <c r="C80" s="935"/>
      <c r="D80" s="42"/>
      <c r="E80" s="7"/>
    </row>
    <row r="81" spans="1:7">
      <c r="A81" s="441" t="s">
        <v>913</v>
      </c>
      <c r="B81" s="45">
        <v>6</v>
      </c>
      <c r="C81" s="935">
        <v>3</v>
      </c>
      <c r="D81" s="125"/>
      <c r="E81" s="7"/>
    </row>
    <row r="82" spans="1:7">
      <c r="A82" s="35"/>
      <c r="B82" s="45"/>
      <c r="C82" s="935"/>
      <c r="D82" s="125"/>
      <c r="E82" s="706"/>
    </row>
    <row r="83" spans="1:7">
      <c r="A83" s="441" t="s">
        <v>914</v>
      </c>
      <c r="B83" s="45">
        <v>14</v>
      </c>
      <c r="C83" s="935">
        <v>1</v>
      </c>
      <c r="D83" s="42"/>
      <c r="E83" s="7"/>
      <c r="G83" s="15"/>
    </row>
    <row r="84" spans="1:7">
      <c r="A84" s="35"/>
      <c r="B84" s="45"/>
      <c r="C84" s="935"/>
      <c r="D84" s="42"/>
      <c r="E84" s="7"/>
      <c r="G84" s="15"/>
    </row>
    <row r="85" spans="1:7">
      <c r="A85" s="441" t="s">
        <v>915</v>
      </c>
      <c r="B85" s="45">
        <v>4</v>
      </c>
      <c r="C85" s="935" t="s">
        <v>1094</v>
      </c>
      <c r="D85" s="42"/>
      <c r="E85" s="7"/>
    </row>
    <row r="86" spans="1:7" ht="13.5" thickBot="1">
      <c r="A86" s="35"/>
      <c r="B86" s="45"/>
      <c r="C86" s="235"/>
      <c r="D86" s="7"/>
      <c r="E86" s="7"/>
    </row>
    <row r="87" spans="1:7" ht="14.25" thickTop="1" thickBot="1">
      <c r="A87" s="130" t="s">
        <v>203</v>
      </c>
      <c r="B87" s="131">
        <f>SUM(B77:B85)</f>
        <v>37</v>
      </c>
      <c r="C87" s="653">
        <f>SUM(C77:C85)</f>
        <v>17</v>
      </c>
      <c r="D87" s="7"/>
      <c r="E87" s="7"/>
    </row>
    <row r="88" spans="1:7" ht="13.5" thickTop="1">
      <c r="A88" s="52" t="s">
        <v>553</v>
      </c>
      <c r="B88" s="132"/>
      <c r="C88" s="132"/>
      <c r="D88" s="42"/>
      <c r="E88" s="7"/>
    </row>
    <row r="89" spans="1:7">
      <c r="A89" s="55"/>
      <c r="B89" s="42"/>
      <c r="C89" s="42"/>
      <c r="D89" s="42"/>
      <c r="E89" s="7"/>
    </row>
    <row r="90" spans="1:7" s="7" customFormat="1">
      <c r="A90" s="1133" t="s">
        <v>217</v>
      </c>
      <c r="B90" s="235"/>
      <c r="C90" s="235"/>
      <c r="D90" s="133"/>
    </row>
    <row r="91" spans="1:7" s="7" customFormat="1" ht="67.5" customHeight="1">
      <c r="A91" s="1275" t="s">
        <v>917</v>
      </c>
      <c r="B91" s="1320"/>
      <c r="C91" s="1320"/>
      <c r="D91" s="133"/>
    </row>
    <row r="92" spans="1:7" s="7" customFormat="1" ht="27" customHeight="1">
      <c r="A92" s="1317" t="s">
        <v>1346</v>
      </c>
      <c r="B92" s="1317"/>
      <c r="C92" s="1317"/>
      <c r="D92" s="120"/>
      <c r="E92" s="120"/>
      <c r="F92" s="120"/>
      <c r="G92" s="120"/>
    </row>
    <row r="93" spans="1:7">
      <c r="A93" s="7"/>
      <c r="B93" s="42"/>
      <c r="C93" s="42"/>
      <c r="D93" s="42"/>
      <c r="E93" s="7"/>
    </row>
    <row r="94" spans="1:7">
      <c r="A94" s="7"/>
      <c r="B94" s="42"/>
      <c r="C94" s="42"/>
      <c r="D94" s="42"/>
      <c r="E94" s="7"/>
    </row>
    <row r="95" spans="1:7" ht="27.75" customHeight="1">
      <c r="A95" s="1318" t="s">
        <v>555</v>
      </c>
      <c r="B95" s="1318"/>
      <c r="C95" s="1318"/>
      <c r="D95" s="42"/>
      <c r="E95" s="7"/>
    </row>
    <row r="96" spans="1:7" ht="13.5" thickBot="1">
      <c r="A96" s="7"/>
      <c r="B96" s="42"/>
      <c r="C96" s="42"/>
      <c r="D96" s="42"/>
      <c r="E96" s="7"/>
    </row>
    <row r="97" spans="1:8" ht="27" thickTop="1" thickBot="1">
      <c r="A97" s="719" t="s">
        <v>916</v>
      </c>
      <c r="B97" s="1319" t="s">
        <v>1002</v>
      </c>
      <c r="C97" s="1319"/>
      <c r="D97" s="1319" t="s">
        <v>1214</v>
      </c>
      <c r="E97" s="1319"/>
    </row>
    <row r="98" spans="1:8" ht="53.25" customHeight="1" thickTop="1">
      <c r="A98" s="27"/>
      <c r="B98" s="134" t="s">
        <v>556</v>
      </c>
      <c r="C98" s="135" t="s">
        <v>557</v>
      </c>
      <c r="D98" s="134" t="s">
        <v>556</v>
      </c>
      <c r="E98" s="135" t="s">
        <v>557</v>
      </c>
    </row>
    <row r="99" spans="1:8">
      <c r="A99" s="35"/>
      <c r="B99" s="136"/>
      <c r="C99" s="137"/>
      <c r="D99" s="654"/>
      <c r="E99" s="139"/>
    </row>
    <row r="100" spans="1:8">
      <c r="A100" s="441" t="s">
        <v>911</v>
      </c>
      <c r="B100" s="138" t="s">
        <v>1094</v>
      </c>
      <c r="C100" s="138" t="s">
        <v>1094</v>
      </c>
      <c r="D100" s="1125" t="s">
        <v>1094</v>
      </c>
      <c r="E100" s="1125" t="s">
        <v>1094</v>
      </c>
      <c r="F100" s="7"/>
      <c r="G100" s="42"/>
      <c r="H100" s="7"/>
    </row>
    <row r="101" spans="1:8">
      <c r="A101" s="438"/>
      <c r="B101" s="138"/>
      <c r="C101" s="138"/>
      <c r="D101" s="1126"/>
      <c r="E101" s="1127"/>
      <c r="F101" s="7"/>
      <c r="G101" s="42"/>
      <c r="H101" s="7"/>
    </row>
    <row r="102" spans="1:8">
      <c r="A102" s="441" t="s">
        <v>912</v>
      </c>
      <c r="B102" s="138">
        <v>0</v>
      </c>
      <c r="C102" s="138">
        <v>0</v>
      </c>
      <c r="D102" s="1125">
        <v>2</v>
      </c>
      <c r="E102" s="1125">
        <v>8</v>
      </c>
      <c r="G102" s="42"/>
      <c r="H102" s="658"/>
    </row>
    <row r="103" spans="1:8">
      <c r="A103" s="438"/>
      <c r="B103" s="138"/>
      <c r="C103" s="139"/>
      <c r="D103" s="1126"/>
      <c r="E103" s="1127"/>
      <c r="F103" s="15"/>
      <c r="G103" s="42"/>
      <c r="H103" s="7"/>
    </row>
    <row r="104" spans="1:8">
      <c r="A104" s="441" t="s">
        <v>913</v>
      </c>
      <c r="B104" s="138">
        <v>0</v>
      </c>
      <c r="C104" s="139">
        <v>0</v>
      </c>
      <c r="D104" s="1128">
        <v>2</v>
      </c>
      <c r="E104" s="1129">
        <v>4</v>
      </c>
      <c r="G104" s="125"/>
      <c r="H104" s="7"/>
    </row>
    <row r="105" spans="1:8">
      <c r="A105" s="438"/>
      <c r="B105" s="138"/>
      <c r="C105" s="139"/>
      <c r="D105" s="1128"/>
      <c r="E105" s="1129"/>
      <c r="G105" s="125"/>
      <c r="H105" s="706"/>
    </row>
    <row r="106" spans="1:8">
      <c r="A106" s="441" t="s">
        <v>914</v>
      </c>
      <c r="B106" s="138">
        <v>1</v>
      </c>
      <c r="C106" s="139">
        <v>1</v>
      </c>
      <c r="D106" s="1125">
        <v>0</v>
      </c>
      <c r="E106" s="1125">
        <v>0</v>
      </c>
      <c r="G106" s="42"/>
      <c r="H106" s="15"/>
    </row>
    <row r="107" spans="1:8">
      <c r="A107" s="438"/>
      <c r="B107" s="138"/>
      <c r="C107" s="139"/>
      <c r="D107" s="1128"/>
      <c r="E107" s="1129"/>
      <c r="H107" s="15"/>
    </row>
    <row r="108" spans="1:8">
      <c r="A108" s="441" t="s">
        <v>915</v>
      </c>
      <c r="B108" s="138">
        <v>0</v>
      </c>
      <c r="C108" s="139">
        <v>0</v>
      </c>
      <c r="D108" s="1130" t="s">
        <v>1094</v>
      </c>
      <c r="E108" s="1131" t="s">
        <v>1094</v>
      </c>
      <c r="F108" s="15"/>
    </row>
    <row r="109" spans="1:8" ht="13.5" thickBot="1">
      <c r="A109" s="35"/>
      <c r="B109" s="140"/>
      <c r="C109" s="141"/>
      <c r="D109" s="655"/>
      <c r="E109" s="656"/>
    </row>
    <row r="110" spans="1:8" ht="14.25" thickTop="1" thickBot="1">
      <c r="A110" s="130" t="s">
        <v>203</v>
      </c>
      <c r="B110" s="142">
        <f>SUM(B100:B108)</f>
        <v>1</v>
      </c>
      <c r="C110" s="142">
        <f>SUM(C100:C108)</f>
        <v>1</v>
      </c>
      <c r="D110" s="142">
        <f>SUM(D100:D108)</f>
        <v>4</v>
      </c>
      <c r="E110" s="657">
        <f>SUM(E100:E108)</f>
        <v>12</v>
      </c>
    </row>
    <row r="111" spans="1:8" ht="13.5" thickTop="1">
      <c r="A111" s="52" t="s">
        <v>553</v>
      </c>
      <c r="B111" s="132"/>
      <c r="C111" s="132"/>
      <c r="D111" s="42"/>
      <c r="E111" s="7"/>
    </row>
    <row r="112" spans="1:8">
      <c r="A112" s="55"/>
      <c r="B112" s="42"/>
      <c r="C112" s="42"/>
      <c r="D112" s="42"/>
      <c r="E112" s="7"/>
    </row>
    <row r="113" spans="1:5" s="35" customFormat="1">
      <c r="A113" s="1009" t="s">
        <v>217</v>
      </c>
      <c r="B113" s="235"/>
      <c r="C113" s="235"/>
      <c r="D113" s="235"/>
      <c r="E113" s="460"/>
    </row>
    <row r="114" spans="1:5" s="438" customFormat="1" ht="51.75" customHeight="1">
      <c r="A114" s="1275" t="s">
        <v>917</v>
      </c>
      <c r="B114" s="1320"/>
      <c r="C114" s="1320"/>
      <c r="D114" s="1245"/>
      <c r="E114" s="1245"/>
    </row>
    <row r="115" spans="1:5" s="7" customFormat="1" ht="27" customHeight="1">
      <c r="A115" s="1270" t="s">
        <v>1095</v>
      </c>
      <c r="B115" s="1270"/>
      <c r="C115" s="1270"/>
      <c r="D115" s="1270"/>
      <c r="E115" s="1270"/>
    </row>
    <row r="116" spans="1:5" s="7" customFormat="1" ht="18.75" customHeight="1">
      <c r="A116" s="1270" t="s">
        <v>1347</v>
      </c>
      <c r="B116" s="1270"/>
      <c r="C116" s="1270"/>
      <c r="D116" s="1270"/>
      <c r="E116" s="1270"/>
    </row>
    <row r="117" spans="1:5" s="7" customFormat="1">
      <c r="A117" s="66"/>
      <c r="B117" s="42"/>
      <c r="C117" s="42"/>
      <c r="D117" s="42"/>
    </row>
    <row r="118" spans="1:5" s="7" customFormat="1">
      <c r="A118" s="902" t="s">
        <v>206</v>
      </c>
      <c r="B118" s="41"/>
      <c r="C118" s="41"/>
      <c r="D118" s="41"/>
    </row>
    <row r="119" spans="1:5" s="7" customFormat="1">
      <c r="B119" s="41"/>
      <c r="C119" s="41"/>
      <c r="D119" s="41"/>
    </row>
    <row r="120" spans="1:5" s="7" customFormat="1">
      <c r="A120" s="14" t="s">
        <v>207</v>
      </c>
      <c r="B120" s="41"/>
      <c r="C120" s="41"/>
      <c r="D120" s="41"/>
    </row>
    <row r="121" spans="1:5" s="7" customFormat="1">
      <c r="B121" s="41"/>
      <c r="C121" s="41"/>
      <c r="D121" s="41"/>
    </row>
    <row r="122" spans="1:5" s="7" customFormat="1">
      <c r="A122" s="14" t="s">
        <v>208</v>
      </c>
      <c r="B122" s="41"/>
      <c r="C122" s="41"/>
      <c r="D122" s="41"/>
    </row>
    <row r="123" spans="1:5" s="7" customFormat="1">
      <c r="A123" s="2"/>
      <c r="B123" s="41"/>
      <c r="C123" s="41"/>
      <c r="D123" s="41"/>
    </row>
    <row r="124" spans="1:5" s="7" customFormat="1">
      <c r="A124" s="967" t="s">
        <v>950</v>
      </c>
      <c r="B124" s="41"/>
      <c r="C124" s="41"/>
      <c r="D124" s="41"/>
    </row>
    <row r="125" spans="1:5" s="7" customFormat="1">
      <c r="A125" s="2"/>
      <c r="B125" s="41"/>
      <c r="C125" s="41"/>
      <c r="D125" s="41"/>
    </row>
    <row r="126" spans="1:5" s="7" customFormat="1">
      <c r="A126" s="463"/>
      <c r="B126" s="41"/>
      <c r="C126" s="41"/>
      <c r="D126" s="41"/>
    </row>
    <row r="127" spans="1:5" s="7" customFormat="1">
      <c r="A127" s="2"/>
      <c r="B127" s="41"/>
      <c r="C127" s="41"/>
      <c r="D127" s="41"/>
    </row>
    <row r="128" spans="1:5" s="7" customFormat="1">
      <c r="A128" s="463"/>
      <c r="B128" s="41"/>
      <c r="C128" s="41"/>
      <c r="D128" s="41"/>
    </row>
    <row r="130" spans="1:1">
      <c r="A130" s="463"/>
    </row>
    <row r="132" spans="1:1">
      <c r="A132" s="463"/>
    </row>
    <row r="133" spans="1:1">
      <c r="A133" s="463"/>
    </row>
  </sheetData>
  <mergeCells count="17">
    <mergeCell ref="A116:E116"/>
    <mergeCell ref="A49:D49"/>
    <mergeCell ref="A92:C92"/>
    <mergeCell ref="A95:C95"/>
    <mergeCell ref="B97:C97"/>
    <mergeCell ref="D97:E97"/>
    <mergeCell ref="A115:E115"/>
    <mergeCell ref="A91:C91"/>
    <mergeCell ref="A114:E114"/>
    <mergeCell ref="A50:D50"/>
    <mergeCell ref="A69:D69"/>
    <mergeCell ref="A70:D70"/>
    <mergeCell ref="A48:D48"/>
    <mergeCell ref="A22:D22"/>
    <mergeCell ref="A23:D23"/>
    <mergeCell ref="A46:D46"/>
    <mergeCell ref="A47:D47"/>
  </mergeCells>
  <hyperlinks>
    <hyperlink ref="A3" location="'User Guide Enforcement'!A1" display="Click Here for User Guide"/>
    <hyperlink ref="A120" location="Enforce" display="Click here to return to Contents"/>
    <hyperlink ref="A122" location="'Statistical Notes'!A1" display="Click here for information on Statistical Notes and symbols used"/>
    <hyperlink ref="A118" location="'Enforcement - Commentary'!A1" display="Click here to return to the Commentary"/>
    <hyperlink ref="A124" r:id="rId1"/>
  </hyperlinks>
  <pageMargins left="0.70866141732283472" right="0.70866141732283472" top="0.74803149606299213" bottom="0.74803149606299213" header="0.31496062992125984" footer="0.31496062992125984"/>
  <pageSetup paperSize="9" scale="72" fitToHeight="2" orientation="portrait" r:id="rId2"/>
  <rowBreaks count="1" manualBreakCount="1">
    <brk id="53" max="4" man="1"/>
  </rowBreaks>
</worksheet>
</file>

<file path=xl/worksheets/sheet66.xml><?xml version="1.0" encoding="utf-8"?>
<worksheet xmlns="http://schemas.openxmlformats.org/spreadsheetml/2006/main" xmlns:r="http://schemas.openxmlformats.org/officeDocument/2006/relationships">
  <sheetPr codeName="Sheet58">
    <tabColor theme="0" tint="-0.249977111117893"/>
    <pageSetUpPr fitToPage="1"/>
  </sheetPr>
  <dimension ref="A1:C47"/>
  <sheetViews>
    <sheetView zoomScaleNormal="100" workbookViewId="0">
      <selection activeCell="A2" sqref="A2"/>
    </sheetView>
  </sheetViews>
  <sheetFormatPr defaultRowHeight="12.75"/>
  <cols>
    <col min="1" max="1" width="100.7109375" style="662" customWidth="1"/>
    <col min="2" max="2" width="9.140625" style="145" customWidth="1"/>
    <col min="3" max="16384" width="9.140625" style="145"/>
  </cols>
  <sheetData>
    <row r="1" spans="1:3" ht="15.75">
      <c r="A1" s="812" t="s">
        <v>558</v>
      </c>
      <c r="B1" s="1087"/>
      <c r="C1" s="1087"/>
    </row>
    <row r="2" spans="1:3" ht="15.75">
      <c r="A2" s="645"/>
      <c r="C2" s="147"/>
    </row>
    <row r="3" spans="1:3" ht="76.5">
      <c r="A3" s="1101" t="s">
        <v>928</v>
      </c>
    </row>
    <row r="4" spans="1:3" ht="25.5">
      <c r="A4" s="1101" t="s">
        <v>1348</v>
      </c>
    </row>
    <row r="5" spans="1:3" ht="39.75" customHeight="1">
      <c r="A5" s="1101" t="s">
        <v>1136</v>
      </c>
    </row>
    <row r="6" spans="1:3">
      <c r="A6" s="423"/>
    </row>
    <row r="7" spans="1:3" ht="54" customHeight="1">
      <c r="A7" s="1136" t="s">
        <v>1349</v>
      </c>
    </row>
    <row r="8" spans="1:3">
      <c r="A8" s="423"/>
    </row>
    <row r="9" spans="1:3" ht="63.75">
      <c r="A9" s="1136" t="s">
        <v>1350</v>
      </c>
    </row>
    <row r="10" spans="1:3" ht="42" customHeight="1">
      <c r="A10" s="1137" t="s">
        <v>1020</v>
      </c>
    </row>
    <row r="11" spans="1:3" s="833" customFormat="1" ht="27" customHeight="1">
      <c r="A11" s="267" t="s">
        <v>1121</v>
      </c>
    </row>
    <row r="12" spans="1:3">
      <c r="A12" s="985"/>
    </row>
    <row r="13" spans="1:3" ht="51">
      <c r="A13" s="1136" t="s">
        <v>1351</v>
      </c>
    </row>
    <row r="14" spans="1:3" ht="140.25">
      <c r="A14" s="1137" t="s">
        <v>559</v>
      </c>
    </row>
    <row r="15" spans="1:3" ht="5.25" customHeight="1">
      <c r="A15" s="423"/>
    </row>
    <row r="16" spans="1:3" ht="29.25" customHeight="1">
      <c r="A16" s="1137" t="s">
        <v>560</v>
      </c>
    </row>
    <row r="17" spans="1:1" ht="15.75" customHeight="1">
      <c r="A17" s="645" t="s">
        <v>561</v>
      </c>
    </row>
    <row r="18" spans="1:1" ht="27" customHeight="1">
      <c r="A18" s="1138" t="s">
        <v>562</v>
      </c>
    </row>
    <row r="19" spans="1:1" ht="15.75" customHeight="1">
      <c r="A19" s="1139" t="s">
        <v>563</v>
      </c>
    </row>
    <row r="20" spans="1:1" ht="29.25" customHeight="1">
      <c r="A20" s="1138" t="s">
        <v>564</v>
      </c>
    </row>
    <row r="21" spans="1:1" ht="15.75" customHeight="1">
      <c r="A21" s="1139" t="s">
        <v>565</v>
      </c>
    </row>
    <row r="22" spans="1:1" ht="15.75" customHeight="1">
      <c r="A22" s="1139" t="s">
        <v>566</v>
      </c>
    </row>
    <row r="23" spans="1:1" s="938" customFormat="1" ht="15.75" customHeight="1">
      <c r="A23" s="1139"/>
    </row>
    <row r="24" spans="1:1" s="938" customFormat="1" ht="27.75" customHeight="1">
      <c r="A24" s="1137" t="s">
        <v>1096</v>
      </c>
    </row>
    <row r="25" spans="1:1" ht="15.75" customHeight="1">
      <c r="A25" s="1139"/>
    </row>
    <row r="26" spans="1:1" ht="15.75" customHeight="1">
      <c r="A26" s="704" t="s">
        <v>189</v>
      </c>
    </row>
    <row r="27" spans="1:1" ht="15.75" customHeight="1">
      <c r="A27" s="704"/>
    </row>
    <row r="28" spans="1:1" ht="15.75" customHeight="1">
      <c r="A28" s="645" t="s">
        <v>567</v>
      </c>
    </row>
    <row r="29" spans="1:1">
      <c r="A29" s="423"/>
    </row>
    <row r="30" spans="1:1" ht="25.5">
      <c r="A30" s="1100" t="s">
        <v>568</v>
      </c>
    </row>
    <row r="31" spans="1:1" ht="15">
      <c r="A31" s="993"/>
    </row>
    <row r="32" spans="1:1">
      <c r="A32" s="686" t="s">
        <v>206</v>
      </c>
    </row>
    <row r="33" spans="1:1">
      <c r="A33" s="464"/>
    </row>
    <row r="34" spans="1:1">
      <c r="A34" s="686" t="s">
        <v>569</v>
      </c>
    </row>
    <row r="35" spans="1:1">
      <c r="A35" s="464"/>
    </row>
    <row r="36" spans="1:1">
      <c r="A36" s="686" t="s">
        <v>570</v>
      </c>
    </row>
    <row r="37" spans="1:1">
      <c r="A37" s="464"/>
    </row>
    <row r="38" spans="1:1">
      <c r="A38" s="686" t="s">
        <v>571</v>
      </c>
    </row>
    <row r="39" spans="1:1">
      <c r="A39" s="464"/>
    </row>
    <row r="40" spans="1:1">
      <c r="A40" s="686" t="s">
        <v>572</v>
      </c>
    </row>
    <row r="41" spans="1:1">
      <c r="A41" s="464"/>
    </row>
    <row r="42" spans="1:1">
      <c r="A42" s="686" t="s">
        <v>573</v>
      </c>
    </row>
    <row r="43" spans="1:1" ht="15">
      <c r="A43" s="994"/>
    </row>
    <row r="44" spans="1:1">
      <c r="A44" s="686" t="s">
        <v>574</v>
      </c>
    </row>
    <row r="45" spans="1:1" ht="15">
      <c r="A45" s="994"/>
    </row>
    <row r="46" spans="1:1">
      <c r="A46" s="686" t="s">
        <v>207</v>
      </c>
    </row>
    <row r="47" spans="1:1">
      <c r="A47" s="663"/>
    </row>
  </sheetData>
  <hyperlinks>
    <hyperlink ref="A34" location="'Driving Test Applications'!A1" display="Click here for Driving Test Applications"/>
    <hyperlink ref="A36" location="'Driving Tests Conducted'!A1" display="Click here for Driving Tests Conducted"/>
    <hyperlink ref="A38" location="'Driving Test Pass Rates'!A1" display="Click here for Driving Test Pass Rates"/>
    <hyperlink ref="A40" location="'Driver Test Pass Rates by Cent.'!A1" display="Click here for Driving Test Pass Rates by Test Centre"/>
    <hyperlink ref="A42" location="'Driving Tests by Gender'!A1" display="Click here for Driving Tests by Gender"/>
    <hyperlink ref="A44" location="'Driver Test Classifications'!A1" display="Click here for Driving Test Classifications"/>
    <hyperlink ref="A46" location="DT" display="Click here to return to Contents"/>
    <hyperlink ref="A32" location="'Driver Testing - Commentary'!A1" display="Click here to return to the Commentary"/>
    <hyperlink ref="A11" r:id="rId1"/>
  </hyperlinks>
  <pageMargins left="0.70866141732283472" right="0.70866141732283472" top="0.74803149606299213" bottom="0.74803149606299213" header="0.31496062992125984" footer="0.31496062992125984"/>
  <pageSetup paperSize="9" scale="85" orientation="portrait" r:id="rId2"/>
</worksheet>
</file>

<file path=xl/worksheets/sheet67.xml><?xml version="1.0" encoding="utf-8"?>
<worksheet xmlns="http://schemas.openxmlformats.org/spreadsheetml/2006/main" xmlns:r="http://schemas.openxmlformats.org/officeDocument/2006/relationships">
  <sheetPr codeName="Sheet59">
    <tabColor theme="0" tint="-0.249977111117893"/>
  </sheetPr>
  <dimension ref="A1:C36"/>
  <sheetViews>
    <sheetView zoomScaleNormal="100" workbookViewId="0">
      <selection activeCell="A2" sqref="A2"/>
    </sheetView>
  </sheetViews>
  <sheetFormatPr defaultRowHeight="12.75"/>
  <cols>
    <col min="1" max="1" width="100.7109375" style="662" customWidth="1"/>
    <col min="2" max="2" width="9.140625" style="145" customWidth="1"/>
    <col min="3" max="16384" width="9.140625" style="145"/>
  </cols>
  <sheetData>
    <row r="1" spans="1:3" ht="15.75">
      <c r="A1" s="812" t="s">
        <v>575</v>
      </c>
      <c r="B1" s="1087"/>
      <c r="C1" s="1087"/>
    </row>
    <row r="2" spans="1:3" ht="15.75">
      <c r="C2" s="147"/>
    </row>
    <row r="3" spans="1:3" ht="89.25">
      <c r="A3" s="1101" t="s">
        <v>1352</v>
      </c>
    </row>
    <row r="4" spans="1:3" ht="59.25" customHeight="1">
      <c r="A4" s="1101" t="s">
        <v>1122</v>
      </c>
    </row>
    <row r="5" spans="1:3" s="965" customFormat="1" ht="57.75" customHeight="1">
      <c r="A5" s="1101" t="s">
        <v>1170</v>
      </c>
    </row>
    <row r="6" spans="1:3" s="965" customFormat="1" ht="44.25" customHeight="1">
      <c r="A6" s="1219" t="s">
        <v>1525</v>
      </c>
    </row>
    <row r="7" spans="1:3" s="965" customFormat="1" ht="43.5" customHeight="1">
      <c r="A7" s="1101" t="s">
        <v>1184</v>
      </c>
    </row>
    <row r="8" spans="1:3" s="1220" customFormat="1" ht="28.5" customHeight="1">
      <c r="A8" s="1219" t="s">
        <v>1526</v>
      </c>
    </row>
    <row r="9" spans="1:3" s="965" customFormat="1" ht="19.5" customHeight="1">
      <c r="A9" s="1101" t="s">
        <v>1169</v>
      </c>
    </row>
    <row r="10" spans="1:3" s="1099" customFormat="1" ht="57" customHeight="1">
      <c r="A10" s="1101" t="s">
        <v>1353</v>
      </c>
    </row>
    <row r="11" spans="1:3" s="912" customFormat="1" ht="33.75" customHeight="1">
      <c r="A11" s="1224" t="s">
        <v>1066</v>
      </c>
    </row>
    <row r="12" spans="1:3" s="1222" customFormat="1" ht="168" customHeight="1">
      <c r="A12" s="1223" t="s">
        <v>1527</v>
      </c>
    </row>
    <row r="13" spans="1:3">
      <c r="A13" s="423"/>
    </row>
    <row r="14" spans="1:3" ht="51">
      <c r="A14" s="1136" t="s">
        <v>1354</v>
      </c>
    </row>
    <row r="15" spans="1:3">
      <c r="A15" s="423"/>
    </row>
    <row r="16" spans="1:3" ht="63.75">
      <c r="A16" s="1136" t="s">
        <v>1355</v>
      </c>
    </row>
    <row r="17" spans="1:1" ht="43.5" customHeight="1">
      <c r="A17" s="1137" t="s">
        <v>1020</v>
      </c>
    </row>
    <row r="18" spans="1:1" s="833" customFormat="1" ht="28.5" customHeight="1">
      <c r="A18" s="267" t="s">
        <v>1121</v>
      </c>
    </row>
    <row r="19" spans="1:1">
      <c r="A19" s="1137"/>
    </row>
    <row r="20" spans="1:1" ht="89.25">
      <c r="A20" s="1136" t="s">
        <v>1356</v>
      </c>
    </row>
    <row r="21" spans="1:1">
      <c r="A21" s="1137" t="s">
        <v>576</v>
      </c>
    </row>
    <row r="22" spans="1:1">
      <c r="A22" s="645"/>
    </row>
    <row r="23" spans="1:1">
      <c r="A23" s="686" t="s">
        <v>206</v>
      </c>
    </row>
    <row r="24" spans="1:1">
      <c r="A24" s="365"/>
    </row>
    <row r="25" spans="1:1">
      <c r="A25" s="686" t="s">
        <v>577</v>
      </c>
    </row>
    <row r="26" spans="1:1">
      <c r="A26" s="365"/>
    </row>
    <row r="27" spans="1:1">
      <c r="A27" s="686" t="s">
        <v>578</v>
      </c>
    </row>
    <row r="28" spans="1:1">
      <c r="A28" s="365"/>
    </row>
    <row r="29" spans="1:1">
      <c r="A29" s="686" t="s">
        <v>579</v>
      </c>
    </row>
    <row r="30" spans="1:1">
      <c r="A30" s="464"/>
    </row>
    <row r="31" spans="1:1">
      <c r="A31" s="686" t="s">
        <v>580</v>
      </c>
    </row>
    <row r="32" spans="1:1">
      <c r="A32" s="464"/>
    </row>
    <row r="33" spans="1:1">
      <c r="A33" s="686" t="s">
        <v>581</v>
      </c>
    </row>
    <row r="34" spans="1:1">
      <c r="A34" s="365"/>
    </row>
    <row r="35" spans="1:1">
      <c r="A35" s="686" t="s">
        <v>207</v>
      </c>
    </row>
    <row r="36" spans="1:1">
      <c r="A36" s="663"/>
    </row>
  </sheetData>
  <hyperlinks>
    <hyperlink ref="A25" location="'Vehicle Test Applications'!A1" display="Click here for Vehicle Test Applications"/>
    <hyperlink ref="A27" location="'Vehicle Tests Conducted'!A1" display="Click here for Vehicle Tests Conducted"/>
    <hyperlink ref="A29" location="'Vehicle Test Pass Rates'!A1" display="Click here for Vehicle Test Pass Rates"/>
    <hyperlink ref="A31" location="'Vehicle Pass Rates by Centre'!A1" display="Click for Vehicle Test Pass Rates by Test Centre"/>
    <hyperlink ref="A33" location="'Vehicle Test Classifications'!A1" display="Click here for Vehicle Test Classifications"/>
    <hyperlink ref="A35" location="VT" display="Click here to return to Contents"/>
    <hyperlink ref="A23" location="'Vehicle Testing - Commentary'!A1" display="Click here to return to the Commentary"/>
    <hyperlink ref="A18" r:id="rId1"/>
  </hyperlinks>
  <pageMargins left="0.74803149606299213" right="0.74803149606299213" top="0.98425196850393704" bottom="0.98425196850393704" header="0.511811023622047" footer="0.511811023622047"/>
  <pageSetup paperSize="9" scale="87" fitToWidth="0" fitToHeight="0" orientation="portrait" r:id="rId2"/>
  <headerFooter alignWithMargins="0"/>
</worksheet>
</file>

<file path=xl/worksheets/sheet68.xml><?xml version="1.0" encoding="utf-8"?>
<worksheet xmlns="http://schemas.openxmlformats.org/spreadsheetml/2006/main" xmlns:r="http://schemas.openxmlformats.org/officeDocument/2006/relationships">
  <sheetPr codeName="Sheet60">
    <tabColor theme="0" tint="-0.249977111117893"/>
    <pageSetUpPr fitToPage="1"/>
  </sheetPr>
  <dimension ref="A1:C38"/>
  <sheetViews>
    <sheetView zoomScaleNormal="100" workbookViewId="0">
      <selection activeCell="A2" sqref="A2"/>
    </sheetView>
  </sheetViews>
  <sheetFormatPr defaultRowHeight="12.75"/>
  <cols>
    <col min="1" max="1" width="100.7109375" style="200" customWidth="1"/>
    <col min="2" max="2" width="9.140625" style="145" customWidth="1"/>
    <col min="3" max="16384" width="9.140625" style="145"/>
  </cols>
  <sheetData>
    <row r="1" spans="1:3" ht="15.75">
      <c r="A1" s="1140" t="s">
        <v>582</v>
      </c>
      <c r="B1" s="1087"/>
      <c r="C1" s="1087"/>
    </row>
    <row r="2" spans="1:3" ht="15.75">
      <c r="A2" s="704"/>
      <c r="C2" s="147"/>
    </row>
    <row r="3" spans="1:3" ht="119.25" customHeight="1">
      <c r="A3" s="1137" t="s">
        <v>1357</v>
      </c>
    </row>
    <row r="4" spans="1:3" s="950" customFormat="1">
      <c r="A4" s="423"/>
    </row>
    <row r="5" spans="1:3" ht="89.25">
      <c r="A5" s="1137" t="s">
        <v>583</v>
      </c>
    </row>
    <row r="6" spans="1:3">
      <c r="A6" s="1137" t="s">
        <v>584</v>
      </c>
    </row>
    <row r="7" spans="1:3">
      <c r="A7" s="1137" t="s">
        <v>585</v>
      </c>
    </row>
    <row r="8" spans="1:3">
      <c r="A8" s="1137" t="s">
        <v>586</v>
      </c>
    </row>
    <row r="9" spans="1:3">
      <c r="A9" s="1137" t="s">
        <v>587</v>
      </c>
    </row>
    <row r="10" spans="1:3" s="950" customFormat="1">
      <c r="A10" s="1137"/>
    </row>
    <row r="11" spans="1:3" ht="38.25">
      <c r="A11" s="1137" t="s">
        <v>588</v>
      </c>
    </row>
    <row r="12" spans="1:3">
      <c r="A12" s="1137" t="s">
        <v>589</v>
      </c>
    </row>
    <row r="13" spans="1:3" ht="38.25">
      <c r="A13" s="1137" t="s">
        <v>590</v>
      </c>
    </row>
    <row r="14" spans="1:3" s="1222" customFormat="1" ht="43.5" customHeight="1">
      <c r="A14" s="1137" t="s">
        <v>1528</v>
      </c>
    </row>
    <row r="15" spans="1:3">
      <c r="A15" s="1137"/>
    </row>
    <row r="16" spans="1:3" ht="38.25">
      <c r="A16" s="1136" t="s">
        <v>1358</v>
      </c>
    </row>
    <row r="17" spans="1:1">
      <c r="A17" s="1137"/>
    </row>
    <row r="18" spans="1:1" ht="63.75">
      <c r="A18" s="1136" t="s">
        <v>1359</v>
      </c>
    </row>
    <row r="19" spans="1:1" ht="43.5" customHeight="1">
      <c r="A19" s="1137" t="s">
        <v>1021</v>
      </c>
    </row>
    <row r="20" spans="1:1" s="833" customFormat="1" ht="29.25" customHeight="1">
      <c r="A20" s="267" t="s">
        <v>1121</v>
      </c>
    </row>
    <row r="21" spans="1:1">
      <c r="A21" s="423"/>
    </row>
    <row r="22" spans="1:1" ht="25.5">
      <c r="A22" s="1136" t="s">
        <v>1360</v>
      </c>
    </row>
    <row r="24" spans="1:1">
      <c r="A24" s="686" t="s">
        <v>206</v>
      </c>
    </row>
    <row r="25" spans="1:1">
      <c r="A25" s="464"/>
    </row>
    <row r="26" spans="1:1">
      <c r="A26" s="686" t="s">
        <v>591</v>
      </c>
    </row>
    <row r="27" spans="1:1">
      <c r="A27" s="464"/>
    </row>
    <row r="28" spans="1:1">
      <c r="A28" s="686" t="s">
        <v>592</v>
      </c>
    </row>
    <row r="29" spans="1:1">
      <c r="A29" s="464"/>
    </row>
    <row r="30" spans="1:1">
      <c r="A30" s="686" t="s">
        <v>593</v>
      </c>
    </row>
    <row r="31" spans="1:1">
      <c r="A31" s="464"/>
    </row>
    <row r="32" spans="1:1">
      <c r="A32" s="686" t="s">
        <v>594</v>
      </c>
    </row>
    <row r="33" spans="1:1">
      <c r="A33" s="464"/>
    </row>
    <row r="34" spans="1:1">
      <c r="A34" s="686" t="s">
        <v>595</v>
      </c>
    </row>
    <row r="35" spans="1:1">
      <c r="A35" s="464"/>
    </row>
    <row r="36" spans="1:1">
      <c r="A36" s="686" t="s">
        <v>596</v>
      </c>
    </row>
    <row r="37" spans="1:1">
      <c r="A37" s="995"/>
    </row>
    <row r="38" spans="1:1">
      <c r="A38" s="686" t="s">
        <v>207</v>
      </c>
    </row>
  </sheetData>
  <hyperlinks>
    <hyperlink ref="A26" location="'Theory Test Applications T3.1'!A1" display="Click here for Theory Test Applications"/>
    <hyperlink ref="A28" location="'Theory Tests Conducted T3.2'!A1" display="Click here for Theory Tests Conducted"/>
    <hyperlink ref="A30" location="'Theory Test Pass Rates T3.3'!A1" display="Click here for Theory Test Pass Rates"/>
    <hyperlink ref="A32" location="'Theory Tests by Gender'!A1" display="Click here for Theory Tests for Private Car Drivers by Gender"/>
    <hyperlink ref="A34" location="'Theory Tests by Gender'!A1" display="Click here for Theory Tests for Motorcyclists by Gender"/>
    <hyperlink ref="A36" location="'Theory Test Pass Rate by type'!A1" display="Click here for Theory Test Pass Rates by Type of Test"/>
    <hyperlink ref="A38" location="TT" display="Click here to return to Contents"/>
    <hyperlink ref="A24" location="'Theory Testing - Commentary'!A1" display="Click here to return to the Commentary"/>
    <hyperlink ref="A20" r:id="rId1"/>
  </hyperlinks>
  <pageMargins left="0.74803149606299213" right="0.74803149606299213" top="0.98425196850393704" bottom="0.98425196850393704" header="0.51181102362204722" footer="0.51181102362204722"/>
  <pageSetup paperSize="9" scale="87" orientation="portrait" r:id="rId2"/>
  <headerFooter alignWithMargins="0"/>
</worksheet>
</file>

<file path=xl/worksheets/sheet69.xml><?xml version="1.0" encoding="utf-8"?>
<worksheet xmlns="http://schemas.openxmlformats.org/spreadsheetml/2006/main" xmlns:r="http://schemas.openxmlformats.org/officeDocument/2006/relationships">
  <sheetPr codeName="Sheet61">
    <tabColor theme="0" tint="-0.249977111117893"/>
    <pageSetUpPr fitToPage="1"/>
  </sheetPr>
  <dimension ref="A1:F75"/>
  <sheetViews>
    <sheetView zoomScaleNormal="100" workbookViewId="0">
      <selection activeCell="A2" sqref="A2"/>
    </sheetView>
  </sheetViews>
  <sheetFormatPr defaultRowHeight="12.75"/>
  <cols>
    <col min="1" max="1" width="100.7109375" style="200" customWidth="1"/>
    <col min="2" max="2" width="9.140625" style="145" customWidth="1"/>
    <col min="3" max="16384" width="9.140625" style="145"/>
  </cols>
  <sheetData>
    <row r="1" spans="1:6" ht="15.75">
      <c r="A1" s="1140" t="s">
        <v>597</v>
      </c>
      <c r="B1" s="1087"/>
      <c r="C1" s="1087"/>
    </row>
    <row r="2" spans="1:6" ht="15.75">
      <c r="A2" s="1140"/>
      <c r="C2" s="147"/>
    </row>
    <row r="3" spans="1:6" ht="15.75">
      <c r="A3" s="811" t="s">
        <v>598</v>
      </c>
      <c r="C3" s="146"/>
    </row>
    <row r="4" spans="1:6" ht="42" customHeight="1">
      <c r="A4" s="1137" t="s">
        <v>1123</v>
      </c>
      <c r="C4" s="146"/>
    </row>
    <row r="5" spans="1:6" ht="147" customHeight="1">
      <c r="A5" s="1142" t="s">
        <v>1361</v>
      </c>
      <c r="C5" s="146"/>
    </row>
    <row r="6" spans="1:6" s="732" customFormat="1" ht="32.25" customHeight="1">
      <c r="A6" s="1142" t="s">
        <v>1125</v>
      </c>
      <c r="C6" s="146"/>
    </row>
    <row r="7" spans="1:6" s="948" customFormat="1" ht="83.25" customHeight="1">
      <c r="A7" s="1142" t="s">
        <v>1103</v>
      </c>
      <c r="C7" s="146"/>
    </row>
    <row r="8" spans="1:6" s="948" customFormat="1" ht="60.75" customHeight="1">
      <c r="A8" s="1142" t="s">
        <v>1104</v>
      </c>
      <c r="C8" s="146"/>
    </row>
    <row r="9" spans="1:6" s="948" customFormat="1" ht="60.75" customHeight="1">
      <c r="A9" s="1142" t="s">
        <v>1105</v>
      </c>
      <c r="C9" s="146"/>
    </row>
    <row r="10" spans="1:6" ht="15.75">
      <c r="A10" s="957"/>
      <c r="C10" s="146"/>
      <c r="D10" s="664"/>
      <c r="E10" s="664"/>
      <c r="F10" s="664"/>
    </row>
    <row r="11" spans="1:6" ht="15.75">
      <c r="A11" s="1143" t="s">
        <v>1362</v>
      </c>
      <c r="C11" s="146"/>
      <c r="D11" s="664"/>
      <c r="E11" s="664"/>
      <c r="F11" s="664"/>
    </row>
    <row r="12" spans="1:6" s="728" customFormat="1" ht="67.5" customHeight="1">
      <c r="A12" s="1144" t="s">
        <v>957</v>
      </c>
      <c r="C12" s="146"/>
    </row>
    <row r="13" spans="1:6" ht="44.25" customHeight="1">
      <c r="A13" s="1116" t="s">
        <v>924</v>
      </c>
      <c r="C13" s="146"/>
      <c r="D13" s="664"/>
      <c r="E13" s="664"/>
      <c r="F13" s="664"/>
    </row>
    <row r="14" spans="1:6" s="728" customFormat="1" ht="32.25" customHeight="1">
      <c r="A14" s="1120" t="s">
        <v>1</v>
      </c>
      <c r="C14" s="146"/>
    </row>
    <row r="15" spans="1:6" s="728" customFormat="1" ht="144" customHeight="1">
      <c r="A15" s="1120" t="s">
        <v>943</v>
      </c>
      <c r="C15" s="146"/>
    </row>
    <row r="16" spans="1:6" s="728" customFormat="1" ht="108" customHeight="1">
      <c r="A16" s="1120" t="s">
        <v>944</v>
      </c>
      <c r="C16" s="146"/>
    </row>
    <row r="17" spans="1:4" s="728" customFormat="1" ht="69.75" customHeight="1">
      <c r="A17" s="1120" t="s">
        <v>945</v>
      </c>
      <c r="C17" s="146"/>
    </row>
    <row r="19" spans="1:4" ht="69" customHeight="1">
      <c r="A19" s="1145" t="s">
        <v>1363</v>
      </c>
      <c r="D19" s="824"/>
    </row>
    <row r="20" spans="1:4" ht="25.5">
      <c r="A20" s="1137" t="s">
        <v>946</v>
      </c>
    </row>
    <row r="21" spans="1:4" s="664" customFormat="1" ht="16.5" customHeight="1">
      <c r="A21" s="729"/>
    </row>
    <row r="22" spans="1:4" s="660" customFormat="1" ht="66" customHeight="1">
      <c r="A22" s="1137" t="s">
        <v>1126</v>
      </c>
    </row>
    <row r="23" spans="1:4" ht="102">
      <c r="A23" s="1137" t="s">
        <v>840</v>
      </c>
    </row>
    <row r="24" spans="1:4" ht="25.5">
      <c r="A24" s="1137" t="s">
        <v>599</v>
      </c>
    </row>
    <row r="25" spans="1:4" ht="25.5">
      <c r="A25" s="1137" t="s">
        <v>947</v>
      </c>
    </row>
    <row r="27" spans="1:4" ht="51">
      <c r="A27" s="1136" t="s">
        <v>1364</v>
      </c>
    </row>
    <row r="28" spans="1:4">
      <c r="A28" s="423"/>
    </row>
    <row r="29" spans="1:4" ht="69.75" customHeight="1">
      <c r="A29" s="1136" t="s">
        <v>1365</v>
      </c>
    </row>
    <row r="30" spans="1:4" ht="43.5" customHeight="1">
      <c r="A30" s="1137" t="s">
        <v>1020</v>
      </c>
    </row>
    <row r="31" spans="1:4" s="833" customFormat="1" ht="30" customHeight="1">
      <c r="A31" s="267" t="s">
        <v>1121</v>
      </c>
    </row>
    <row r="32" spans="1:4" s="950" customFormat="1">
      <c r="A32" s="992"/>
    </row>
    <row r="34" spans="1:4">
      <c r="A34" s="686" t="s">
        <v>206</v>
      </c>
    </row>
    <row r="35" spans="1:4">
      <c r="A35" s="464"/>
    </row>
    <row r="36" spans="1:4">
      <c r="A36" s="686" t="s">
        <v>600</v>
      </c>
      <c r="D36" s="149"/>
    </row>
    <row r="37" spans="1:4">
      <c r="A37" s="464"/>
      <c r="D37" s="149"/>
    </row>
    <row r="38" spans="1:4">
      <c r="A38" s="686" t="s">
        <v>601</v>
      </c>
      <c r="D38" s="149"/>
    </row>
    <row r="39" spans="1:4">
      <c r="A39" s="464"/>
      <c r="D39" s="149"/>
    </row>
    <row r="40" spans="1:4">
      <c r="A40" s="686" t="s">
        <v>854</v>
      </c>
      <c r="D40" s="149"/>
    </row>
    <row r="41" spans="1:4">
      <c r="A41" s="464"/>
      <c r="D41" s="149"/>
    </row>
    <row r="42" spans="1:4">
      <c r="A42" s="686" t="s">
        <v>855</v>
      </c>
      <c r="D42" s="149"/>
    </row>
    <row r="43" spans="1:4">
      <c r="A43" s="464"/>
      <c r="D43" s="149"/>
    </row>
    <row r="44" spans="1:4">
      <c r="A44" s="686" t="s">
        <v>856</v>
      </c>
      <c r="D44" s="149"/>
    </row>
    <row r="45" spans="1:4">
      <c r="A45" s="464"/>
    </row>
    <row r="46" spans="1:4">
      <c r="A46" s="686" t="s">
        <v>857</v>
      </c>
    </row>
    <row r="47" spans="1:4">
      <c r="A47" s="464"/>
    </row>
    <row r="48" spans="1:4">
      <c r="A48" s="686" t="s">
        <v>858</v>
      </c>
    </row>
    <row r="49" spans="1:1">
      <c r="A49" s="464"/>
    </row>
    <row r="50" spans="1:1">
      <c r="A50" s="686" t="s">
        <v>859</v>
      </c>
    </row>
    <row r="51" spans="1:1">
      <c r="A51" s="464"/>
    </row>
    <row r="52" spans="1:1">
      <c r="A52" s="686" t="s">
        <v>860</v>
      </c>
    </row>
    <row r="54" spans="1:1">
      <c r="A54" s="686" t="s">
        <v>861</v>
      </c>
    </row>
    <row r="55" spans="1:1" s="776" customFormat="1">
      <c r="A55" s="464"/>
    </row>
    <row r="56" spans="1:1" s="776" customFormat="1">
      <c r="A56" s="1146" t="s">
        <v>975</v>
      </c>
    </row>
    <row r="57" spans="1:1" s="776" customFormat="1">
      <c r="A57" s="662"/>
    </row>
    <row r="58" spans="1:1" s="776" customFormat="1">
      <c r="A58" s="1146" t="s">
        <v>976</v>
      </c>
    </row>
    <row r="60" spans="1:1">
      <c r="A60" s="686" t="s">
        <v>207</v>
      </c>
    </row>
    <row r="67" spans="2:2">
      <c r="B67" s="237"/>
    </row>
    <row r="68" spans="2:2">
      <c r="B68" s="237"/>
    </row>
    <row r="69" spans="2:2">
      <c r="B69" s="237"/>
    </row>
    <row r="70" spans="2:2">
      <c r="B70" s="237"/>
    </row>
    <row r="71" spans="2:2">
      <c r="B71" s="237"/>
    </row>
    <row r="72" spans="2:2">
      <c r="B72" s="237"/>
    </row>
    <row r="73" spans="2:2">
      <c r="B73" s="237"/>
    </row>
    <row r="74" spans="2:2">
      <c r="B74" s="237"/>
    </row>
    <row r="75" spans="2:2">
      <c r="B75" s="237"/>
    </row>
  </sheetData>
  <hyperlinks>
    <hyperlink ref="A36" location="'Vehicle First Registrations'!A1" display="Click here for Motor vehicles registered for the first time"/>
    <hyperlink ref="A38" location="'First Registrations by Month'!A1" display="Click here for Motor vehicles registered for the first time by month"/>
    <hyperlink ref="A40" location="'Car First Reg. by Make'!A1" display="Click here for Car First Registrations by make"/>
    <hyperlink ref="A42" location="'Car First Reg. by month'!A1" display="Click here for Car First Registrations by make and month"/>
    <hyperlink ref="A44" location="'Light Goods First Reg. by Make'!A1" display="Click here for Light goods vehicles first registrations by make"/>
    <hyperlink ref="A46" location="'Light Goods First Reg. by Month'!A1" display="Click here for Light goods vehicles first registrations by make and month"/>
    <hyperlink ref="A48" location="'Heavy Goods First Reg. by Make'!A1" display="Click here for Heavy goods vehicles first registrations by make"/>
    <hyperlink ref="A50" location="'Heavy Goods First Reg. by Month'!A1" display="Click here for Heavy goods vehicles first registrations by make and month"/>
    <hyperlink ref="A52" location="'Agricultural First Reg by Month'!A1" display="Click here for Agricultural vehicles (including tractors) first registrations by make and month"/>
    <hyperlink ref="A54" location="'Motorcycles First Reg by Month'!A1" display="Click here for Motorcycle first registrations by make and month"/>
    <hyperlink ref="A60" location="VL" display="Click here to return to Contents"/>
    <hyperlink ref="A34" location="'Vehicle Reg - Commentary'!A1" display="Click here to return to the Commentary"/>
    <hyperlink ref="A56" location="'Licensed and SORN'!A1" display="Click here for Vehicles Licensed and with SORN by body type"/>
    <hyperlink ref="A58" location="'Licensed and SORN '!A1" display="Click here for Quarterly percentage change in Total NI Vehicle Stock"/>
    <hyperlink ref="A31" r:id="rId1"/>
  </hyperlinks>
  <pageMargins left="0.74803149606299213" right="0.74803149606299213" top="0.98425196850393704" bottom="0.98425196850393704" header="0.51181102362204722" footer="0.51181102362204722"/>
  <pageSetup paperSize="9" scale="87" fitToHeight="2" orientation="portrait" r:id="rId2"/>
  <headerFooter alignWithMargins="0"/>
</worksheet>
</file>

<file path=xl/worksheets/sheet7.xml><?xml version="1.0" encoding="utf-8"?>
<worksheet xmlns="http://schemas.openxmlformats.org/spreadsheetml/2006/main" xmlns:r="http://schemas.openxmlformats.org/officeDocument/2006/relationships">
  <sheetPr codeName="Sheet6">
    <tabColor theme="0" tint="-0.249977111117893"/>
    <pageSetUpPr fitToPage="1"/>
  </sheetPr>
  <dimension ref="B2:O18"/>
  <sheetViews>
    <sheetView workbookViewId="0"/>
  </sheetViews>
  <sheetFormatPr defaultRowHeight="12.75"/>
  <cols>
    <col min="1" max="1" width="4.5703125" style="7" customWidth="1"/>
    <col min="2" max="2" width="12.140625" style="7" customWidth="1"/>
    <col min="3" max="3" width="13.28515625" style="7" customWidth="1"/>
    <col min="4" max="5" width="11.140625" style="7" customWidth="1"/>
    <col min="6" max="8" width="13" style="7" customWidth="1"/>
    <col min="9" max="9" width="8.85546875" style="7" customWidth="1"/>
    <col min="10" max="10" width="8" style="7" customWidth="1"/>
    <col min="11" max="11" width="6.5703125" style="7" customWidth="1"/>
    <col min="12" max="12" width="6.140625" style="7" customWidth="1"/>
    <col min="13" max="13" width="43.5703125" style="7" customWidth="1"/>
    <col min="14" max="14" width="9.140625" style="7" customWidth="1"/>
    <col min="15" max="16384" width="9.140625" style="7"/>
  </cols>
  <sheetData>
    <row r="2" spans="2:15" ht="18">
      <c r="B2" s="1085" t="s">
        <v>1295</v>
      </c>
      <c r="C2" s="76"/>
      <c r="D2" s="76"/>
      <c r="E2" s="76"/>
      <c r="F2" s="76"/>
      <c r="G2" s="76"/>
      <c r="H2" s="76"/>
      <c r="I2" s="76"/>
      <c r="J2" s="76"/>
      <c r="K2" s="76"/>
      <c r="L2" s="838"/>
      <c r="M2" s="1087"/>
      <c r="N2" s="1087"/>
      <c r="O2" s="670"/>
    </row>
    <row r="3" spans="2:15" ht="14.25">
      <c r="B3" s="76"/>
      <c r="C3" s="76"/>
      <c r="D3" s="76"/>
      <c r="E3" s="76"/>
      <c r="F3" s="76"/>
      <c r="G3" s="76"/>
      <c r="H3" s="76"/>
      <c r="I3" s="76"/>
      <c r="J3" s="76"/>
      <c r="K3" s="76"/>
      <c r="L3" s="76"/>
      <c r="M3" s="76"/>
    </row>
    <row r="4" spans="2:15" ht="32.25" customHeight="1">
      <c r="B4" s="1232" t="s">
        <v>1296</v>
      </c>
      <c r="C4" s="1232"/>
      <c r="D4" s="1232"/>
      <c r="E4" s="1232"/>
      <c r="F4" s="1232"/>
      <c r="G4" s="1232"/>
      <c r="H4" s="1232"/>
      <c r="I4" s="1232"/>
      <c r="J4" s="1232"/>
      <c r="K4" s="1232"/>
      <c r="L4" s="1232"/>
      <c r="M4" s="1232"/>
    </row>
    <row r="5" spans="2:15" ht="14.25">
      <c r="B5" s="1237"/>
      <c r="C5" s="1237"/>
      <c r="D5" s="1237"/>
      <c r="E5" s="1237"/>
      <c r="F5" s="1237"/>
      <c r="G5" s="1237"/>
      <c r="H5" s="1237"/>
      <c r="I5" s="1237"/>
      <c r="J5" s="1237"/>
      <c r="K5" s="1237"/>
      <c r="L5" s="1237"/>
      <c r="M5" s="1237"/>
    </row>
    <row r="7" spans="2:15" ht="33.75" customHeight="1">
      <c r="B7" s="1238" t="s">
        <v>1070</v>
      </c>
      <c r="C7" s="1238"/>
      <c r="D7" s="1238" t="s">
        <v>1247</v>
      </c>
      <c r="E7" s="1238"/>
      <c r="F7" s="1238" t="s">
        <v>125</v>
      </c>
      <c r="G7" s="1238"/>
      <c r="H7" s="1238"/>
      <c r="I7" s="1238"/>
      <c r="J7" s="1238"/>
      <c r="K7" s="1238"/>
      <c r="L7" s="1238"/>
      <c r="M7" s="1088" t="s">
        <v>126</v>
      </c>
    </row>
    <row r="8" spans="2:15">
      <c r="B8" s="999"/>
      <c r="C8" s="999"/>
      <c r="D8" s="999"/>
      <c r="E8" s="999"/>
      <c r="F8" s="999"/>
      <c r="G8" s="999"/>
      <c r="H8" s="999"/>
      <c r="I8" s="999"/>
      <c r="J8" s="999"/>
      <c r="K8" s="999"/>
      <c r="L8" s="999"/>
      <c r="M8" s="999"/>
    </row>
    <row r="9" spans="2:15">
      <c r="B9" s="1235" t="s">
        <v>33</v>
      </c>
      <c r="C9" s="1235"/>
      <c r="D9" s="1235" t="s">
        <v>33</v>
      </c>
      <c r="E9" s="1235"/>
      <c r="F9" s="1236" t="s">
        <v>1413</v>
      </c>
      <c r="G9" s="1236"/>
      <c r="H9" s="1236"/>
      <c r="I9" s="1236"/>
      <c r="J9" s="1236"/>
      <c r="K9" s="1236"/>
      <c r="L9" s="1236"/>
      <c r="M9" s="1115" t="s">
        <v>1418</v>
      </c>
    </row>
    <row r="10" spans="2:15">
      <c r="B10" s="1235" t="s">
        <v>35</v>
      </c>
      <c r="C10" s="1235"/>
      <c r="D10" s="1235" t="s">
        <v>35</v>
      </c>
      <c r="E10" s="1235"/>
      <c r="F10" s="1236" t="s">
        <v>1414</v>
      </c>
      <c r="G10" s="1236"/>
      <c r="H10" s="1236"/>
      <c r="I10" s="1236"/>
      <c r="J10" s="1236"/>
      <c r="K10" s="1236"/>
      <c r="L10" s="1236"/>
      <c r="M10" s="1115" t="s">
        <v>1419</v>
      </c>
    </row>
    <row r="11" spans="2:15">
      <c r="B11" s="1235" t="s">
        <v>37</v>
      </c>
      <c r="C11" s="1235"/>
      <c r="D11" s="1235" t="s">
        <v>37</v>
      </c>
      <c r="E11" s="1235"/>
      <c r="F11" s="1236" t="s">
        <v>1415</v>
      </c>
      <c r="G11" s="1236"/>
      <c r="H11" s="1236"/>
      <c r="I11" s="1236"/>
      <c r="J11" s="1236"/>
      <c r="K11" s="1236"/>
      <c r="L11" s="1236"/>
      <c r="M11" s="1115" t="s">
        <v>1418</v>
      </c>
    </row>
    <row r="12" spans="2:15">
      <c r="B12" s="1235" t="s">
        <v>39</v>
      </c>
      <c r="C12" s="1235"/>
      <c r="D12" s="1235" t="s">
        <v>39</v>
      </c>
      <c r="E12" s="1235"/>
      <c r="F12" s="1236" t="s">
        <v>1416</v>
      </c>
      <c r="G12" s="1236"/>
      <c r="H12" s="1236"/>
      <c r="I12" s="1236"/>
      <c r="J12" s="1236"/>
      <c r="K12" s="1236"/>
      <c r="L12" s="1236"/>
      <c r="M12" s="1115" t="s">
        <v>1420</v>
      </c>
    </row>
    <row r="13" spans="2:15">
      <c r="B13" s="1235" t="s">
        <v>41</v>
      </c>
      <c r="C13" s="1235"/>
      <c r="D13" s="1235" t="s">
        <v>41</v>
      </c>
      <c r="E13" s="1235"/>
      <c r="F13" s="1236" t="s">
        <v>1417</v>
      </c>
      <c r="G13" s="1236"/>
      <c r="H13" s="1236"/>
      <c r="I13" s="1236"/>
      <c r="J13" s="1236"/>
      <c r="K13" s="1236"/>
      <c r="L13" s="1236"/>
      <c r="M13" s="1115" t="s">
        <v>1419</v>
      </c>
    </row>
    <row r="14" spans="2:15">
      <c r="B14" s="1235" t="s">
        <v>43</v>
      </c>
      <c r="C14" s="1235"/>
      <c r="D14" s="1235" t="s">
        <v>1243</v>
      </c>
      <c r="E14" s="1235"/>
      <c r="F14" s="1236" t="s">
        <v>1248</v>
      </c>
      <c r="G14" s="1236"/>
      <c r="H14" s="1236"/>
      <c r="I14" s="1236"/>
      <c r="J14" s="1236"/>
      <c r="K14" s="1236"/>
      <c r="L14" s="1236"/>
      <c r="M14" s="1030" t="s">
        <v>1249</v>
      </c>
    </row>
    <row r="15" spans="2:15">
      <c r="B15" s="1235" t="s">
        <v>1077</v>
      </c>
      <c r="C15" s="1235"/>
      <c r="D15" s="1235" t="s">
        <v>43</v>
      </c>
      <c r="E15" s="1235"/>
      <c r="F15" s="1236" t="s">
        <v>1250</v>
      </c>
      <c r="G15" s="1236"/>
      <c r="H15" s="1236"/>
      <c r="I15" s="1236"/>
      <c r="J15" s="1236"/>
      <c r="K15" s="1236"/>
      <c r="L15" s="1236"/>
      <c r="M15" s="1030" t="s">
        <v>1252</v>
      </c>
    </row>
    <row r="16" spans="2:15">
      <c r="B16" s="1235" t="s">
        <v>1077</v>
      </c>
      <c r="C16" s="1235"/>
      <c r="D16" s="1235" t="s">
        <v>1246</v>
      </c>
      <c r="E16" s="1235"/>
      <c r="F16" s="1236" t="s">
        <v>1251</v>
      </c>
      <c r="G16" s="1236"/>
      <c r="H16" s="1236"/>
      <c r="I16" s="1236"/>
      <c r="J16" s="1236"/>
      <c r="K16" s="1236"/>
      <c r="L16" s="1236"/>
      <c r="M16" s="1030" t="s">
        <v>1252</v>
      </c>
    </row>
    <row r="17" spans="2:13">
      <c r="B17" s="1235" t="s">
        <v>1292</v>
      </c>
      <c r="C17" s="1235"/>
      <c r="D17" s="1235" t="s">
        <v>105</v>
      </c>
      <c r="E17" s="1235"/>
      <c r="F17" s="1236" t="s">
        <v>1293</v>
      </c>
      <c r="G17" s="1236"/>
      <c r="H17" s="1236"/>
      <c r="I17" s="1236"/>
      <c r="J17" s="1236"/>
      <c r="K17" s="1236"/>
      <c r="L17" s="1236"/>
      <c r="M17" s="1030" t="s">
        <v>1294</v>
      </c>
    </row>
    <row r="18" spans="2:13">
      <c r="B18" s="1000"/>
      <c r="C18" s="1001"/>
      <c r="D18" s="1001"/>
      <c r="E18" s="1001"/>
      <c r="F18" s="1002"/>
      <c r="G18" s="1002"/>
      <c r="H18" s="1002"/>
      <c r="I18" s="1002"/>
      <c r="J18" s="1002"/>
      <c r="K18" s="1002"/>
      <c r="L18" s="1002"/>
      <c r="M18" s="478"/>
    </row>
  </sheetData>
  <mergeCells count="32">
    <mergeCell ref="B17:C17"/>
    <mergeCell ref="D17:E17"/>
    <mergeCell ref="F17:L17"/>
    <mergeCell ref="B15:C15"/>
    <mergeCell ref="D15:E15"/>
    <mergeCell ref="F15:L15"/>
    <mergeCell ref="B16:C16"/>
    <mergeCell ref="D16:E16"/>
    <mergeCell ref="F16:L16"/>
    <mergeCell ref="B14:C14"/>
    <mergeCell ref="D14:E14"/>
    <mergeCell ref="F14:L14"/>
    <mergeCell ref="B4:M4"/>
    <mergeCell ref="B5:M5"/>
    <mergeCell ref="B7:C7"/>
    <mergeCell ref="D7:E7"/>
    <mergeCell ref="F7:L7"/>
    <mergeCell ref="B9:C9"/>
    <mergeCell ref="D9:E9"/>
    <mergeCell ref="F9:L9"/>
    <mergeCell ref="F10:L10"/>
    <mergeCell ref="F11:L11"/>
    <mergeCell ref="F12:L12"/>
    <mergeCell ref="F13:L13"/>
    <mergeCell ref="B10:C10"/>
    <mergeCell ref="B11:C11"/>
    <mergeCell ref="B12:C12"/>
    <mergeCell ref="B13:C13"/>
    <mergeCell ref="D10:E10"/>
    <mergeCell ref="D11:E11"/>
    <mergeCell ref="D12:E12"/>
    <mergeCell ref="D13:E13"/>
  </mergeCells>
  <pageMargins left="0.70866141732283472" right="0.70866141732283472" top="0.74803149606299213" bottom="0.74803149606299213" header="0.31496062992125984" footer="0.31496062992125984"/>
  <pageSetup paperSize="9" scale="83" orientation="landscape" r:id="rId1"/>
</worksheet>
</file>

<file path=xl/worksheets/sheet70.xml><?xml version="1.0" encoding="utf-8"?>
<worksheet xmlns="http://schemas.openxmlformats.org/spreadsheetml/2006/main" xmlns:r="http://schemas.openxmlformats.org/officeDocument/2006/relationships">
  <sheetPr codeName="Sheet62">
    <tabColor theme="0" tint="-0.249977111117893"/>
    <pageSetUpPr fitToPage="1"/>
  </sheetPr>
  <dimension ref="A1:H44"/>
  <sheetViews>
    <sheetView zoomScaleNormal="100" workbookViewId="0">
      <selection activeCell="A2" sqref="A2"/>
    </sheetView>
  </sheetViews>
  <sheetFormatPr defaultRowHeight="12.75"/>
  <cols>
    <col min="1" max="1" width="100.7109375" style="200" customWidth="1"/>
    <col min="2" max="2" width="9.140625" style="145" customWidth="1"/>
    <col min="3" max="16384" width="9.140625" style="145"/>
  </cols>
  <sheetData>
    <row r="1" spans="1:6" ht="15.75">
      <c r="A1" s="1140" t="s">
        <v>602</v>
      </c>
      <c r="B1" s="1087"/>
      <c r="C1" s="1087"/>
    </row>
    <row r="2" spans="1:6" ht="15.75">
      <c r="C2" s="147"/>
    </row>
    <row r="3" spans="1:6" ht="76.5">
      <c r="A3" s="1137" t="s">
        <v>1366</v>
      </c>
    </row>
    <row r="5" spans="1:6" ht="38.25">
      <c r="A5" s="1136" t="s">
        <v>1367</v>
      </c>
    </row>
    <row r="6" spans="1:6">
      <c r="F6" s="237"/>
    </row>
    <row r="7" spans="1:6" ht="51">
      <c r="A7" s="1136" t="s">
        <v>1368</v>
      </c>
    </row>
    <row r="8" spans="1:6">
      <c r="A8" s="267" t="s">
        <v>603</v>
      </c>
    </row>
    <row r="9" spans="1:6" ht="41.25" customHeight="1">
      <c r="A9" s="1142" t="s">
        <v>1022</v>
      </c>
    </row>
    <row r="10" spans="1:6" s="833" customFormat="1" ht="26.25" customHeight="1">
      <c r="A10" s="267" t="s">
        <v>1121</v>
      </c>
    </row>
    <row r="12" spans="1:6">
      <c r="A12" s="1136" t="s">
        <v>604</v>
      </c>
    </row>
    <row r="13" spans="1:6" ht="65.25" customHeight="1">
      <c r="A13" s="1137" t="s">
        <v>962</v>
      </c>
    </row>
    <row r="14" spans="1:6" s="840" customFormat="1" ht="41.25" customHeight="1">
      <c r="A14" s="1137" t="s">
        <v>1063</v>
      </c>
    </row>
    <row r="15" spans="1:6" s="909" customFormat="1" ht="104.25" customHeight="1">
      <c r="A15" s="1137" t="s">
        <v>1369</v>
      </c>
    </row>
    <row r="16" spans="1:6" s="909" customFormat="1" ht="27" customHeight="1">
      <c r="A16" s="1137" t="s">
        <v>1062</v>
      </c>
    </row>
    <row r="17" spans="1:1" ht="27.75" customHeight="1">
      <c r="A17" s="1137" t="s">
        <v>605</v>
      </c>
    </row>
    <row r="18" spans="1:1" ht="51">
      <c r="A18" s="1137" t="s">
        <v>929</v>
      </c>
    </row>
    <row r="19" spans="1:1">
      <c r="A19" s="1137" t="s">
        <v>606</v>
      </c>
    </row>
    <row r="20" spans="1:1" ht="25.5">
      <c r="A20" s="1137" t="s">
        <v>607</v>
      </c>
    </row>
    <row r="21" spans="1:1" ht="25.5">
      <c r="A21" s="1137" t="s">
        <v>608</v>
      </c>
    </row>
    <row r="22" spans="1:1" s="834" customFormat="1" ht="38.25">
      <c r="A22" s="1137" t="s">
        <v>1024</v>
      </c>
    </row>
    <row r="23" spans="1:1" s="834" customFormat="1" ht="51">
      <c r="A23" s="1137" t="s">
        <v>1025</v>
      </c>
    </row>
    <row r="24" spans="1:1" ht="38.25">
      <c r="A24" s="1137" t="s">
        <v>609</v>
      </c>
    </row>
    <row r="25" spans="1:1" ht="63.75">
      <c r="A25" s="1137" t="s">
        <v>1127</v>
      </c>
    </row>
    <row r="27" spans="1:1">
      <c r="A27" s="686" t="s">
        <v>206</v>
      </c>
    </row>
    <row r="28" spans="1:1">
      <c r="A28" s="464"/>
    </row>
    <row r="29" spans="1:1">
      <c r="A29" s="686" t="s">
        <v>977</v>
      </c>
    </row>
    <row r="30" spans="1:1">
      <c r="A30" s="464"/>
    </row>
    <row r="31" spans="1:1">
      <c r="A31" s="686" t="s">
        <v>610</v>
      </c>
    </row>
    <row r="32" spans="1:1">
      <c r="A32" s="464"/>
    </row>
    <row r="33" spans="1:8">
      <c r="A33" s="686" t="s">
        <v>978</v>
      </c>
    </row>
    <row r="35" spans="1:8">
      <c r="A35" s="686" t="s">
        <v>207</v>
      </c>
    </row>
    <row r="40" spans="1:8">
      <c r="A40" s="423"/>
    </row>
    <row r="42" spans="1:8">
      <c r="A42" s="301"/>
    </row>
    <row r="43" spans="1:8">
      <c r="A43" s="1248"/>
      <c r="B43" s="1248"/>
      <c r="C43" s="1248"/>
      <c r="D43" s="1248"/>
      <c r="E43" s="1248"/>
      <c r="F43" s="1248"/>
      <c r="G43" s="1248"/>
      <c r="H43" s="1248"/>
    </row>
    <row r="44" spans="1:8">
      <c r="A44" s="1248"/>
      <c r="B44" s="1248"/>
      <c r="C44" s="1248"/>
      <c r="D44" s="1248"/>
      <c r="E44" s="1248"/>
      <c r="F44" s="1248"/>
      <c r="G44" s="1248"/>
      <c r="H44" s="1248"/>
    </row>
  </sheetData>
  <mergeCells count="2">
    <mergeCell ref="A43:H43"/>
    <mergeCell ref="A44:H44"/>
  </mergeCells>
  <hyperlinks>
    <hyperlink ref="A8" r:id="rId1"/>
    <hyperlink ref="A29" location="'Driver Licensing - Activity'!A1" display="Click here for Driver Licensing - Activity Tables"/>
    <hyperlink ref="A31" location="'Driver Licensing - Stock'!A1" display="Click here for Driver Licensing - Stock Tables (totals)"/>
    <hyperlink ref="A33" location="'Car Driver Licensing - Stock'!A1" display="Click here for Driver Licensing - Car Stock Tables (proportions - MYE)"/>
    <hyperlink ref="A35" location="DL" display="Click here to return to Contents"/>
    <hyperlink ref="A27" location="'Driver Licensing - Commentary'!A1" display="Click here to return to the Commentary"/>
    <hyperlink ref="A10" r:id="rId2"/>
  </hyperlinks>
  <pageMargins left="0.74803149606299213" right="0.74803149606299213" top="0.98425196850393704" bottom="0.98425196850393704" header="0.51181102362204722" footer="0.51181102362204722"/>
  <pageSetup paperSize="9" scale="87" fitToHeight="2" orientation="portrait" r:id="rId3"/>
  <headerFooter alignWithMargins="0"/>
</worksheet>
</file>

<file path=xl/worksheets/sheet71.xml><?xml version="1.0" encoding="utf-8"?>
<worksheet xmlns="http://schemas.openxmlformats.org/spreadsheetml/2006/main" xmlns:r="http://schemas.openxmlformats.org/officeDocument/2006/relationships">
  <sheetPr codeName="Sheet63">
    <tabColor theme="0" tint="-0.249977111117893"/>
    <pageSetUpPr fitToPage="1"/>
  </sheetPr>
  <dimension ref="A1:E59"/>
  <sheetViews>
    <sheetView zoomScaleNormal="100" workbookViewId="0">
      <selection activeCell="A2" sqref="A2"/>
    </sheetView>
  </sheetViews>
  <sheetFormatPr defaultRowHeight="12.75"/>
  <cols>
    <col min="1" max="1" width="100.7109375" style="200" customWidth="1"/>
    <col min="2" max="2" width="9.140625" style="145" customWidth="1"/>
    <col min="3" max="16384" width="9.140625" style="145"/>
  </cols>
  <sheetData>
    <row r="1" spans="1:5" ht="15.75">
      <c r="A1" s="1140" t="s">
        <v>611</v>
      </c>
      <c r="B1" s="1087"/>
      <c r="C1" s="1087"/>
    </row>
    <row r="2" spans="1:5" ht="15.75">
      <c r="C2" s="147"/>
    </row>
    <row r="3" spans="1:5" ht="27" customHeight="1">
      <c r="A3" s="1137" t="s">
        <v>1128</v>
      </c>
    </row>
    <row r="4" spans="1:5" s="426" customFormat="1" ht="18.75" customHeight="1">
      <c r="A4" s="1147" t="s">
        <v>1129</v>
      </c>
    </row>
    <row r="5" spans="1:5" ht="38.25">
      <c r="A5" s="1137" t="s">
        <v>612</v>
      </c>
    </row>
    <row r="6" spans="1:5" ht="51">
      <c r="A6" s="1137" t="s">
        <v>1011</v>
      </c>
    </row>
    <row r="7" spans="1:5">
      <c r="A7" s="423"/>
    </row>
    <row r="8" spans="1:5" ht="102">
      <c r="A8" s="1137" t="s">
        <v>966</v>
      </c>
    </row>
    <row r="9" spans="1:5">
      <c r="A9" s="423"/>
    </row>
    <row r="10" spans="1:5" ht="38.25" customHeight="1">
      <c r="A10" s="1137" t="s">
        <v>613</v>
      </c>
      <c r="E10" s="182"/>
    </row>
    <row r="11" spans="1:5" ht="27.75" customHeight="1">
      <c r="A11" s="1137" t="s">
        <v>614</v>
      </c>
    </row>
    <row r="12" spans="1:5" ht="132.75" customHeight="1">
      <c r="A12" s="1137" t="s">
        <v>1086</v>
      </c>
    </row>
    <row r="13" spans="1:5" ht="9" customHeight="1">
      <c r="A13" s="423"/>
    </row>
    <row r="14" spans="1:5" s="949" customFormat="1" ht="43.5" customHeight="1">
      <c r="A14" s="1137" t="s">
        <v>1131</v>
      </c>
    </row>
    <row r="15" spans="1:5" ht="29.25" customHeight="1">
      <c r="A15" s="1137" t="s">
        <v>1370</v>
      </c>
    </row>
    <row r="16" spans="1:5" ht="26.25" customHeight="1">
      <c r="A16" s="1137" t="s">
        <v>1371</v>
      </c>
    </row>
    <row r="17" spans="1:1" s="949" customFormat="1" ht="26.25" customHeight="1">
      <c r="A17" s="1137" t="s">
        <v>1372</v>
      </c>
    </row>
    <row r="18" spans="1:1" s="949" customFormat="1" ht="26.25" customHeight="1">
      <c r="A18" s="1137" t="s">
        <v>1373</v>
      </c>
    </row>
    <row r="19" spans="1:1" s="910" customFormat="1">
      <c r="A19" s="423"/>
    </row>
    <row r="20" spans="1:1" s="949" customFormat="1">
      <c r="A20" s="1137"/>
    </row>
    <row r="21" spans="1:1" ht="26.25" customHeight="1">
      <c r="A21" s="1137" t="s">
        <v>1112</v>
      </c>
    </row>
    <row r="22" spans="1:1" ht="12.75" customHeight="1">
      <c r="A22" s="1137" t="s">
        <v>1113</v>
      </c>
    </row>
    <row r="23" spans="1:1" ht="27.75" customHeight="1">
      <c r="A23" s="1144" t="s">
        <v>1374</v>
      </c>
    </row>
    <row r="24" spans="1:1" ht="25.5" customHeight="1">
      <c r="A24" s="1137" t="s">
        <v>1375</v>
      </c>
    </row>
    <row r="25" spans="1:1" ht="27" customHeight="1">
      <c r="A25" s="1144" t="s">
        <v>1376</v>
      </c>
    </row>
    <row r="26" spans="1:1" ht="39.75" customHeight="1">
      <c r="A26" s="1144" t="s">
        <v>1377</v>
      </c>
    </row>
    <row r="27" spans="1:1" s="1118" customFormat="1">
      <c r="A27" s="1144"/>
    </row>
    <row r="28" spans="1:1" s="1118" customFormat="1" ht="51">
      <c r="A28" s="1144" t="s">
        <v>1410</v>
      </c>
    </row>
    <row r="29" spans="1:1" s="1118" customFormat="1" ht="38.25">
      <c r="A29" s="1144" t="s">
        <v>1411</v>
      </c>
    </row>
    <row r="30" spans="1:1" s="949" customFormat="1">
      <c r="A30" s="424"/>
    </row>
    <row r="31" spans="1:1" s="949" customFormat="1" ht="27" customHeight="1">
      <c r="A31" s="1137" t="s">
        <v>615</v>
      </c>
    </row>
    <row r="32" spans="1:1" s="949" customFormat="1" ht="20.25" customHeight="1">
      <c r="A32" s="1137" t="s">
        <v>1132</v>
      </c>
    </row>
    <row r="33" spans="1:1" ht="63" customHeight="1">
      <c r="A33" s="1145" t="s">
        <v>1378</v>
      </c>
    </row>
    <row r="34" spans="1:1" ht="27.75" customHeight="1">
      <c r="A34" s="1145" t="s">
        <v>1053</v>
      </c>
    </row>
    <row r="35" spans="1:1" ht="12.75" customHeight="1">
      <c r="A35" s="424"/>
    </row>
    <row r="36" spans="1:1" ht="40.5" customHeight="1">
      <c r="A36" s="1144" t="s">
        <v>616</v>
      </c>
    </row>
    <row r="37" spans="1:1" ht="12.75" customHeight="1">
      <c r="A37" s="424"/>
    </row>
    <row r="38" spans="1:1" ht="42" customHeight="1">
      <c r="A38" s="1144" t="s">
        <v>617</v>
      </c>
    </row>
    <row r="39" spans="1:1" ht="12.75" customHeight="1">
      <c r="A39" s="424"/>
    </row>
    <row r="40" spans="1:1" ht="25.5">
      <c r="A40" s="1144" t="s">
        <v>1379</v>
      </c>
    </row>
    <row r="41" spans="1:1" s="426" customFormat="1">
      <c r="A41" s="425"/>
    </row>
    <row r="42" spans="1:1" ht="42.75" customHeight="1">
      <c r="A42" s="1143" t="s">
        <v>1380</v>
      </c>
    </row>
    <row r="43" spans="1:1" s="149" customFormat="1">
      <c r="A43" s="200"/>
    </row>
    <row r="44" spans="1:1" s="149" customFormat="1" ht="38.25">
      <c r="A44" s="1136" t="s">
        <v>1381</v>
      </c>
    </row>
    <row r="45" spans="1:1" s="149" customFormat="1" ht="40.5" customHeight="1">
      <c r="A45" s="1137" t="s">
        <v>1021</v>
      </c>
    </row>
    <row r="46" spans="1:1" s="661" customFormat="1" ht="30.75" customHeight="1">
      <c r="A46" s="267" t="s">
        <v>1121</v>
      </c>
    </row>
    <row r="47" spans="1:1" s="149" customFormat="1">
      <c r="A47" s="200"/>
    </row>
    <row r="48" spans="1:1">
      <c r="A48" s="686" t="s">
        <v>206</v>
      </c>
    </row>
    <row r="49" spans="1:3">
      <c r="A49" s="464"/>
    </row>
    <row r="50" spans="1:3">
      <c r="A50" s="686" t="s">
        <v>618</v>
      </c>
    </row>
    <row r="51" spans="1:3">
      <c r="A51" s="464"/>
    </row>
    <row r="52" spans="1:3">
      <c r="A52" s="686" t="s">
        <v>979</v>
      </c>
    </row>
    <row r="53" spans="1:3">
      <c r="A53" s="464"/>
    </row>
    <row r="54" spans="1:3">
      <c r="A54" s="686" t="s">
        <v>619</v>
      </c>
    </row>
    <row r="56" spans="1:3">
      <c r="A56" s="686" t="s">
        <v>207</v>
      </c>
    </row>
    <row r="59" spans="1:3">
      <c r="C59" s="427"/>
    </row>
  </sheetData>
  <hyperlinks>
    <hyperlink ref="A50" location="'Road Transport Licensing'!A1" display="Click here for Road Transport Licensing Table"/>
    <hyperlink ref="A52" location="'Taxi Licensing '!A1" display="Click here for Taxi Operator, Driver and Vehicle Licensing 1 (at 31 Dec 2013)"/>
    <hyperlink ref="A54" location="'Goods Vehicle Operator'!A1" display="Click here for Goods Vehicle Operator Licences (in force)"/>
    <hyperlink ref="A56" location="RTL" display="Click here to return to Contents"/>
    <hyperlink ref="A48" location="'Road Transport - Commentary'!A1" display="Click here to return to the Commentary"/>
    <hyperlink ref="A46" r:id="rId1"/>
    <hyperlink ref="A4" r:id="rId2"/>
  </hyperlinks>
  <pageMargins left="0.74803149606299213" right="0.74803149606299213" top="0.98425196850393704" bottom="0.98425196850393704" header="0.51181102362204722" footer="0.51181102362204722"/>
  <pageSetup paperSize="9" scale="87" fitToHeight="2" orientation="portrait" r:id="rId3"/>
  <headerFooter alignWithMargins="0"/>
</worksheet>
</file>

<file path=xl/worksheets/sheet72.xml><?xml version="1.0" encoding="utf-8"?>
<worksheet xmlns="http://schemas.openxmlformats.org/spreadsheetml/2006/main" xmlns:r="http://schemas.openxmlformats.org/officeDocument/2006/relationships">
  <sheetPr codeName="Sheet64">
    <tabColor theme="0" tint="-0.249977111117893"/>
  </sheetPr>
  <dimension ref="A1:C56"/>
  <sheetViews>
    <sheetView zoomScaleNormal="100" workbookViewId="0">
      <selection activeCell="A2" sqref="A2"/>
    </sheetView>
  </sheetViews>
  <sheetFormatPr defaultRowHeight="12.75"/>
  <cols>
    <col min="1" max="1" width="100.7109375" style="423" customWidth="1"/>
    <col min="2" max="2" width="9.140625" style="145" customWidth="1"/>
    <col min="3" max="16384" width="9.140625" style="145"/>
  </cols>
  <sheetData>
    <row r="1" spans="1:3" ht="15.75">
      <c r="A1" s="1148" t="s">
        <v>620</v>
      </c>
      <c r="B1" s="1087"/>
      <c r="C1" s="1087"/>
    </row>
    <row r="2" spans="1:3" ht="15.75">
      <c r="C2" s="147"/>
    </row>
    <row r="3" spans="1:3" ht="102">
      <c r="A3" s="1137" t="s">
        <v>1524</v>
      </c>
    </row>
    <row r="4" spans="1:3" s="782" customFormat="1" ht="16.5" customHeight="1">
      <c r="A4" s="1137" t="s">
        <v>987</v>
      </c>
    </row>
    <row r="5" spans="1:3" s="782" customFormat="1" ht="27.75" customHeight="1">
      <c r="A5" s="1137" t="s">
        <v>988</v>
      </c>
    </row>
    <row r="6" spans="1:3" s="782" customFormat="1" ht="41.25" customHeight="1">
      <c r="A6" s="1137" t="s">
        <v>989</v>
      </c>
    </row>
    <row r="7" spans="1:3" s="782" customFormat="1" ht="80.25" customHeight="1">
      <c r="A7" s="1137" t="s">
        <v>990</v>
      </c>
    </row>
    <row r="8" spans="1:3" s="782" customFormat="1">
      <c r="A8" s="423"/>
    </row>
    <row r="9" spans="1:3" s="782" customFormat="1">
      <c r="A9" s="1136" t="s">
        <v>991</v>
      </c>
    </row>
    <row r="10" spans="1:3" s="782" customFormat="1" ht="38.25">
      <c r="A10" s="1137" t="s">
        <v>992</v>
      </c>
    </row>
    <row r="11" spans="1:3" s="782" customFormat="1">
      <c r="A11" s="423"/>
    </row>
    <row r="12" spans="1:3" s="782" customFormat="1">
      <c r="A12" s="1136" t="s">
        <v>995</v>
      </c>
    </row>
    <row r="13" spans="1:3" s="782" customFormat="1">
      <c r="A13" s="1119" t="s">
        <v>1382</v>
      </c>
    </row>
    <row r="14" spans="1:3" s="782" customFormat="1">
      <c r="A14" s="1137" t="s">
        <v>993</v>
      </c>
    </row>
    <row r="15" spans="1:3" s="782" customFormat="1" ht="13.5" customHeight="1">
      <c r="A15" s="1137" t="s">
        <v>994</v>
      </c>
    </row>
    <row r="16" spans="1:3" s="782" customFormat="1">
      <c r="A16" s="1137"/>
    </row>
    <row r="17" spans="1:1" s="782" customFormat="1">
      <c r="A17" s="1119" t="s">
        <v>1383</v>
      </c>
    </row>
    <row r="18" spans="1:1" s="782" customFormat="1" ht="38.25">
      <c r="A18" s="1137" t="s">
        <v>996</v>
      </c>
    </row>
    <row r="19" spans="1:1" s="782" customFormat="1">
      <c r="A19" s="423"/>
    </row>
    <row r="20" spans="1:1" s="782" customFormat="1">
      <c r="A20" s="1119" t="s">
        <v>1384</v>
      </c>
    </row>
    <row r="21" spans="1:1" s="782" customFormat="1" ht="38.25">
      <c r="A21" s="1137" t="s">
        <v>997</v>
      </c>
    </row>
    <row r="22" spans="1:1" s="782" customFormat="1">
      <c r="A22" s="423"/>
    </row>
    <row r="23" spans="1:1" s="782" customFormat="1">
      <c r="A23" s="1119" t="s">
        <v>1385</v>
      </c>
    </row>
    <row r="24" spans="1:1" s="782" customFormat="1" ht="51">
      <c r="A24" s="1137" t="s">
        <v>998</v>
      </c>
    </row>
    <row r="25" spans="1:1" s="782" customFormat="1">
      <c r="A25" s="423"/>
    </row>
    <row r="26" spans="1:1" s="782" customFormat="1">
      <c r="A26" s="423"/>
    </row>
    <row r="27" spans="1:1" ht="41.25" customHeight="1">
      <c r="A27" s="1137" t="s">
        <v>621</v>
      </c>
    </row>
    <row r="28" spans="1:1" ht="16.5" customHeight="1">
      <c r="A28" s="1137" t="s">
        <v>1133</v>
      </c>
    </row>
    <row r="29" spans="1:1" ht="30.75" customHeight="1">
      <c r="A29" s="1137" t="s">
        <v>1386</v>
      </c>
    </row>
    <row r="30" spans="1:1" ht="54" customHeight="1">
      <c r="A30" s="1137" t="s">
        <v>622</v>
      </c>
    </row>
    <row r="32" spans="1:1">
      <c r="A32" s="1136" t="s">
        <v>623</v>
      </c>
    </row>
    <row r="33" spans="1:1" ht="38.25">
      <c r="A33" s="1137" t="s">
        <v>624</v>
      </c>
    </row>
    <row r="34" spans="1:1">
      <c r="A34" s="1137" t="s">
        <v>625</v>
      </c>
    </row>
    <row r="35" spans="1:1" ht="25.5">
      <c r="A35" s="1137" t="s">
        <v>626</v>
      </c>
    </row>
    <row r="37" spans="1:1">
      <c r="A37" s="1136" t="s">
        <v>627</v>
      </c>
    </row>
    <row r="38" spans="1:1" ht="12.75" customHeight="1">
      <c r="A38" s="1137" t="s">
        <v>628</v>
      </c>
    </row>
    <row r="39" spans="1:1" ht="27" customHeight="1">
      <c r="A39" s="1137" t="s">
        <v>629</v>
      </c>
    </row>
    <row r="40" spans="1:1">
      <c r="A40" s="1137" t="s">
        <v>630</v>
      </c>
    </row>
    <row r="41" spans="1:1" s="839" customFormat="1">
      <c r="A41" s="423"/>
    </row>
    <row r="42" spans="1:1" s="839" customFormat="1">
      <c r="A42" s="1136" t="s">
        <v>1029</v>
      </c>
    </row>
    <row r="43" spans="1:1" s="839" customFormat="1">
      <c r="A43" s="1137" t="s">
        <v>1030</v>
      </c>
    </row>
    <row r="44" spans="1:1" s="839" customFormat="1" ht="25.5">
      <c r="A44" s="1137" t="s">
        <v>1031</v>
      </c>
    </row>
    <row r="46" spans="1:1" ht="42" customHeight="1">
      <c r="A46" s="1143" t="s">
        <v>1387</v>
      </c>
    </row>
    <row r="48" spans="1:1" ht="38.25">
      <c r="A48" s="1136" t="s">
        <v>1388</v>
      </c>
    </row>
    <row r="49" spans="1:1" ht="41.25" customHeight="1">
      <c r="A49" s="1137" t="s">
        <v>1023</v>
      </c>
    </row>
    <row r="50" spans="1:1" s="833" customFormat="1" ht="27.75" customHeight="1">
      <c r="A50" s="267" t="s">
        <v>1121</v>
      </c>
    </row>
    <row r="52" spans="1:1">
      <c r="A52" s="686" t="s">
        <v>206</v>
      </c>
    </row>
    <row r="53" spans="1:1">
      <c r="A53" s="464"/>
    </row>
    <row r="54" spans="1:1">
      <c r="A54" s="686" t="s">
        <v>631</v>
      </c>
    </row>
    <row r="56" spans="1:1">
      <c r="A56" s="686" t="s">
        <v>207</v>
      </c>
    </row>
  </sheetData>
  <hyperlinks>
    <hyperlink ref="A54" location="Enforcement!A1" display="Click here for Enforcement Data Tables"/>
    <hyperlink ref="A56" location="Enforce" display="Click here to return to Contents"/>
    <hyperlink ref="A52" location="'Enforcement - Commentary'!A1" display="Click here to return to the Commentary"/>
    <hyperlink ref="A50" r:id="rId1"/>
  </hyperlinks>
  <pageMargins left="0.74803149606299213" right="0.74803149606299213" top="0.98425196850393704" bottom="0.98425196850393704" header="0.511811023622047" footer="0.511811023622047"/>
  <pageSetup paperSize="9" scale="87" fitToWidth="0" fitToHeight="0" orientation="portrait" r:id="rId2"/>
  <headerFooter alignWithMargins="0"/>
  <rowBreaks count="1" manualBreakCount="1">
    <brk id="31" man="1"/>
  </rowBreaks>
</worksheet>
</file>

<file path=xl/worksheets/sheet73.xml><?xml version="1.0" encoding="utf-8"?>
<worksheet xmlns="http://schemas.openxmlformats.org/spreadsheetml/2006/main" xmlns:r="http://schemas.openxmlformats.org/officeDocument/2006/relationships">
  <sheetPr codeName="Sheet65">
    <tabColor theme="0" tint="-0.249977111117893"/>
  </sheetPr>
  <dimension ref="A1:O43"/>
  <sheetViews>
    <sheetView workbookViewId="0">
      <selection activeCell="A2" sqref="A2"/>
    </sheetView>
  </sheetViews>
  <sheetFormatPr defaultRowHeight="12.75"/>
  <cols>
    <col min="1" max="1" width="30" style="662" bestFit="1" customWidth="1"/>
    <col min="2" max="2" width="52.5703125" style="662" customWidth="1"/>
    <col min="3" max="3" width="9.140625" style="145" customWidth="1"/>
    <col min="4" max="16384" width="9.140625" style="145"/>
  </cols>
  <sheetData>
    <row r="1" spans="1:15" ht="15.75">
      <c r="A1" s="812" t="s">
        <v>120</v>
      </c>
      <c r="B1" s="1087"/>
      <c r="C1" s="1087"/>
      <c r="D1" s="1087"/>
    </row>
    <row r="2" spans="1:15" ht="15.75">
      <c r="A2" s="645"/>
      <c r="B2" s="645"/>
      <c r="D2" s="147"/>
      <c r="E2" s="827"/>
      <c r="F2" s="827"/>
      <c r="G2" s="827"/>
      <c r="H2" s="827"/>
      <c r="I2" s="827"/>
      <c r="J2" s="827"/>
      <c r="K2" s="827"/>
      <c r="L2" s="827"/>
      <c r="M2" s="827"/>
      <c r="N2" s="827"/>
      <c r="O2" s="827"/>
    </row>
    <row r="3" spans="1:15">
      <c r="A3" s="1150" t="s">
        <v>633</v>
      </c>
      <c r="B3" s="1150" t="s">
        <v>634</v>
      </c>
      <c r="D3" s="827"/>
      <c r="E3" s="827"/>
      <c r="F3" s="827"/>
      <c r="G3" s="827"/>
      <c r="H3" s="827"/>
      <c r="I3" s="827"/>
      <c r="J3" s="827"/>
      <c r="K3" s="827"/>
      <c r="L3" s="827"/>
      <c r="M3" s="827"/>
      <c r="N3" s="827"/>
      <c r="O3" s="827"/>
    </row>
    <row r="4" spans="1:15" ht="14.25">
      <c r="A4" s="1321" t="s">
        <v>214</v>
      </c>
      <c r="B4" s="1151" t="s">
        <v>1389</v>
      </c>
      <c r="D4" s="182"/>
      <c r="E4" s="182"/>
      <c r="F4" s="182"/>
      <c r="G4" s="182"/>
      <c r="H4" s="182"/>
      <c r="I4" s="182"/>
      <c r="J4" s="182"/>
      <c r="K4" s="182"/>
      <c r="L4" s="182"/>
      <c r="M4" s="827"/>
      <c r="N4" s="827"/>
      <c r="O4" s="827"/>
    </row>
    <row r="5" spans="1:15" ht="14.25">
      <c r="A5" s="1321"/>
      <c r="B5" s="1152" t="s">
        <v>1390</v>
      </c>
    </row>
    <row r="6" spans="1:15" ht="14.25">
      <c r="A6" s="1321"/>
      <c r="B6" s="1152" t="s">
        <v>1391</v>
      </c>
    </row>
    <row r="7" spans="1:15" ht="14.25">
      <c r="A7" s="1321"/>
      <c r="B7" s="1152" t="s">
        <v>1392</v>
      </c>
    </row>
    <row r="8" spans="1:15" ht="14.25">
      <c r="A8" s="1321"/>
      <c r="B8" s="1152" t="s">
        <v>1393</v>
      </c>
    </row>
    <row r="9" spans="1:15" ht="14.25">
      <c r="A9" s="1321"/>
      <c r="B9" s="1152" t="s">
        <v>1394</v>
      </c>
    </row>
    <row r="10" spans="1:15" ht="14.25">
      <c r="A10" s="1321"/>
      <c r="B10" s="1151" t="s">
        <v>1395</v>
      </c>
    </row>
    <row r="11" spans="1:15" ht="14.25">
      <c r="A11" s="1321"/>
      <c r="B11" s="1152" t="s">
        <v>1396</v>
      </c>
    </row>
    <row r="12" spans="1:15" ht="14.25">
      <c r="A12" s="1321"/>
      <c r="B12" s="1152" t="s">
        <v>1397</v>
      </c>
    </row>
    <row r="13" spans="1:15" ht="14.25">
      <c r="A13" s="1321"/>
      <c r="B13" s="1152" t="s">
        <v>1398</v>
      </c>
    </row>
    <row r="14" spans="1:15" ht="14.25">
      <c r="A14" s="1321"/>
      <c r="B14" s="1152" t="s">
        <v>1399</v>
      </c>
    </row>
    <row r="15" spans="1:15" ht="14.25">
      <c r="A15" s="1321"/>
      <c r="B15" s="1152" t="s">
        <v>1400</v>
      </c>
    </row>
    <row r="16" spans="1:15" ht="14.25">
      <c r="A16" s="1321"/>
      <c r="B16" s="1152" t="s">
        <v>1401</v>
      </c>
    </row>
    <row r="17" spans="1:2" ht="14.25">
      <c r="A17" s="1321"/>
      <c r="B17" s="1152" t="s">
        <v>1402</v>
      </c>
    </row>
    <row r="18" spans="1:2" ht="14.25">
      <c r="A18" s="1321"/>
      <c r="B18" s="1152" t="s">
        <v>1403</v>
      </c>
    </row>
    <row r="19" spans="1:2">
      <c r="A19" s="1153" t="s">
        <v>201</v>
      </c>
      <c r="B19" s="1153" t="s">
        <v>635</v>
      </c>
    </row>
    <row r="20" spans="1:2">
      <c r="A20" s="1321" t="s">
        <v>219</v>
      </c>
      <c r="B20" s="1151" t="s">
        <v>636</v>
      </c>
    </row>
    <row r="21" spans="1:2">
      <c r="A21" s="1321"/>
      <c r="B21" s="1152" t="s">
        <v>637</v>
      </c>
    </row>
    <row r="22" spans="1:2">
      <c r="A22" s="1321"/>
      <c r="B22" s="1152" t="s">
        <v>638</v>
      </c>
    </row>
    <row r="23" spans="1:2">
      <c r="A23" s="1321"/>
      <c r="B23" s="1152" t="s">
        <v>639</v>
      </c>
    </row>
    <row r="24" spans="1:2">
      <c r="A24" s="1321" t="s">
        <v>632</v>
      </c>
      <c r="B24" s="1151" t="s">
        <v>640</v>
      </c>
    </row>
    <row r="25" spans="1:2">
      <c r="A25" s="1321"/>
      <c r="B25" s="1152" t="s">
        <v>641</v>
      </c>
    </row>
    <row r="26" spans="1:2">
      <c r="A26" s="1321"/>
      <c r="B26" s="1152" t="s">
        <v>642</v>
      </c>
    </row>
    <row r="27" spans="1:2">
      <c r="A27" s="1321"/>
      <c r="B27" s="1152" t="s">
        <v>643</v>
      </c>
    </row>
    <row r="28" spans="1:2">
      <c r="A28" s="1321"/>
      <c r="B28" s="1152" t="s">
        <v>644</v>
      </c>
    </row>
    <row r="29" spans="1:2">
      <c r="A29" s="1321"/>
      <c r="B29" s="1154" t="s">
        <v>645</v>
      </c>
    </row>
    <row r="30" spans="1:2">
      <c r="A30" s="1321" t="s">
        <v>202</v>
      </c>
      <c r="B30" s="1151" t="s">
        <v>646</v>
      </c>
    </row>
    <row r="31" spans="1:2">
      <c r="A31" s="1321"/>
      <c r="B31" s="1152" t="s">
        <v>647</v>
      </c>
    </row>
    <row r="32" spans="1:2">
      <c r="A32" s="1321"/>
      <c r="B32" s="1154" t="s">
        <v>648</v>
      </c>
    </row>
    <row r="33" spans="1:2">
      <c r="A33" s="298"/>
    </row>
    <row r="34" spans="1:2">
      <c r="A34" s="1155" t="s">
        <v>217</v>
      </c>
      <c r="B34" s="645"/>
    </row>
    <row r="35" spans="1:2">
      <c r="A35" s="1156" t="s">
        <v>649</v>
      </c>
      <c r="B35" s="1157"/>
    </row>
    <row r="36" spans="1:2">
      <c r="A36" s="1156" t="s">
        <v>650</v>
      </c>
      <c r="B36" s="1157"/>
    </row>
    <row r="37" spans="1:2" ht="61.5" customHeight="1">
      <c r="A37" s="1322" t="s">
        <v>930</v>
      </c>
      <c r="B37" s="1322"/>
    </row>
    <row r="39" spans="1:2">
      <c r="A39" s="686" t="s">
        <v>206</v>
      </c>
    </row>
    <row r="41" spans="1:2">
      <c r="A41" s="686" t="s">
        <v>651</v>
      </c>
    </row>
    <row r="43" spans="1:2">
      <c r="A43" s="686" t="s">
        <v>207</v>
      </c>
    </row>
  </sheetData>
  <mergeCells count="5">
    <mergeCell ref="A4:A18"/>
    <mergeCell ref="A20:A23"/>
    <mergeCell ref="A24:A29"/>
    <mergeCell ref="A30:A32"/>
    <mergeCell ref="A37:B37"/>
  </mergeCells>
  <hyperlinks>
    <hyperlink ref="A41" location="'User Guide Driving Tests'!A1" display="Click here for Driver Testing User Guide"/>
    <hyperlink ref="A43" location="Contents!A1" display="Click here to return to Contents"/>
    <hyperlink ref="A39" location="'Driver Testing - Commentary'!A1" display="Click here to return to the Commentary"/>
  </hyperlinks>
  <pageMargins left="0.74803149606299213" right="0.74803149606299213" top="0.98425196850393704" bottom="0.98425196850393704" header="0.511811023622047" footer="0.511811023622047"/>
  <pageSetup paperSize="9" fitToWidth="0" fitToHeight="0" orientation="portrait" r:id="rId1"/>
  <headerFooter alignWithMargins="0"/>
</worksheet>
</file>

<file path=xl/worksheets/sheet74.xml><?xml version="1.0" encoding="utf-8"?>
<worksheet xmlns="http://schemas.openxmlformats.org/spreadsheetml/2006/main" xmlns:r="http://schemas.openxmlformats.org/officeDocument/2006/relationships">
  <sheetPr codeName="Sheet66">
    <tabColor theme="0" tint="-0.249977111117893"/>
  </sheetPr>
  <dimension ref="A1:N104"/>
  <sheetViews>
    <sheetView zoomScaleNormal="100" workbookViewId="0">
      <selection activeCell="A2" sqref="A2"/>
    </sheetView>
  </sheetViews>
  <sheetFormatPr defaultRowHeight="12.75"/>
  <cols>
    <col min="1" max="1" width="14.7109375" style="662" customWidth="1"/>
    <col min="2" max="2" width="51.42578125" style="662" bestFit="1" customWidth="1"/>
    <col min="3" max="3" width="9.140625" style="145" customWidth="1"/>
    <col min="4" max="16384" width="9.140625" style="145"/>
  </cols>
  <sheetData>
    <row r="1" spans="1:14" ht="15.75">
      <c r="A1" s="1335" t="s">
        <v>122</v>
      </c>
      <c r="B1" s="1335"/>
      <c r="C1" s="1087"/>
      <c r="D1" s="1087"/>
    </row>
    <row r="2" spans="1:14" ht="15.75">
      <c r="A2" s="645"/>
      <c r="B2" s="645"/>
      <c r="D2" s="147"/>
    </row>
    <row r="3" spans="1:14">
      <c r="A3" s="1150" t="s">
        <v>633</v>
      </c>
      <c r="B3" s="1150" t="s">
        <v>634</v>
      </c>
      <c r="E3" s="827"/>
      <c r="F3" s="827"/>
      <c r="G3" s="827"/>
      <c r="H3" s="827"/>
      <c r="I3" s="827"/>
      <c r="J3" s="827"/>
      <c r="K3" s="827"/>
      <c r="L3" s="827"/>
      <c r="M3" s="827"/>
      <c r="N3" s="827"/>
    </row>
    <row r="4" spans="1:14">
      <c r="A4" s="1321" t="s">
        <v>290</v>
      </c>
      <c r="B4" s="1151" t="s">
        <v>652</v>
      </c>
      <c r="E4" s="182"/>
      <c r="F4" s="827"/>
      <c r="G4" s="827"/>
      <c r="H4" s="827"/>
      <c r="I4" s="827"/>
      <c r="J4" s="827"/>
      <c r="K4" s="827"/>
      <c r="L4" s="827"/>
      <c r="M4" s="827"/>
      <c r="N4" s="827"/>
    </row>
    <row r="5" spans="1:14">
      <c r="A5" s="1321"/>
      <c r="B5" s="1154" t="s">
        <v>653</v>
      </c>
      <c r="E5" s="827"/>
      <c r="F5" s="827"/>
      <c r="G5" s="827"/>
      <c r="H5" s="827"/>
      <c r="I5" s="827"/>
      <c r="J5" s="827"/>
      <c r="K5" s="827"/>
      <c r="L5" s="827"/>
      <c r="M5" s="827"/>
      <c r="N5" s="827"/>
    </row>
    <row r="6" spans="1:14">
      <c r="A6" s="1327" t="s">
        <v>283</v>
      </c>
      <c r="B6" s="1151" t="s">
        <v>654</v>
      </c>
      <c r="E6" s="827"/>
      <c r="F6" s="827"/>
      <c r="G6" s="827"/>
      <c r="H6" s="827"/>
      <c r="I6" s="827"/>
      <c r="J6" s="827"/>
      <c r="K6" s="827"/>
      <c r="L6" s="827"/>
      <c r="M6" s="827"/>
      <c r="N6" s="827"/>
    </row>
    <row r="7" spans="1:14">
      <c r="A7" s="1328"/>
      <c r="B7" s="1152" t="s">
        <v>655</v>
      </c>
    </row>
    <row r="8" spans="1:14">
      <c r="A8" s="1328"/>
      <c r="B8" s="1152" t="s">
        <v>656</v>
      </c>
    </row>
    <row r="9" spans="1:14">
      <c r="A9" s="1328"/>
      <c r="B9" s="1152" t="s">
        <v>657</v>
      </c>
    </row>
    <row r="10" spans="1:14">
      <c r="A10" s="1328"/>
      <c r="B10" s="1152" t="s">
        <v>658</v>
      </c>
    </row>
    <row r="11" spans="1:14">
      <c r="A11" s="1328"/>
      <c r="B11" s="1152" t="s">
        <v>660</v>
      </c>
    </row>
    <row r="12" spans="1:14" s="950" customFormat="1">
      <c r="A12" s="1328"/>
      <c r="B12" s="1152" t="s">
        <v>1114</v>
      </c>
    </row>
    <row r="13" spans="1:14">
      <c r="A13" s="1328"/>
      <c r="B13" s="1152" t="s">
        <v>864</v>
      </c>
    </row>
    <row r="14" spans="1:14">
      <c r="A14" s="1328"/>
      <c r="B14" s="1152" t="s">
        <v>661</v>
      </c>
    </row>
    <row r="15" spans="1:14">
      <c r="A15" s="1328"/>
      <c r="B15" s="1152" t="s">
        <v>662</v>
      </c>
    </row>
    <row r="16" spans="1:14">
      <c r="A16" s="1328"/>
      <c r="B16" s="1152" t="s">
        <v>663</v>
      </c>
    </row>
    <row r="17" spans="1:2">
      <c r="A17" s="1328"/>
      <c r="B17" s="1152" t="s">
        <v>664</v>
      </c>
    </row>
    <row r="18" spans="1:2">
      <c r="A18" s="1328"/>
      <c r="B18" s="1152" t="s">
        <v>665</v>
      </c>
    </row>
    <row r="19" spans="1:2">
      <c r="A19" s="1328"/>
      <c r="B19" s="1152" t="s">
        <v>666</v>
      </c>
    </row>
    <row r="20" spans="1:2">
      <c r="A20" s="1328"/>
      <c r="B20" s="1152" t="s">
        <v>667</v>
      </c>
    </row>
    <row r="21" spans="1:2">
      <c r="A21" s="1328"/>
      <c r="B21" s="1152" t="s">
        <v>668</v>
      </c>
    </row>
    <row r="22" spans="1:2">
      <c r="A22" s="1329"/>
      <c r="B22" s="1154" t="s">
        <v>669</v>
      </c>
    </row>
    <row r="23" spans="1:2">
      <c r="A23" s="1321" t="s">
        <v>282</v>
      </c>
      <c r="B23" s="1151" t="s">
        <v>282</v>
      </c>
    </row>
    <row r="24" spans="1:2">
      <c r="A24" s="1321"/>
      <c r="B24" s="1154" t="s">
        <v>670</v>
      </c>
    </row>
    <row r="25" spans="1:2">
      <c r="A25" s="1321" t="s">
        <v>286</v>
      </c>
      <c r="B25" s="1151" t="s">
        <v>671</v>
      </c>
    </row>
    <row r="26" spans="1:2">
      <c r="A26" s="1321"/>
      <c r="B26" s="1152" t="s">
        <v>672</v>
      </c>
    </row>
    <row r="27" spans="1:2">
      <c r="A27" s="1321"/>
      <c r="B27" s="1152" t="s">
        <v>673</v>
      </c>
    </row>
    <row r="28" spans="1:2">
      <c r="A28" s="1321"/>
      <c r="B28" s="1152" t="s">
        <v>674</v>
      </c>
    </row>
    <row r="29" spans="1:2" s="862" customFormat="1">
      <c r="A29" s="1321"/>
      <c r="B29" s="1152" t="s">
        <v>675</v>
      </c>
    </row>
    <row r="30" spans="1:2">
      <c r="A30" s="1321"/>
      <c r="B30" s="1154" t="s">
        <v>1043</v>
      </c>
    </row>
    <row r="31" spans="1:2">
      <c r="A31" s="1321" t="s">
        <v>281</v>
      </c>
      <c r="B31" s="1151" t="s">
        <v>676</v>
      </c>
    </row>
    <row r="32" spans="1:2">
      <c r="A32" s="1321"/>
      <c r="B32" s="1152" t="s">
        <v>677</v>
      </c>
    </row>
    <row r="33" spans="1:2">
      <c r="A33" s="1321"/>
      <c r="B33" s="1152" t="s">
        <v>678</v>
      </c>
    </row>
    <row r="34" spans="1:2">
      <c r="A34" s="1321"/>
      <c r="B34" s="1152" t="s">
        <v>679</v>
      </c>
    </row>
    <row r="35" spans="1:2">
      <c r="A35" s="1321"/>
      <c r="B35" s="1154" t="s">
        <v>680</v>
      </c>
    </row>
    <row r="36" spans="1:2">
      <c r="A36" s="1327" t="s">
        <v>284</v>
      </c>
      <c r="B36" s="1152" t="s">
        <v>684</v>
      </c>
    </row>
    <row r="37" spans="1:2" s="862" customFormat="1">
      <c r="A37" s="1328"/>
      <c r="B37" s="1152" t="s">
        <v>1045</v>
      </c>
    </row>
    <row r="38" spans="1:2" s="950" customFormat="1">
      <c r="A38" s="1328"/>
      <c r="B38" s="1152" t="s">
        <v>699</v>
      </c>
    </row>
    <row r="39" spans="1:2" s="950" customFormat="1">
      <c r="A39" s="1328"/>
      <c r="B39" s="1152" t="s">
        <v>700</v>
      </c>
    </row>
    <row r="40" spans="1:2">
      <c r="A40" s="1328"/>
      <c r="B40" s="1152" t="s">
        <v>685</v>
      </c>
    </row>
    <row r="41" spans="1:2">
      <c r="A41" s="1328"/>
      <c r="B41" s="1152" t="s">
        <v>686</v>
      </c>
    </row>
    <row r="42" spans="1:2">
      <c r="A42" s="1328"/>
      <c r="B42" s="1152" t="s">
        <v>687</v>
      </c>
    </row>
    <row r="43" spans="1:2">
      <c r="A43" s="1328"/>
      <c r="B43" s="1152" t="s">
        <v>688</v>
      </c>
    </row>
    <row r="44" spans="1:2">
      <c r="A44" s="1328"/>
      <c r="B44" s="1152" t="s">
        <v>689</v>
      </c>
    </row>
    <row r="45" spans="1:2">
      <c r="A45" s="1328"/>
      <c r="B45" s="1152" t="s">
        <v>690</v>
      </c>
    </row>
    <row r="46" spans="1:2">
      <c r="A46" s="1328"/>
      <c r="B46" s="1152" t="s">
        <v>691</v>
      </c>
    </row>
    <row r="47" spans="1:2">
      <c r="A47" s="1328"/>
      <c r="B47" s="1152" t="s">
        <v>692</v>
      </c>
    </row>
    <row r="48" spans="1:2" s="862" customFormat="1">
      <c r="A48" s="1328"/>
      <c r="B48" s="1152" t="s">
        <v>693</v>
      </c>
    </row>
    <row r="49" spans="1:2" s="862" customFormat="1">
      <c r="A49" s="1328"/>
      <c r="B49" s="1152" t="s">
        <v>1046</v>
      </c>
    </row>
    <row r="50" spans="1:2">
      <c r="A50" s="1329"/>
      <c r="B50" s="1154" t="s">
        <v>1047</v>
      </c>
    </row>
    <row r="51" spans="1:2">
      <c r="A51" s="1321" t="s">
        <v>280</v>
      </c>
      <c r="B51" s="1151" t="s">
        <v>280</v>
      </c>
    </row>
    <row r="52" spans="1:2">
      <c r="A52" s="1321"/>
      <c r="B52" s="1154" t="s">
        <v>694</v>
      </c>
    </row>
    <row r="53" spans="1:2" s="950" customFormat="1">
      <c r="A53" s="1332" t="s">
        <v>289</v>
      </c>
      <c r="B53" s="1151" t="s">
        <v>1042</v>
      </c>
    </row>
    <row r="54" spans="1:2" s="950" customFormat="1">
      <c r="A54" s="1333"/>
      <c r="B54" s="1152" t="s">
        <v>659</v>
      </c>
    </row>
    <row r="55" spans="1:2" s="950" customFormat="1">
      <c r="A55" s="1333"/>
      <c r="B55" s="1152" t="s">
        <v>681</v>
      </c>
    </row>
    <row r="56" spans="1:2" s="950" customFormat="1">
      <c r="A56" s="1333"/>
      <c r="B56" s="1152" t="s">
        <v>682</v>
      </c>
    </row>
    <row r="57" spans="1:2" s="950" customFormat="1">
      <c r="A57" s="1333"/>
      <c r="B57" s="1152" t="s">
        <v>683</v>
      </c>
    </row>
    <row r="58" spans="1:2" s="950" customFormat="1">
      <c r="A58" s="1333"/>
      <c r="B58" s="1152" t="s">
        <v>1044</v>
      </c>
    </row>
    <row r="59" spans="1:2" s="950" customFormat="1">
      <c r="A59" s="1333"/>
      <c r="B59" s="1152" t="s">
        <v>719</v>
      </c>
    </row>
    <row r="60" spans="1:2" s="950" customFormat="1">
      <c r="A60" s="1333"/>
      <c r="B60" s="1152" t="s">
        <v>720</v>
      </c>
    </row>
    <row r="61" spans="1:2" s="950" customFormat="1">
      <c r="A61" s="1333"/>
      <c r="B61" s="1152" t="s">
        <v>721</v>
      </c>
    </row>
    <row r="62" spans="1:2" s="950" customFormat="1">
      <c r="A62" s="1333"/>
      <c r="B62" s="1152" t="s">
        <v>722</v>
      </c>
    </row>
    <row r="63" spans="1:2" s="950" customFormat="1">
      <c r="A63" s="1333"/>
      <c r="B63" s="1152" t="s">
        <v>1052</v>
      </c>
    </row>
    <row r="64" spans="1:2" s="950" customFormat="1">
      <c r="A64" s="1333"/>
      <c r="B64" s="1152" t="s">
        <v>695</v>
      </c>
    </row>
    <row r="65" spans="1:2" s="950" customFormat="1">
      <c r="A65" s="1333"/>
      <c r="B65" s="1152" t="s">
        <v>1048</v>
      </c>
    </row>
    <row r="66" spans="1:2" s="950" customFormat="1">
      <c r="A66" s="1333"/>
      <c r="B66" s="1152" t="s">
        <v>696</v>
      </c>
    </row>
    <row r="67" spans="1:2" s="950" customFormat="1">
      <c r="A67" s="1333"/>
      <c r="B67" s="1152" t="s">
        <v>697</v>
      </c>
    </row>
    <row r="68" spans="1:2" s="950" customFormat="1">
      <c r="A68" s="1333"/>
      <c r="B68" s="1152" t="s">
        <v>698</v>
      </c>
    </row>
    <row r="69" spans="1:2" s="950" customFormat="1">
      <c r="A69" s="1333"/>
      <c r="B69" s="1152" t="s">
        <v>702</v>
      </c>
    </row>
    <row r="70" spans="1:2" s="950" customFormat="1">
      <c r="A70" s="1334"/>
      <c r="B70" s="1154" t="s">
        <v>703</v>
      </c>
    </row>
    <row r="71" spans="1:2" s="950" customFormat="1">
      <c r="A71" s="1327" t="s">
        <v>288</v>
      </c>
      <c r="B71" s="1151" t="s">
        <v>701</v>
      </c>
    </row>
    <row r="72" spans="1:2" s="950" customFormat="1">
      <c r="A72" s="1330"/>
      <c r="B72" s="1152" t="s">
        <v>704</v>
      </c>
    </row>
    <row r="73" spans="1:2" s="950" customFormat="1">
      <c r="A73" s="1330"/>
      <c r="B73" s="1152" t="s">
        <v>1049</v>
      </c>
    </row>
    <row r="74" spans="1:2" s="950" customFormat="1">
      <c r="A74" s="1330"/>
      <c r="B74" s="1152" t="s">
        <v>705</v>
      </c>
    </row>
    <row r="75" spans="1:2" s="950" customFormat="1">
      <c r="A75" s="1330"/>
      <c r="B75" s="1152" t="s">
        <v>708</v>
      </c>
    </row>
    <row r="76" spans="1:2" s="950" customFormat="1">
      <c r="A76" s="1330"/>
      <c r="B76" s="1152" t="s">
        <v>709</v>
      </c>
    </row>
    <row r="77" spans="1:2" s="950" customFormat="1">
      <c r="A77" s="1330"/>
      <c r="B77" s="1152" t="s">
        <v>710</v>
      </c>
    </row>
    <row r="78" spans="1:2" s="950" customFormat="1">
      <c r="A78" s="1330"/>
      <c r="B78" s="1152" t="s">
        <v>711</v>
      </c>
    </row>
    <row r="79" spans="1:2" s="950" customFormat="1">
      <c r="A79" s="1330"/>
      <c r="B79" s="1152" t="s">
        <v>712</v>
      </c>
    </row>
    <row r="80" spans="1:2" s="950" customFormat="1">
      <c r="A80" s="1330"/>
      <c r="B80" s="1152" t="s">
        <v>713</v>
      </c>
    </row>
    <row r="81" spans="1:2" s="950" customFormat="1">
      <c r="A81" s="1330"/>
      <c r="B81" s="1152" t="s">
        <v>1050</v>
      </c>
    </row>
    <row r="82" spans="1:2" s="950" customFormat="1">
      <c r="A82" s="1330"/>
      <c r="B82" s="1152" t="s">
        <v>706</v>
      </c>
    </row>
    <row r="83" spans="1:2" s="950" customFormat="1">
      <c r="A83" s="1331"/>
      <c r="B83" s="1154" t="s">
        <v>707</v>
      </c>
    </row>
    <row r="84" spans="1:2">
      <c r="A84" s="1321" t="s">
        <v>294</v>
      </c>
      <c r="B84" s="1151" t="s">
        <v>714</v>
      </c>
    </row>
    <row r="85" spans="1:2" s="862" customFormat="1">
      <c r="A85" s="1321"/>
      <c r="B85" s="1152" t="s">
        <v>294</v>
      </c>
    </row>
    <row r="86" spans="1:2" s="950" customFormat="1">
      <c r="A86" s="1321"/>
      <c r="B86" s="1152" t="s">
        <v>1051</v>
      </c>
    </row>
    <row r="87" spans="1:2">
      <c r="A87" s="1321"/>
      <c r="B87" s="1154" t="s">
        <v>1115</v>
      </c>
    </row>
    <row r="88" spans="1:2">
      <c r="A88" s="1327" t="s">
        <v>293</v>
      </c>
      <c r="B88" s="1151" t="s">
        <v>715</v>
      </c>
    </row>
    <row r="89" spans="1:2">
      <c r="A89" s="1328"/>
      <c r="B89" s="1152" t="s">
        <v>716</v>
      </c>
    </row>
    <row r="90" spans="1:2">
      <c r="A90" s="1328"/>
      <c r="B90" s="1152" t="s">
        <v>717</v>
      </c>
    </row>
    <row r="91" spans="1:2">
      <c r="A91" s="1329"/>
      <c r="B91" s="1154" t="s">
        <v>718</v>
      </c>
    </row>
    <row r="92" spans="1:2">
      <c r="A92" s="1158"/>
      <c r="B92" s="645"/>
    </row>
    <row r="93" spans="1:2" s="1118" customFormat="1">
      <c r="A93" s="1158"/>
      <c r="B93" s="645"/>
    </row>
    <row r="94" spans="1:2" s="1118" customFormat="1">
      <c r="A94" s="1323" t="s">
        <v>1406</v>
      </c>
      <c r="B94" s="1325" t="s">
        <v>1404</v>
      </c>
    </row>
    <row r="95" spans="1:2" s="1118" customFormat="1">
      <c r="A95" s="1324"/>
      <c r="B95" s="1326"/>
    </row>
    <row r="96" spans="1:2" s="1118" customFormat="1">
      <c r="A96" s="996"/>
      <c r="B96" s="662"/>
    </row>
    <row r="97" spans="1:2" s="1118" customFormat="1">
      <c r="A97" s="1155" t="s">
        <v>217</v>
      </c>
      <c r="B97" s="662"/>
    </row>
    <row r="98" spans="1:2" s="1118" customFormat="1" ht="25.5" customHeight="1">
      <c r="A98" s="1322" t="s">
        <v>1405</v>
      </c>
      <c r="B98" s="1264"/>
    </row>
    <row r="100" spans="1:2">
      <c r="A100" s="686" t="s">
        <v>206</v>
      </c>
    </row>
    <row r="102" spans="1:2">
      <c r="A102" s="686" t="s">
        <v>723</v>
      </c>
    </row>
    <row r="104" spans="1:2">
      <c r="A104" s="686" t="s">
        <v>207</v>
      </c>
    </row>
  </sheetData>
  <mergeCells count="15">
    <mergeCell ref="A1:B1"/>
    <mergeCell ref="A4:A5"/>
    <mergeCell ref="A23:A24"/>
    <mergeCell ref="A25:A30"/>
    <mergeCell ref="A31:A35"/>
    <mergeCell ref="A94:A95"/>
    <mergeCell ref="B94:B95"/>
    <mergeCell ref="A98:B98"/>
    <mergeCell ref="A88:A91"/>
    <mergeCell ref="A6:A22"/>
    <mergeCell ref="A51:A52"/>
    <mergeCell ref="A84:A87"/>
    <mergeCell ref="A71:A83"/>
    <mergeCell ref="A53:A70"/>
    <mergeCell ref="A36:A50"/>
  </mergeCells>
  <hyperlinks>
    <hyperlink ref="A102" location="'User Guide Vehicle Tests'!A1" display="Click here for Vehicle Testing User Guide"/>
    <hyperlink ref="A104" location="Contents!A1" display="Click here to return to Contents"/>
    <hyperlink ref="A100" location="'Vehicle Testing - Commentary'!A1" display="Click here to return to the Commentary"/>
  </hyperlinks>
  <pageMargins left="0.74803149606299213" right="0.74803149606299213" top="0.98425196850393704" bottom="0.98425196850393704" header="0.51181102362204722" footer="0.51181102362204722"/>
  <pageSetup paperSize="9" fitToHeight="2" orientation="portrait" r:id="rId1"/>
  <headerFooter alignWithMargins="0"/>
  <rowBreaks count="1" manualBreakCount="1">
    <brk id="52" max="1" man="1"/>
  </rowBreaks>
</worksheet>
</file>

<file path=xl/worksheets/sheet75.xml><?xml version="1.0" encoding="utf-8"?>
<worksheet xmlns="http://schemas.openxmlformats.org/spreadsheetml/2006/main" xmlns:r="http://schemas.openxmlformats.org/officeDocument/2006/relationships">
  <sheetPr codeName="Sheet67">
    <tabColor theme="0" tint="-0.249977111117893"/>
  </sheetPr>
  <dimension ref="A1:H51"/>
  <sheetViews>
    <sheetView workbookViewId="0">
      <selection activeCell="A2" sqref="A2"/>
    </sheetView>
  </sheetViews>
  <sheetFormatPr defaultRowHeight="15"/>
  <cols>
    <col min="1" max="1" width="15" style="997" customWidth="1"/>
    <col min="2" max="2" width="4.7109375" style="997" customWidth="1"/>
    <col min="3" max="3" width="83.85546875" style="997" bestFit="1" customWidth="1"/>
    <col min="4" max="8" width="9.140625" style="428" customWidth="1"/>
    <col min="9" max="9" width="9.140625" style="429" customWidth="1"/>
    <col min="10" max="16384" width="9.140625" style="429"/>
  </cols>
  <sheetData>
    <row r="1" spans="1:8" ht="15.75">
      <c r="A1" s="1159" t="s">
        <v>123</v>
      </c>
      <c r="B1" s="955"/>
      <c r="C1" s="1087"/>
      <c r="D1" s="1087"/>
      <c r="E1" s="670"/>
    </row>
    <row r="2" spans="1:8" ht="15.75">
      <c r="A2" s="955"/>
      <c r="B2" s="955"/>
      <c r="C2" s="955"/>
      <c r="D2" s="147"/>
    </row>
    <row r="3" spans="1:8">
      <c r="A3" s="1160" t="s">
        <v>724</v>
      </c>
      <c r="B3" s="1161"/>
      <c r="C3" s="1160" t="s">
        <v>725</v>
      </c>
    </row>
    <row r="4" spans="1:8" ht="9" customHeight="1">
      <c r="A4" s="1162"/>
      <c r="B4" s="1162"/>
      <c r="C4" s="1162"/>
    </row>
    <row r="5" spans="1:8" ht="18" customHeight="1">
      <c r="A5" s="1162" t="s">
        <v>726</v>
      </c>
      <c r="B5" s="1162"/>
      <c r="C5" s="1162" t="s">
        <v>727</v>
      </c>
    </row>
    <row r="6" spans="1:8" ht="18" customHeight="1">
      <c r="A6" s="1162" t="s">
        <v>728</v>
      </c>
      <c r="B6" s="1162"/>
      <c r="C6" s="1162" t="s">
        <v>729</v>
      </c>
    </row>
    <row r="7" spans="1:8" ht="18" customHeight="1">
      <c r="A7" s="1162" t="s">
        <v>1116</v>
      </c>
      <c r="B7" s="1162"/>
      <c r="C7" s="1162" t="s">
        <v>1117</v>
      </c>
    </row>
    <row r="8" spans="1:8" ht="18" customHeight="1">
      <c r="A8" s="1162" t="s">
        <v>730</v>
      </c>
      <c r="B8" s="1162"/>
      <c r="C8" s="1162" t="s">
        <v>731</v>
      </c>
    </row>
    <row r="9" spans="1:8" ht="18" customHeight="1">
      <c r="A9" s="1162" t="s">
        <v>290</v>
      </c>
      <c r="B9" s="1162"/>
      <c r="C9" s="1162" t="s">
        <v>732</v>
      </c>
    </row>
    <row r="10" spans="1:8" ht="18" customHeight="1">
      <c r="A10" s="1162" t="s">
        <v>733</v>
      </c>
      <c r="B10" s="1162"/>
      <c r="C10" s="1162" t="s">
        <v>734</v>
      </c>
    </row>
    <row r="11" spans="1:8" ht="18" customHeight="1">
      <c r="A11" s="1162" t="s">
        <v>735</v>
      </c>
      <c r="B11" s="1162"/>
      <c r="C11" s="1162" t="s">
        <v>736</v>
      </c>
    </row>
    <row r="12" spans="1:8" ht="18" customHeight="1">
      <c r="A12" s="1162" t="s">
        <v>737</v>
      </c>
      <c r="B12" s="1162"/>
      <c r="C12" s="1162" t="s">
        <v>738</v>
      </c>
    </row>
    <row r="13" spans="1:8" ht="18" customHeight="1">
      <c r="A13" s="1162" t="s">
        <v>1118</v>
      </c>
      <c r="B13" s="1162"/>
      <c r="C13" s="1162" t="s">
        <v>1119</v>
      </c>
    </row>
    <row r="14" spans="1:8" ht="18" customHeight="1">
      <c r="A14" s="1162" t="s">
        <v>1124</v>
      </c>
      <c r="B14" s="1162"/>
      <c r="C14" s="1162" t="s">
        <v>739</v>
      </c>
    </row>
    <row r="15" spans="1:8" s="956" customFormat="1" ht="18" customHeight="1">
      <c r="A15" s="1162" t="s">
        <v>740</v>
      </c>
      <c r="B15" s="1162"/>
      <c r="C15" s="1162" t="s">
        <v>741</v>
      </c>
      <c r="D15" s="955"/>
      <c r="E15" s="955"/>
      <c r="F15" s="955"/>
      <c r="G15" s="955"/>
      <c r="H15" s="955"/>
    </row>
    <row r="16" spans="1:8" s="956" customFormat="1" ht="18" customHeight="1">
      <c r="A16" s="1162" t="s">
        <v>742</v>
      </c>
      <c r="B16" s="1162"/>
      <c r="C16" s="1162" t="s">
        <v>743</v>
      </c>
      <c r="D16" s="955"/>
      <c r="E16" s="955"/>
      <c r="F16" s="955"/>
      <c r="G16" s="955"/>
      <c r="H16" s="955"/>
    </row>
    <row r="17" spans="1:8" s="956" customFormat="1" ht="18" customHeight="1">
      <c r="A17" s="1162" t="s">
        <v>744</v>
      </c>
      <c r="B17" s="1162"/>
      <c r="C17" s="1162" t="s">
        <v>745</v>
      </c>
      <c r="D17" s="955"/>
      <c r="E17" s="955"/>
      <c r="F17" s="955"/>
      <c r="G17" s="955"/>
      <c r="H17" s="955"/>
    </row>
    <row r="18" spans="1:8" ht="18" customHeight="1">
      <c r="A18" s="1162" t="s">
        <v>746</v>
      </c>
      <c r="B18" s="1162"/>
      <c r="C18" s="1162" t="s">
        <v>747</v>
      </c>
    </row>
    <row r="19" spans="1:8" ht="18" customHeight="1">
      <c r="A19" s="1162" t="s">
        <v>931</v>
      </c>
      <c r="B19" s="1162"/>
      <c r="C19" s="1162" t="s">
        <v>932</v>
      </c>
    </row>
    <row r="20" spans="1:8" ht="18" customHeight="1">
      <c r="A20" s="1162" t="s">
        <v>1332</v>
      </c>
      <c r="B20" s="1162"/>
      <c r="C20" s="1162" t="s">
        <v>1334</v>
      </c>
    </row>
    <row r="21" spans="1:8" ht="18" customHeight="1">
      <c r="A21" s="1162" t="s">
        <v>213</v>
      </c>
      <c r="B21" s="1162"/>
      <c r="C21" s="1162" t="s">
        <v>748</v>
      </c>
    </row>
    <row r="22" spans="1:8" ht="18" customHeight="1">
      <c r="A22" s="1162" t="s">
        <v>550</v>
      </c>
      <c r="B22" s="1162"/>
      <c r="C22" s="1162" t="s">
        <v>749</v>
      </c>
    </row>
    <row r="23" spans="1:8" ht="18" customHeight="1">
      <c r="A23" s="1162" t="s">
        <v>289</v>
      </c>
      <c r="B23" s="1162"/>
      <c r="C23" s="1162" t="s">
        <v>750</v>
      </c>
    </row>
    <row r="24" spans="1:8" ht="18" customHeight="1">
      <c r="A24" s="1162" t="s">
        <v>219</v>
      </c>
      <c r="B24" s="1162"/>
      <c r="C24" s="1162" t="s">
        <v>751</v>
      </c>
    </row>
    <row r="25" spans="1:8" ht="18" customHeight="1">
      <c r="A25" s="1162" t="s">
        <v>286</v>
      </c>
      <c r="B25" s="1162"/>
      <c r="C25" s="1162" t="s">
        <v>752</v>
      </c>
    </row>
    <row r="26" spans="1:8" ht="18" customHeight="1">
      <c r="A26" s="1162" t="s">
        <v>1120</v>
      </c>
      <c r="B26" s="1162"/>
      <c r="C26" s="1162" t="s">
        <v>753</v>
      </c>
    </row>
    <row r="27" spans="1:8" ht="18" customHeight="1">
      <c r="A27" s="1162" t="s">
        <v>754</v>
      </c>
      <c r="B27" s="1162"/>
      <c r="C27" s="1162" t="s">
        <v>755</v>
      </c>
    </row>
    <row r="28" spans="1:8" ht="18" customHeight="1">
      <c r="A28" s="1162" t="s">
        <v>756</v>
      </c>
      <c r="B28" s="1162"/>
      <c r="C28" s="1162" t="s">
        <v>757</v>
      </c>
    </row>
    <row r="29" spans="1:8" ht="18" customHeight="1">
      <c r="A29" s="1162" t="s">
        <v>758</v>
      </c>
      <c r="B29" s="1162"/>
      <c r="C29" s="1162" t="s">
        <v>759</v>
      </c>
    </row>
    <row r="30" spans="1:8" ht="18" customHeight="1">
      <c r="A30" s="1162" t="s">
        <v>760</v>
      </c>
      <c r="B30" s="1162"/>
      <c r="C30" s="1162" t="s">
        <v>761</v>
      </c>
    </row>
    <row r="31" spans="1:8" ht="18" customHeight="1">
      <c r="A31" s="1162" t="s">
        <v>762</v>
      </c>
      <c r="B31" s="1162"/>
      <c r="C31" s="1162" t="s">
        <v>763</v>
      </c>
    </row>
    <row r="32" spans="1:8" ht="18" customHeight="1">
      <c r="A32" s="1162" t="s">
        <v>764</v>
      </c>
      <c r="B32" s="1162"/>
      <c r="C32" s="1162" t="s">
        <v>765</v>
      </c>
    </row>
    <row r="33" spans="1:3" ht="18" customHeight="1">
      <c r="A33" s="1162" t="s">
        <v>202</v>
      </c>
      <c r="B33" s="1162"/>
      <c r="C33" s="1162" t="s">
        <v>766</v>
      </c>
    </row>
    <row r="34" spans="1:3" ht="18" customHeight="1">
      <c r="A34" s="1162" t="s">
        <v>1330</v>
      </c>
      <c r="B34" s="1162"/>
      <c r="C34" s="1162" t="s">
        <v>1331</v>
      </c>
    </row>
    <row r="35" spans="1:3" ht="18" customHeight="1">
      <c r="A35" s="1162" t="s">
        <v>767</v>
      </c>
      <c r="B35" s="1162"/>
      <c r="C35" s="1162" t="s">
        <v>768</v>
      </c>
    </row>
    <row r="36" spans="1:3" ht="18" customHeight="1">
      <c r="A36" s="1162" t="s">
        <v>769</v>
      </c>
      <c r="B36" s="1162"/>
      <c r="C36" s="1162" t="s">
        <v>770</v>
      </c>
    </row>
    <row r="37" spans="1:3" ht="18" customHeight="1">
      <c r="A37" s="1162" t="s">
        <v>771</v>
      </c>
      <c r="B37" s="1162"/>
      <c r="C37" s="1162" t="s">
        <v>772</v>
      </c>
    </row>
    <row r="38" spans="1:3" ht="18" customHeight="1">
      <c r="A38" s="1162" t="s">
        <v>288</v>
      </c>
      <c r="B38" s="1162"/>
      <c r="C38" s="1162" t="s">
        <v>773</v>
      </c>
    </row>
    <row r="39" spans="1:3" ht="18" customHeight="1">
      <c r="A39" s="1162" t="s">
        <v>774</v>
      </c>
      <c r="B39" s="1162"/>
      <c r="C39" s="1162" t="s">
        <v>775</v>
      </c>
    </row>
    <row r="40" spans="1:3" ht="18" customHeight="1">
      <c r="A40" s="1162" t="s">
        <v>776</v>
      </c>
      <c r="B40" s="1162"/>
      <c r="C40" s="1162" t="s">
        <v>777</v>
      </c>
    </row>
    <row r="41" spans="1:3" ht="18" customHeight="1">
      <c r="A41" s="1162"/>
      <c r="B41" s="1162"/>
      <c r="C41" s="1162"/>
    </row>
    <row r="42" spans="1:3" ht="18" customHeight="1">
      <c r="A42" s="1336" t="s">
        <v>778</v>
      </c>
      <c r="B42" s="1336"/>
      <c r="C42" s="1336"/>
    </row>
    <row r="43" spans="1:3" ht="9" customHeight="1">
      <c r="A43" s="1162"/>
      <c r="B43" s="1162"/>
      <c r="C43" s="1162"/>
    </row>
    <row r="44" spans="1:3" ht="13.5" customHeight="1">
      <c r="A44" s="1162" t="s">
        <v>779</v>
      </c>
      <c r="B44" s="1162"/>
      <c r="C44" s="1162" t="s">
        <v>780</v>
      </c>
    </row>
    <row r="45" spans="1:3">
      <c r="A45" s="1162"/>
      <c r="B45" s="1162"/>
      <c r="C45" s="1162" t="s">
        <v>781</v>
      </c>
    </row>
    <row r="46" spans="1:3">
      <c r="A46" s="1162" t="s">
        <v>442</v>
      </c>
      <c r="B46" s="1162"/>
      <c r="C46" s="1162" t="s">
        <v>1034</v>
      </c>
    </row>
    <row r="47" spans="1:3">
      <c r="A47" s="1162" t="s">
        <v>1032</v>
      </c>
      <c r="B47" s="1162"/>
      <c r="C47" s="1162" t="s">
        <v>1033</v>
      </c>
    </row>
    <row r="48" spans="1:3" ht="18" customHeight="1">
      <c r="A48" s="1162" t="s">
        <v>782</v>
      </c>
      <c r="B48" s="1162"/>
      <c r="C48" s="1162" t="s">
        <v>783</v>
      </c>
    </row>
    <row r="51" spans="1:1">
      <c r="A51" s="686" t="s">
        <v>207</v>
      </c>
    </row>
  </sheetData>
  <mergeCells count="1">
    <mergeCell ref="A42:C42"/>
  </mergeCells>
  <hyperlinks>
    <hyperlink ref="A51" location="Contents!A1" display="Click here to return to Contents"/>
  </hyperlinks>
  <pageMargins left="0.70866141732283516" right="0.70866141732283516" top="0.74803149606299213" bottom="0.74803149606299213" header="0.31496062992126012" footer="0.31496062992126012"/>
  <pageSetup paperSize="9" scale="85" fitToWidth="0" fitToHeight="0" orientation="portrait" r:id="rId1"/>
  <headerFooter alignWithMargins="0"/>
</worksheet>
</file>

<file path=xl/worksheets/sheet76.xml><?xml version="1.0" encoding="utf-8"?>
<worksheet xmlns="http://schemas.openxmlformats.org/spreadsheetml/2006/main" xmlns:r="http://schemas.openxmlformats.org/officeDocument/2006/relationships">
  <sheetPr codeName="Sheet68">
    <tabColor theme="0" tint="-0.249977111117893"/>
  </sheetPr>
  <dimension ref="A1:K5"/>
  <sheetViews>
    <sheetView workbookViewId="0">
      <selection activeCell="A2" sqref="A2"/>
    </sheetView>
  </sheetViews>
  <sheetFormatPr defaultRowHeight="12.75"/>
  <cols>
    <col min="1" max="1" width="9.140625" style="7" customWidth="1"/>
    <col min="2" max="5" width="9.140625" style="7"/>
    <col min="6" max="16384" width="9.140625" style="2"/>
  </cols>
  <sheetData>
    <row r="1" spans="1:11" ht="15.75">
      <c r="A1" s="1214" t="s">
        <v>1230</v>
      </c>
      <c r="B1" s="1214"/>
      <c r="C1" s="1087"/>
      <c r="D1" s="1202"/>
      <c r="E1" s="1091"/>
      <c r="F1" s="1087"/>
      <c r="G1" s="1163"/>
      <c r="H1" s="1163"/>
      <c r="I1" s="1163"/>
      <c r="J1" s="1163"/>
      <c r="K1" s="670"/>
    </row>
    <row r="2" spans="1:11">
      <c r="A2" s="1163"/>
      <c r="B2" s="1163"/>
      <c r="C2" s="1163"/>
      <c r="D2" s="1163"/>
      <c r="E2" s="1163"/>
      <c r="F2" s="1164"/>
      <c r="G2" s="1163"/>
      <c r="H2" s="1163"/>
      <c r="I2" s="1163"/>
      <c r="J2" s="1163"/>
    </row>
    <row r="3" spans="1:11" ht="109.5" customHeight="1">
      <c r="A3" s="1338" t="s">
        <v>1407</v>
      </c>
      <c r="B3" s="1338"/>
      <c r="C3" s="1338"/>
      <c r="D3" s="1338"/>
      <c r="E3" s="1338"/>
      <c r="F3" s="1191"/>
      <c r="G3" s="1191"/>
      <c r="H3" s="1191"/>
      <c r="I3" s="1191"/>
      <c r="J3" s="1191"/>
    </row>
    <row r="4" spans="1:11" ht="15" customHeight="1">
      <c r="A4" s="990" t="s">
        <v>1408</v>
      </c>
    </row>
    <row r="5" spans="1:11" ht="16.5" customHeight="1">
      <c r="A5" s="1337" t="s">
        <v>207</v>
      </c>
      <c r="B5" s="1337"/>
      <c r="C5" s="1337"/>
    </row>
  </sheetData>
  <mergeCells count="2">
    <mergeCell ref="A5:C5"/>
    <mergeCell ref="A3:E3"/>
  </mergeCells>
  <hyperlinks>
    <hyperlink ref="A5" location="Enforce" display="Click here to return to Contents"/>
    <hyperlink ref="A5:C5" location="Contents!A1" display="Click here to return to Contents"/>
    <hyperlink ref="A4" r:id="rId1"/>
  </hyperlinks>
  <pageMargins left="0.70866141732283472" right="0.70866141732283472" top="0.74803149606299213" bottom="0.74803149606299213" header="0.31496062992125984" footer="0.31496062992125984"/>
  <pageSetup paperSize="9" scale="115" fitToWidth="0" fitToHeight="0" orientation="portrait" r:id="rId2"/>
</worksheet>
</file>

<file path=xl/worksheets/sheet8.xml><?xml version="1.0" encoding="utf-8"?>
<worksheet xmlns="http://schemas.openxmlformats.org/spreadsheetml/2006/main" xmlns:r="http://schemas.openxmlformats.org/officeDocument/2006/relationships">
  <sheetPr codeName="Sheet7">
    <tabColor theme="0" tint="-0.249977111117893"/>
    <pageSetUpPr fitToPage="1"/>
  </sheetPr>
  <dimension ref="A1:H14"/>
  <sheetViews>
    <sheetView zoomScale="75" zoomScaleNormal="75" workbookViewId="0"/>
  </sheetViews>
  <sheetFormatPr defaultRowHeight="14.25"/>
  <cols>
    <col min="1" max="1" width="129.85546875" style="250" customWidth="1"/>
    <col min="2" max="2" width="19.42578125" style="251" customWidth="1"/>
    <col min="3" max="3" width="9.140625" style="145" customWidth="1"/>
    <col min="4" max="16384" width="9.140625" style="145"/>
  </cols>
  <sheetData>
    <row r="1" spans="1:8" ht="34.5" customHeight="1">
      <c r="A1" s="1172" t="s">
        <v>8</v>
      </c>
      <c r="B1" s="1087"/>
      <c r="C1" s="1213"/>
      <c r="D1" s="788"/>
    </row>
    <row r="2" spans="1:8" s="833" customFormat="1" ht="185.25" customHeight="1">
      <c r="A2" s="1003" t="s">
        <v>1428</v>
      </c>
      <c r="B2" s="789"/>
      <c r="D2" s="789"/>
    </row>
    <row r="3" spans="1:8" s="921" customFormat="1" ht="18">
      <c r="A3" s="1166" t="s">
        <v>1087</v>
      </c>
      <c r="B3" s="789"/>
      <c r="D3" s="789"/>
    </row>
    <row r="4" spans="1:8" s="921" customFormat="1" ht="66.75" customHeight="1">
      <c r="A4" s="1167" t="s">
        <v>1090</v>
      </c>
      <c r="B4" s="789"/>
      <c r="D4" s="789"/>
    </row>
    <row r="5" spans="1:8" s="246" customFormat="1" ht="36.75" customHeight="1">
      <c r="A5" s="1168" t="s">
        <v>1476</v>
      </c>
      <c r="B5" s="245"/>
      <c r="C5" s="662"/>
      <c r="H5" s="247"/>
    </row>
    <row r="6" spans="1:8" s="246" customFormat="1" ht="36.75" customHeight="1">
      <c r="A6" s="1169" t="s">
        <v>1088</v>
      </c>
      <c r="B6" s="245"/>
      <c r="C6" s="662"/>
      <c r="H6" s="247"/>
    </row>
    <row r="7" spans="1:8" s="246" customFormat="1" ht="77.25" customHeight="1">
      <c r="A7" s="1170" t="s">
        <v>1185</v>
      </c>
      <c r="B7" s="969"/>
      <c r="C7" s="662"/>
      <c r="H7" s="247"/>
    </row>
    <row r="8" spans="1:8" s="246" customFormat="1" ht="32.25" customHeight="1">
      <c r="A8" s="1169" t="s">
        <v>1089</v>
      </c>
      <c r="B8" s="245"/>
      <c r="C8" s="662"/>
      <c r="H8" s="247"/>
    </row>
    <row r="9" spans="1:8" s="246" customFormat="1" ht="170.25" customHeight="1">
      <c r="A9" s="1171" t="s">
        <v>1429</v>
      </c>
      <c r="B9" s="245"/>
      <c r="C9" s="662"/>
      <c r="H9" s="247"/>
    </row>
    <row r="10" spans="1:8" s="246" customFormat="1" ht="18">
      <c r="A10" s="1005"/>
      <c r="B10" s="245"/>
      <c r="C10" s="662"/>
      <c r="H10" s="247"/>
    </row>
    <row r="11" spans="1:8" s="246" customFormat="1" ht="18">
      <c r="A11" s="1169" t="s">
        <v>1091</v>
      </c>
      <c r="B11" s="245"/>
      <c r="C11" s="662"/>
      <c r="H11" s="247"/>
    </row>
    <row r="12" spans="1:8" s="248" customFormat="1" ht="60" customHeight="1">
      <c r="A12" s="1167" t="s">
        <v>971</v>
      </c>
      <c r="B12" s="734"/>
    </row>
    <row r="13" spans="1:8" ht="18">
      <c r="A13" s="1004"/>
    </row>
    <row r="14" spans="1:8" s="249" customFormat="1" ht="23.25">
      <c r="A14" s="1168" t="s">
        <v>1186</v>
      </c>
      <c r="B14" s="970"/>
      <c r="C14" s="662"/>
    </row>
  </sheetData>
  <hyperlinks>
    <hyperlink ref="A14" r:id="rId1"/>
    <hyperlink ref="A5" r:id="rId2"/>
    <hyperlink ref="A3" r:id="rId3"/>
  </hyperlinks>
  <pageMargins left="0" right="0" top="0.19685039370078741" bottom="0.15748031496062992" header="0.19685039370078741" footer="0.15748031496062992"/>
  <pageSetup paperSize="9" scale="78" orientation="portrait" r:id="rId4"/>
</worksheet>
</file>

<file path=xl/worksheets/sheet9.xml><?xml version="1.0" encoding="utf-8"?>
<worksheet xmlns="http://schemas.openxmlformats.org/spreadsheetml/2006/main" xmlns:r="http://schemas.openxmlformats.org/officeDocument/2006/relationships">
  <sheetPr codeName="Sheet8">
    <tabColor theme="0" tint="-0.249977111117893"/>
    <pageSetUpPr fitToPage="1"/>
  </sheetPr>
  <dimension ref="B2:Q14"/>
  <sheetViews>
    <sheetView workbookViewId="0"/>
  </sheetViews>
  <sheetFormatPr defaultRowHeight="12.75"/>
  <cols>
    <col min="1" max="1" width="9.140625" style="7" customWidth="1"/>
    <col min="2" max="16384" width="9.140625" style="7"/>
  </cols>
  <sheetData>
    <row r="2" spans="2:17" ht="15.75">
      <c r="B2" s="930" t="s">
        <v>127</v>
      </c>
      <c r="C2" s="460"/>
      <c r="D2" s="460"/>
      <c r="E2" s="460"/>
      <c r="F2" s="1087"/>
      <c r="G2" s="1095"/>
      <c r="H2" s="1149"/>
      <c r="I2" s="460"/>
      <c r="J2" s="460"/>
      <c r="K2" s="460"/>
      <c r="L2" s="460"/>
      <c r="M2" s="460"/>
      <c r="N2" s="460"/>
      <c r="O2" s="460"/>
      <c r="P2" s="669"/>
      <c r="Q2" s="1087"/>
    </row>
    <row r="3" spans="2:17" ht="15.75">
      <c r="B3" s="460"/>
      <c r="C3" s="460"/>
      <c r="D3" s="460"/>
      <c r="E3" s="460"/>
      <c r="F3" s="460"/>
      <c r="G3" s="460"/>
      <c r="H3" s="460"/>
      <c r="I3" s="460"/>
      <c r="J3" s="460"/>
      <c r="K3" s="460"/>
      <c r="L3" s="460"/>
      <c r="M3" s="460"/>
      <c r="N3" s="460"/>
      <c r="O3" s="460"/>
      <c r="P3" s="670"/>
    </row>
    <row r="4" spans="2:17" ht="27" customHeight="1">
      <c r="B4" s="1239" t="s">
        <v>128</v>
      </c>
      <c r="C4" s="1239"/>
      <c r="D4" s="1239"/>
      <c r="E4" s="1239"/>
      <c r="F4" s="1239"/>
      <c r="G4" s="1239"/>
      <c r="H4" s="1239"/>
      <c r="I4" s="1239"/>
      <c r="J4" s="1239"/>
      <c r="K4" s="1239"/>
      <c r="L4" s="1239"/>
      <c r="M4" s="1239"/>
      <c r="N4" s="1239"/>
      <c r="O4" s="1239"/>
    </row>
    <row r="6" spans="2:17" ht="52.5" customHeight="1">
      <c r="B6" s="1239" t="s">
        <v>1092</v>
      </c>
      <c r="C6" s="1239"/>
      <c r="D6" s="1239"/>
      <c r="E6" s="1239"/>
      <c r="F6" s="1239"/>
      <c r="G6" s="1239"/>
      <c r="H6" s="1239"/>
      <c r="I6" s="1239"/>
      <c r="J6" s="1239"/>
      <c r="K6" s="1239"/>
      <c r="L6" s="1239"/>
      <c r="M6" s="1239"/>
      <c r="N6" s="1239"/>
      <c r="O6" s="1239"/>
    </row>
    <row r="7" spans="2:17">
      <c r="B7" s="829" t="s">
        <v>973</v>
      </c>
      <c r="C7" s="987"/>
      <c r="D7" s="987"/>
      <c r="E7" s="987"/>
      <c r="F7" s="987"/>
      <c r="G7" s="987"/>
      <c r="H7" s="987"/>
      <c r="I7" s="987"/>
      <c r="J7" s="987"/>
      <c r="K7" s="987"/>
      <c r="L7" s="987"/>
      <c r="M7" s="987"/>
      <c r="N7" s="987"/>
      <c r="O7" s="987"/>
      <c r="P7" s="15"/>
    </row>
    <row r="9" spans="2:17" ht="24.75" customHeight="1">
      <c r="B9" s="1239" t="s">
        <v>897</v>
      </c>
      <c r="C9" s="1239"/>
      <c r="D9" s="1239"/>
      <c r="E9" s="1239"/>
      <c r="F9" s="1239"/>
      <c r="G9" s="1239"/>
      <c r="H9" s="1239"/>
      <c r="I9" s="1239"/>
      <c r="J9" s="1239"/>
      <c r="K9" s="1239"/>
      <c r="L9" s="1239"/>
      <c r="M9" s="1239"/>
      <c r="N9" s="1239"/>
      <c r="O9" s="1239"/>
    </row>
    <row r="11" spans="2:17" ht="25.5" customHeight="1">
      <c r="B11" s="1239" t="s">
        <v>898</v>
      </c>
      <c r="C11" s="1239"/>
      <c r="D11" s="1239"/>
      <c r="E11" s="1239"/>
      <c r="F11" s="1239"/>
      <c r="G11" s="1239"/>
      <c r="H11" s="1239"/>
      <c r="I11" s="1239"/>
      <c r="J11" s="1239"/>
      <c r="K11" s="1239"/>
      <c r="L11" s="1239"/>
      <c r="M11" s="1239"/>
      <c r="N11" s="1239"/>
      <c r="O11" s="1239"/>
    </row>
    <row r="13" spans="2:17">
      <c r="B13" s="460" t="s">
        <v>1093</v>
      </c>
    </row>
    <row r="14" spans="2:17">
      <c r="B14" s="1173" t="s">
        <v>972</v>
      </c>
    </row>
  </sheetData>
  <mergeCells count="4">
    <mergeCell ref="B4:O4"/>
    <mergeCell ref="B6:O6"/>
    <mergeCell ref="B9:O9"/>
    <mergeCell ref="B11:O11"/>
  </mergeCells>
  <hyperlinks>
    <hyperlink ref="B14" r:id="rId1"/>
    <hyperlink ref="B7" r:id="rId2"/>
  </hyperlinks>
  <pageMargins left="0.70866141732283472" right="0.70866141732283472" top="0.74803149606299213" bottom="0.74803149606299213" header="0.31496062992125984" footer="0.31496062992125984"/>
  <pageSetup paperSize="9" orientation="landscape"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76</vt:i4>
      </vt:variant>
      <vt:variant>
        <vt:lpstr>Named Ranges</vt:lpstr>
      </vt:variant>
      <vt:variant>
        <vt:i4>111</vt:i4>
      </vt:variant>
    </vt:vector>
  </HeadingPairs>
  <TitlesOfParts>
    <vt:vector size="187" baseType="lpstr">
      <vt:lpstr>Title</vt:lpstr>
      <vt:lpstr>Copyright statement</vt:lpstr>
      <vt:lpstr>National Statistics</vt:lpstr>
      <vt:lpstr>Forward look</vt:lpstr>
      <vt:lpstr>Printing</vt:lpstr>
      <vt:lpstr>Contents</vt:lpstr>
      <vt:lpstr>Table Changes</vt:lpstr>
      <vt:lpstr>Introduction</vt:lpstr>
      <vt:lpstr>Uses of the data</vt:lpstr>
      <vt:lpstr>Key Points</vt:lpstr>
      <vt:lpstr>Revisions</vt:lpstr>
      <vt:lpstr>Statistical Notes</vt:lpstr>
      <vt:lpstr>Driver Testing</vt:lpstr>
      <vt:lpstr>Driver Testing - Commentary</vt:lpstr>
      <vt:lpstr>Driving Test Applications</vt:lpstr>
      <vt:lpstr>Driving Tests Conducted</vt:lpstr>
      <vt:lpstr>Driving Test Pass Rates</vt:lpstr>
      <vt:lpstr>Driver Test Pass Rates by Cent.</vt:lpstr>
      <vt:lpstr>Driving Tests by Gender</vt:lpstr>
      <vt:lpstr>Fig. 1.1 Car 'L' Driving Tests</vt:lpstr>
      <vt:lpstr>Vehicle Testing</vt:lpstr>
      <vt:lpstr>Vehicle Testing - Commentary</vt:lpstr>
      <vt:lpstr>Vehicle Test Applications</vt:lpstr>
      <vt:lpstr>Applications by Booking Method</vt:lpstr>
      <vt:lpstr>Vehicle Tests Conducted</vt:lpstr>
      <vt:lpstr>Vehicle Test Pass Rates</vt:lpstr>
      <vt:lpstr>Taximeter testing</vt:lpstr>
      <vt:lpstr>Vehicle Pass Rates by Centre</vt:lpstr>
      <vt:lpstr>Theory Testing</vt:lpstr>
      <vt:lpstr>Theory Testing - Commentary</vt:lpstr>
      <vt:lpstr>Theory Test Applications T3.1</vt:lpstr>
      <vt:lpstr>Theory Tests Conducted T3.2</vt:lpstr>
      <vt:lpstr>Theory Test Pass Rates T3.3</vt:lpstr>
      <vt:lpstr>Theory Tests by Gender</vt:lpstr>
      <vt:lpstr>Theory Test Pass Rate by type</vt:lpstr>
      <vt:lpstr>Vehicle Registration</vt:lpstr>
      <vt:lpstr>Vehicle Reg - Commentary</vt:lpstr>
      <vt:lpstr>Vehicle First Registrations</vt:lpstr>
      <vt:lpstr>Figure 2.1 Cars</vt:lpstr>
      <vt:lpstr>First Registrations by Month</vt:lpstr>
      <vt:lpstr>Car First Reg. by Make</vt:lpstr>
      <vt:lpstr>Car First Reg. by month</vt:lpstr>
      <vt:lpstr>Light Goods First Reg. by Make</vt:lpstr>
      <vt:lpstr>Light Goods First Reg. by Month</vt:lpstr>
      <vt:lpstr>Heavy Goods First Reg. by Make</vt:lpstr>
      <vt:lpstr>Heavy Goods First Reg. by Month</vt:lpstr>
      <vt:lpstr>Agricultural First Reg. by Make</vt:lpstr>
      <vt:lpstr>Agricultural First Reg by Month</vt:lpstr>
      <vt:lpstr>Motorcycles First Reg. by Make</vt:lpstr>
      <vt:lpstr>Motorcycles First Reg by Month</vt:lpstr>
      <vt:lpstr>Licensed and SORN</vt:lpstr>
      <vt:lpstr>Licensed and SORN </vt:lpstr>
      <vt:lpstr>Driver Licensing</vt:lpstr>
      <vt:lpstr>Driver Licensing - Commentary</vt:lpstr>
      <vt:lpstr>Driver Licensing - Activity</vt:lpstr>
      <vt:lpstr>Driver Licensing - Stock</vt:lpstr>
      <vt:lpstr>Car Driver Licensing - Stock</vt:lpstr>
      <vt:lpstr>Road Transport Licensing </vt:lpstr>
      <vt:lpstr>Road Transport - Commentary</vt:lpstr>
      <vt:lpstr>Road Transport Licensing</vt:lpstr>
      <vt:lpstr>Taxi Licensing </vt:lpstr>
      <vt:lpstr>Goods Vehicle Operator</vt:lpstr>
      <vt:lpstr>Enforcement </vt:lpstr>
      <vt:lpstr>Enforcement - Commentary</vt:lpstr>
      <vt:lpstr>Enforcement</vt:lpstr>
      <vt:lpstr>User Guide Driving Tests</vt:lpstr>
      <vt:lpstr>User Guide Vehicle Tests</vt:lpstr>
      <vt:lpstr>User Guide Theory Tests</vt:lpstr>
      <vt:lpstr>User Guide Vehicle Licensing</vt:lpstr>
      <vt:lpstr>User Guide Driver Licensing</vt:lpstr>
      <vt:lpstr>User Guide Road Trans Licensing</vt:lpstr>
      <vt:lpstr>User Guide Enforcement</vt:lpstr>
      <vt:lpstr>Driver Test Classifications</vt:lpstr>
      <vt:lpstr>Vehicle Test Classifications</vt:lpstr>
      <vt:lpstr>Glossary</vt:lpstr>
      <vt:lpstr>Contact Details</vt:lpstr>
      <vt:lpstr>Commentary</vt:lpstr>
      <vt:lpstr>Contents</vt:lpstr>
      <vt:lpstr>DL</vt:lpstr>
      <vt:lpstr>DT</vt:lpstr>
      <vt:lpstr>Enforce</vt:lpstr>
      <vt:lpstr>Glossary</vt:lpstr>
      <vt:lpstr>Intro</vt:lpstr>
      <vt:lpstr>'Agricultural First Reg by Month'!Print_Area</vt:lpstr>
      <vt:lpstr>'Agricultural First Reg. by Make'!Print_Area</vt:lpstr>
      <vt:lpstr>'Applications by Booking Method'!Print_Area</vt:lpstr>
      <vt:lpstr>'Car Driver Licensing - Stock'!Print_Area</vt:lpstr>
      <vt:lpstr>'Car First Reg. by Make'!Print_Area</vt:lpstr>
      <vt:lpstr>'Car First Reg. by month'!Print_Area</vt:lpstr>
      <vt:lpstr>'Contact Details'!Print_Area</vt:lpstr>
      <vt:lpstr>Contents!Print_Area</vt:lpstr>
      <vt:lpstr>'Copyright statement'!Print_Area</vt:lpstr>
      <vt:lpstr>'Driver Licensing'!Print_Area</vt:lpstr>
      <vt:lpstr>'Driver Licensing - Activity'!Print_Area</vt:lpstr>
      <vt:lpstr>'Driver Licensing - Commentary'!Print_Area</vt:lpstr>
      <vt:lpstr>'Driver Licensing - Stock'!Print_Area</vt:lpstr>
      <vt:lpstr>'Driver Test Classifications'!Print_Area</vt:lpstr>
      <vt:lpstr>'Driver Test Pass Rates by Cent.'!Print_Area</vt:lpstr>
      <vt:lpstr>'Driver Testing'!Print_Area</vt:lpstr>
      <vt:lpstr>'Driver Testing - Commentary'!Print_Area</vt:lpstr>
      <vt:lpstr>'Driving Test Applications'!Print_Area</vt:lpstr>
      <vt:lpstr>'Driving Test Pass Rates'!Print_Area</vt:lpstr>
      <vt:lpstr>'Driving Tests by Gender'!Print_Area</vt:lpstr>
      <vt:lpstr>'Driving Tests Conducted'!Print_Area</vt:lpstr>
      <vt:lpstr>Enforcement!Print_Area</vt:lpstr>
      <vt:lpstr>'Enforcement '!Print_Area</vt:lpstr>
      <vt:lpstr>'Enforcement - Commentary'!Print_Area</vt:lpstr>
      <vt:lpstr>'Fig. 1.1 Car ''L'' Driving Tests'!Print_Area</vt:lpstr>
      <vt:lpstr>'Figure 2.1 Cars'!Print_Area</vt:lpstr>
      <vt:lpstr>'First Registrations by Month'!Print_Area</vt:lpstr>
      <vt:lpstr>'Forward look'!Print_Area</vt:lpstr>
      <vt:lpstr>Glossary!Print_Area</vt:lpstr>
      <vt:lpstr>'Goods Vehicle Operator'!Print_Area</vt:lpstr>
      <vt:lpstr>'Heavy Goods First Reg. by Make'!Print_Area</vt:lpstr>
      <vt:lpstr>'Heavy Goods First Reg. by Month'!Print_Area</vt:lpstr>
      <vt:lpstr>Introduction!Print_Area</vt:lpstr>
      <vt:lpstr>'Key Points'!Print_Area</vt:lpstr>
      <vt:lpstr>'Licensed and SORN'!Print_Area</vt:lpstr>
      <vt:lpstr>'Licensed and SORN '!Print_Area</vt:lpstr>
      <vt:lpstr>'Light Goods First Reg. by Make'!Print_Area</vt:lpstr>
      <vt:lpstr>'Light Goods First Reg. by Month'!Print_Area</vt:lpstr>
      <vt:lpstr>'Motorcycles First Reg by Month'!Print_Area</vt:lpstr>
      <vt:lpstr>'Motorcycles First Reg. by Make'!Print_Area</vt:lpstr>
      <vt:lpstr>'National Statistics'!Print_Area</vt:lpstr>
      <vt:lpstr>Printing!Print_Area</vt:lpstr>
      <vt:lpstr>Revisions!Print_Area</vt:lpstr>
      <vt:lpstr>'Road Transport - Commentary'!Print_Area</vt:lpstr>
      <vt:lpstr>'Road Transport Licensing'!Print_Area</vt:lpstr>
      <vt:lpstr>'Road Transport Licensing '!Print_Area</vt:lpstr>
      <vt:lpstr>'Statistical Notes'!Print_Area</vt:lpstr>
      <vt:lpstr>'Table Changes'!Print_Area</vt:lpstr>
      <vt:lpstr>'Taxi Licensing '!Print_Area</vt:lpstr>
      <vt:lpstr>'Taximeter testing'!Print_Area</vt:lpstr>
      <vt:lpstr>'Theory Test Applications T3.1'!Print_Area</vt:lpstr>
      <vt:lpstr>'Theory Test Pass Rate by type'!Print_Area</vt:lpstr>
      <vt:lpstr>'Theory Test Pass Rates T3.3'!Print_Area</vt:lpstr>
      <vt:lpstr>'Theory Testing'!Print_Area</vt:lpstr>
      <vt:lpstr>'Theory Testing - Commentary'!Print_Area</vt:lpstr>
      <vt:lpstr>'Theory Tests by Gender'!Print_Area</vt:lpstr>
      <vt:lpstr>'Theory Tests Conducted T3.2'!Print_Area</vt:lpstr>
      <vt:lpstr>Title!Print_Area</vt:lpstr>
      <vt:lpstr>'User Guide Driver Licensing'!Print_Area</vt:lpstr>
      <vt:lpstr>'User Guide Driving Tests'!Print_Area</vt:lpstr>
      <vt:lpstr>'User Guide Enforcement'!Print_Area</vt:lpstr>
      <vt:lpstr>'User Guide Road Trans Licensing'!Print_Area</vt:lpstr>
      <vt:lpstr>'User Guide Theory Tests'!Print_Area</vt:lpstr>
      <vt:lpstr>'User Guide Vehicle Licensing'!Print_Area</vt:lpstr>
      <vt:lpstr>'User Guide Vehicle Tests'!Print_Area</vt:lpstr>
      <vt:lpstr>'Uses of the data'!Print_Area</vt:lpstr>
      <vt:lpstr>'Vehicle First Registrations'!Print_Area</vt:lpstr>
      <vt:lpstr>'Vehicle Pass Rates by Centre'!Print_Area</vt:lpstr>
      <vt:lpstr>'Vehicle Reg - Commentary'!Print_Area</vt:lpstr>
      <vt:lpstr>'Vehicle Registration'!Print_Area</vt:lpstr>
      <vt:lpstr>'Vehicle Test Applications'!Print_Area</vt:lpstr>
      <vt:lpstr>'Vehicle Test Classifications'!Print_Area</vt:lpstr>
      <vt:lpstr>'Vehicle Test Pass Rates'!Print_Area</vt:lpstr>
      <vt:lpstr>'Vehicle Testing'!Print_Area</vt:lpstr>
      <vt:lpstr>'Vehicle Testing - Commentary'!Print_Area</vt:lpstr>
      <vt:lpstr>'Vehicle Tests Conducted'!Print_Area</vt:lpstr>
      <vt:lpstr>'Driver Test Pass Rates by Cent.'!Print_Titles</vt:lpstr>
      <vt:lpstr>'Licensed and SORN'!Print_Titles</vt:lpstr>
      <vt:lpstr>'Vehicle Pass Rates by Centre'!Print_Titles</vt:lpstr>
      <vt:lpstr>'Vehicle Test Classifications'!Print_Titles</vt:lpstr>
      <vt:lpstr>RTL</vt:lpstr>
      <vt:lpstr>Table1.1</vt:lpstr>
      <vt:lpstr>Table1.2</vt:lpstr>
      <vt:lpstr>Table1.3</vt:lpstr>
      <vt:lpstr>Table2.1</vt:lpstr>
      <vt:lpstr>Table2.2</vt:lpstr>
      <vt:lpstr>Table2.3</vt:lpstr>
      <vt:lpstr>Table2.4</vt:lpstr>
      <vt:lpstr>'Taximeter testing'!Table2.5</vt:lpstr>
      <vt:lpstr>Table2.5</vt:lpstr>
      <vt:lpstr>Table2.6</vt:lpstr>
      <vt:lpstr>Table2.7</vt:lpstr>
      <vt:lpstr>Table3.1</vt:lpstr>
      <vt:lpstr>Table3.2</vt:lpstr>
      <vt:lpstr>Table3.3</vt:lpstr>
      <vt:lpstr>Table5.4</vt:lpstr>
      <vt:lpstr>Table5.5</vt:lpstr>
      <vt:lpstr>Table5.6</vt:lpstr>
      <vt:lpstr>Table5.7</vt:lpstr>
      <vt:lpstr>Table6.1</vt:lpstr>
      <vt:lpstr>TT</vt:lpstr>
      <vt:lpstr>UserGuide</vt:lpstr>
      <vt:lpstr>VL</vt:lpstr>
      <vt:lpstr>VT</vt:lpstr>
    </vt:vector>
  </TitlesOfParts>
  <Company>Department for Infrastructure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DfI driver vehicle operator and enforcement statistics quarter 2 - 2016-17</dc:title>
  <dc:subject>What are our priorities and how are we doing</dc:subject>
  <dc:creator>Analysis, Statistics &amp; Research Branch</dc:creator>
  <cp:keywords>DFI, DOE, ASRB, NISRA, Statistics, Northern Ireland, Road Safety, road users, enforcement, MOT, vehicle test, driver test, theory test, pass rate, test centre, car, motorcycle, heavy goods vehicle, passenger carrying vehicle, applications, vehicle stock, driver licensing, driver licence, Taxi, taxi operator, taxi driver, Goods operator, school buses, fixed penalty notice, penalties, prosecutions</cp:keywords>
  <cp:lastModifiedBy>Paul Scullion</cp:lastModifiedBy>
  <cp:lastPrinted>2016-12-08T09:03:39Z</cp:lastPrinted>
  <dcterms:created xsi:type="dcterms:W3CDTF">2012-09-11T09:19:47Z</dcterms:created>
  <dcterms:modified xsi:type="dcterms:W3CDTF">2017-04-20T16:04:12Z</dcterms:modified>
</cp:coreProperties>
</file>